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a\Dropbox\Mestrado\Parallel\parallel-proteum\#Results\Journal\"/>
    </mc:Choice>
  </mc:AlternateContent>
  <bookViews>
    <workbookView xWindow="0" yWindow="0" windowWidth="16380" windowHeight="8190" tabRatio="500" activeTab="4"/>
  </bookViews>
  <sheets>
    <sheet name="DMBO" sheetId="1" r:id="rId1"/>
    <sheet name="DTC" sheetId="2" r:id="rId2"/>
    <sheet name="GMOD" sheetId="3" r:id="rId3"/>
    <sheet name="GTCOD" sheetId="4" r:id="rId4"/>
    <sheet name="PEDRO" sheetId="5" r:id="rId5"/>
    <sheet name="Sumary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1" i="5" l="1"/>
  <c r="E41" i="5"/>
  <c r="D41" i="5"/>
  <c r="C41" i="5"/>
  <c r="B41" i="5"/>
  <c r="L40" i="5"/>
  <c r="G40" i="5"/>
  <c r="G39" i="5"/>
  <c r="L39" i="5" s="1"/>
  <c r="L38" i="5"/>
  <c r="G38" i="5"/>
  <c r="G37" i="5"/>
  <c r="L37" i="5" s="1"/>
  <c r="L36" i="5"/>
  <c r="G36" i="5"/>
  <c r="G35" i="5"/>
  <c r="L35" i="5" s="1"/>
  <c r="L34" i="5"/>
  <c r="G34" i="5"/>
  <c r="G33" i="5"/>
  <c r="L33" i="5" s="1"/>
  <c r="L32" i="5"/>
  <c r="G32" i="5"/>
  <c r="G31" i="5"/>
  <c r="L31" i="5" s="1"/>
  <c r="L30" i="5"/>
  <c r="G30" i="5"/>
  <c r="G29" i="5"/>
  <c r="L29" i="5" s="1"/>
  <c r="L28" i="5"/>
  <c r="G28" i="5"/>
  <c r="G27" i="5"/>
  <c r="L27" i="5" s="1"/>
  <c r="L26" i="5"/>
  <c r="G26" i="5"/>
  <c r="G25" i="5"/>
  <c r="L25" i="5" s="1"/>
  <c r="L24" i="5"/>
  <c r="G24" i="5"/>
  <c r="G23" i="5"/>
  <c r="L23" i="5" s="1"/>
  <c r="L22" i="5"/>
  <c r="G22" i="5"/>
  <c r="G21" i="5"/>
  <c r="L21" i="5" s="1"/>
  <c r="L20" i="5"/>
  <c r="G20" i="5"/>
  <c r="G19" i="5"/>
  <c r="L19" i="5" s="1"/>
  <c r="L18" i="5"/>
  <c r="G18" i="5"/>
  <c r="G17" i="5"/>
  <c r="L17" i="5" s="1"/>
  <c r="L16" i="5"/>
  <c r="G16" i="5"/>
  <c r="G15" i="5"/>
  <c r="L15" i="5" s="1"/>
  <c r="L14" i="5"/>
  <c r="G14" i="5"/>
  <c r="G13" i="5"/>
  <c r="L13" i="5" s="1"/>
  <c r="L12" i="5"/>
  <c r="G12" i="5"/>
  <c r="G11" i="5"/>
  <c r="L11" i="5" s="1"/>
  <c r="L10" i="5"/>
  <c r="G10" i="5"/>
  <c r="G9" i="5"/>
  <c r="L9" i="5" s="1"/>
  <c r="L8" i="5"/>
  <c r="G8" i="5"/>
  <c r="G7" i="5"/>
  <c r="L7" i="5" s="1"/>
  <c r="L6" i="5"/>
  <c r="G6" i="5"/>
  <c r="G5" i="5"/>
  <c r="L5" i="5" s="1"/>
  <c r="L4" i="5"/>
  <c r="G4" i="5"/>
  <c r="G3" i="5"/>
  <c r="L3" i="5" s="1"/>
  <c r="L2" i="5"/>
  <c r="G2" i="5"/>
  <c r="G41" i="5" s="1"/>
  <c r="L41" i="5" s="1"/>
  <c r="F41" i="4"/>
  <c r="E41" i="4"/>
  <c r="D41" i="4"/>
  <c r="C41" i="4"/>
  <c r="B41" i="4"/>
  <c r="L40" i="4"/>
  <c r="G40" i="4"/>
  <c r="G39" i="4"/>
  <c r="L39" i="4" s="1"/>
  <c r="L38" i="4"/>
  <c r="G38" i="4"/>
  <c r="G37" i="4"/>
  <c r="L37" i="4" s="1"/>
  <c r="L36" i="4"/>
  <c r="G36" i="4"/>
  <c r="G35" i="4"/>
  <c r="L35" i="4" s="1"/>
  <c r="L34" i="4"/>
  <c r="G34" i="4"/>
  <c r="G33" i="4"/>
  <c r="L33" i="4" s="1"/>
  <c r="L32" i="4"/>
  <c r="G32" i="4"/>
  <c r="G31" i="4"/>
  <c r="L31" i="4" s="1"/>
  <c r="L30" i="4"/>
  <c r="G30" i="4"/>
  <c r="G29" i="4"/>
  <c r="L29" i="4" s="1"/>
  <c r="L28" i="4"/>
  <c r="G28" i="4"/>
  <c r="G27" i="4"/>
  <c r="L27" i="4" s="1"/>
  <c r="L26" i="4"/>
  <c r="G26" i="4"/>
  <c r="G25" i="4"/>
  <c r="L25" i="4" s="1"/>
  <c r="L24" i="4"/>
  <c r="G24" i="4"/>
  <c r="G23" i="4"/>
  <c r="L23" i="4" s="1"/>
  <c r="L22" i="4"/>
  <c r="G22" i="4"/>
  <c r="G21" i="4"/>
  <c r="L21" i="4" s="1"/>
  <c r="L20" i="4"/>
  <c r="G20" i="4"/>
  <c r="G19" i="4"/>
  <c r="L19" i="4" s="1"/>
  <c r="L18" i="4"/>
  <c r="G18" i="4"/>
  <c r="G17" i="4"/>
  <c r="L17" i="4" s="1"/>
  <c r="L16" i="4"/>
  <c r="G16" i="4"/>
  <c r="G15" i="4"/>
  <c r="L15" i="4" s="1"/>
  <c r="L14" i="4"/>
  <c r="G14" i="4"/>
  <c r="G13" i="4"/>
  <c r="L13" i="4" s="1"/>
  <c r="L12" i="4"/>
  <c r="G12" i="4"/>
  <c r="G11" i="4"/>
  <c r="L11" i="4" s="1"/>
  <c r="L10" i="4"/>
  <c r="G10" i="4"/>
  <c r="G9" i="4"/>
  <c r="L9" i="4" s="1"/>
  <c r="L8" i="4"/>
  <c r="G8" i="4"/>
  <c r="G7" i="4"/>
  <c r="L7" i="4" s="1"/>
  <c r="L6" i="4"/>
  <c r="G6" i="4"/>
  <c r="G5" i="4"/>
  <c r="L5" i="4" s="1"/>
  <c r="L4" i="4"/>
  <c r="G4" i="4"/>
  <c r="G3" i="4"/>
  <c r="L3" i="4" s="1"/>
  <c r="L2" i="4"/>
  <c r="G2" i="4"/>
  <c r="G41" i="4" s="1"/>
  <c r="L41" i="4" s="1"/>
  <c r="G41" i="3"/>
  <c r="L41" i="3" s="1"/>
  <c r="F41" i="3"/>
  <c r="E41" i="3"/>
  <c r="D41" i="3"/>
  <c r="C41" i="3"/>
  <c r="B41" i="3"/>
  <c r="G40" i="3"/>
  <c r="L40" i="3" s="1"/>
  <c r="L39" i="3"/>
  <c r="G39" i="3"/>
  <c r="G38" i="3"/>
  <c r="L38" i="3" s="1"/>
  <c r="L37" i="3"/>
  <c r="G37" i="3"/>
  <c r="G36" i="3"/>
  <c r="L36" i="3" s="1"/>
  <c r="L35" i="3"/>
  <c r="G35" i="3"/>
  <c r="G34" i="3"/>
  <c r="L34" i="3" s="1"/>
  <c r="L33" i="3"/>
  <c r="G33" i="3"/>
  <c r="G32" i="3"/>
  <c r="L32" i="3" s="1"/>
  <c r="L31" i="3"/>
  <c r="G31" i="3"/>
  <c r="G30" i="3"/>
  <c r="L30" i="3" s="1"/>
  <c r="L29" i="3"/>
  <c r="G29" i="3"/>
  <c r="G28" i="3"/>
  <c r="L28" i="3" s="1"/>
  <c r="L27" i="3"/>
  <c r="G27" i="3"/>
  <c r="G26" i="3"/>
  <c r="L26" i="3" s="1"/>
  <c r="L25" i="3"/>
  <c r="G25" i="3"/>
  <c r="G24" i="3"/>
  <c r="L24" i="3" s="1"/>
  <c r="L23" i="3"/>
  <c r="G23" i="3"/>
  <c r="G22" i="3"/>
  <c r="L22" i="3" s="1"/>
  <c r="L21" i="3"/>
  <c r="G21" i="3"/>
  <c r="G20" i="3"/>
  <c r="L20" i="3" s="1"/>
  <c r="L19" i="3"/>
  <c r="G19" i="3"/>
  <c r="G18" i="3"/>
  <c r="L18" i="3" s="1"/>
  <c r="L17" i="3"/>
  <c r="G17" i="3"/>
  <c r="G16" i="3"/>
  <c r="L16" i="3" s="1"/>
  <c r="L15" i="3"/>
  <c r="G15" i="3"/>
  <c r="G14" i="3"/>
  <c r="L14" i="3" s="1"/>
  <c r="L13" i="3"/>
  <c r="G13" i="3"/>
  <c r="G12" i="3"/>
  <c r="L12" i="3" s="1"/>
  <c r="L11" i="3"/>
  <c r="G11" i="3"/>
  <c r="G10" i="3"/>
  <c r="L10" i="3" s="1"/>
  <c r="L9" i="3"/>
  <c r="G9" i="3"/>
  <c r="G8" i="3"/>
  <c r="L8" i="3" s="1"/>
  <c r="L7" i="3"/>
  <c r="G7" i="3"/>
  <c r="G6" i="3"/>
  <c r="L6" i="3" s="1"/>
  <c r="L5" i="3"/>
  <c r="G5" i="3"/>
  <c r="G4" i="3"/>
  <c r="L4" i="3" s="1"/>
  <c r="L3" i="3"/>
  <c r="G3" i="3"/>
  <c r="G2" i="3"/>
  <c r="L2" i="3" s="1"/>
  <c r="F41" i="2"/>
  <c r="E41" i="2"/>
  <c r="D41" i="2"/>
  <c r="C41" i="2"/>
  <c r="B41" i="2"/>
  <c r="G40" i="2"/>
  <c r="L40" i="2" s="1"/>
  <c r="L39" i="2"/>
  <c r="G39" i="2"/>
  <c r="G38" i="2"/>
  <c r="L38" i="2" s="1"/>
  <c r="L37" i="2"/>
  <c r="G37" i="2"/>
  <c r="G36" i="2"/>
  <c r="L36" i="2" s="1"/>
  <c r="L35" i="2"/>
  <c r="G35" i="2"/>
  <c r="G34" i="2"/>
  <c r="L34" i="2" s="1"/>
  <c r="L33" i="2"/>
  <c r="G33" i="2"/>
  <c r="G32" i="2"/>
  <c r="L32" i="2" s="1"/>
  <c r="L31" i="2"/>
  <c r="G31" i="2"/>
  <c r="G30" i="2"/>
  <c r="L30" i="2" s="1"/>
  <c r="L29" i="2"/>
  <c r="G29" i="2"/>
  <c r="G28" i="2"/>
  <c r="L28" i="2" s="1"/>
  <c r="L27" i="2"/>
  <c r="G27" i="2"/>
  <c r="G26" i="2"/>
  <c r="L26" i="2" s="1"/>
  <c r="L25" i="2"/>
  <c r="G25" i="2"/>
  <c r="G24" i="2"/>
  <c r="L24" i="2" s="1"/>
  <c r="L23" i="2"/>
  <c r="G23" i="2"/>
  <c r="G22" i="2"/>
  <c r="L22" i="2" s="1"/>
  <c r="L21" i="2"/>
  <c r="G21" i="2"/>
  <c r="G20" i="2"/>
  <c r="L20" i="2" s="1"/>
  <c r="L19" i="2"/>
  <c r="G19" i="2"/>
  <c r="G18" i="2"/>
  <c r="L18" i="2" s="1"/>
  <c r="L17" i="2"/>
  <c r="G17" i="2"/>
  <c r="G16" i="2"/>
  <c r="L16" i="2" s="1"/>
  <c r="L15" i="2"/>
  <c r="G15" i="2"/>
  <c r="G14" i="2"/>
  <c r="L14" i="2" s="1"/>
  <c r="L13" i="2"/>
  <c r="G13" i="2"/>
  <c r="G12" i="2"/>
  <c r="L12" i="2" s="1"/>
  <c r="L11" i="2"/>
  <c r="G11" i="2"/>
  <c r="G10" i="2"/>
  <c r="L10" i="2" s="1"/>
  <c r="L9" i="2"/>
  <c r="G9" i="2"/>
  <c r="G8" i="2"/>
  <c r="L8" i="2" s="1"/>
  <c r="L7" i="2"/>
  <c r="G7" i="2"/>
  <c r="G6" i="2"/>
  <c r="L6" i="2" s="1"/>
  <c r="L5" i="2"/>
  <c r="G5" i="2"/>
  <c r="G4" i="2"/>
  <c r="L4" i="2" s="1"/>
  <c r="L3" i="2"/>
  <c r="G3" i="2"/>
  <c r="G2" i="2"/>
  <c r="G41" i="2" s="1"/>
  <c r="L41" i="2" s="1"/>
  <c r="F41" i="1"/>
  <c r="E41" i="1"/>
  <c r="D41" i="1"/>
  <c r="C41" i="1"/>
  <c r="B41" i="1"/>
  <c r="L40" i="1"/>
  <c r="G40" i="1"/>
  <c r="G39" i="1"/>
  <c r="L39" i="1" s="1"/>
  <c r="L38" i="1"/>
  <c r="G38" i="1"/>
  <c r="G37" i="1"/>
  <c r="L37" i="1" s="1"/>
  <c r="L36" i="1"/>
  <c r="G36" i="1"/>
  <c r="G35" i="1"/>
  <c r="L35" i="1" s="1"/>
  <c r="L34" i="1"/>
  <c r="G34" i="1"/>
  <c r="G33" i="1"/>
  <c r="L33" i="1" s="1"/>
  <c r="L32" i="1"/>
  <c r="G32" i="1"/>
  <c r="G31" i="1"/>
  <c r="L31" i="1" s="1"/>
  <c r="L30" i="1"/>
  <c r="G30" i="1"/>
  <c r="G29" i="1"/>
  <c r="L29" i="1" s="1"/>
  <c r="L28" i="1"/>
  <c r="G28" i="1"/>
  <c r="G27" i="1"/>
  <c r="L27" i="1" s="1"/>
  <c r="L26" i="1"/>
  <c r="G26" i="1"/>
  <c r="G25" i="1"/>
  <c r="L25" i="1" s="1"/>
  <c r="L24" i="1"/>
  <c r="G24" i="1"/>
  <c r="G23" i="1"/>
  <c r="L23" i="1" s="1"/>
  <c r="L22" i="1"/>
  <c r="G22" i="1"/>
  <c r="G21" i="1"/>
  <c r="L21" i="1" s="1"/>
  <c r="L20" i="1"/>
  <c r="G20" i="1"/>
  <c r="G19" i="1"/>
  <c r="L19" i="1" s="1"/>
  <c r="L18" i="1"/>
  <c r="G18" i="1"/>
  <c r="G17" i="1"/>
  <c r="L17" i="1" s="1"/>
  <c r="L16" i="1"/>
  <c r="G16" i="1"/>
  <c r="G15" i="1"/>
  <c r="L15" i="1" s="1"/>
  <c r="L14" i="1"/>
  <c r="G14" i="1"/>
  <c r="G13" i="1"/>
  <c r="L13" i="1" s="1"/>
  <c r="L12" i="1"/>
  <c r="G12" i="1"/>
  <c r="G11" i="1"/>
  <c r="L11" i="1" s="1"/>
  <c r="L10" i="1"/>
  <c r="G10" i="1"/>
  <c r="G9" i="1"/>
  <c r="L9" i="1" s="1"/>
  <c r="L8" i="1"/>
  <c r="G8" i="1"/>
  <c r="G7" i="1"/>
  <c r="L7" i="1" s="1"/>
  <c r="L6" i="1"/>
  <c r="G6" i="1"/>
  <c r="G5" i="1"/>
  <c r="L5" i="1" s="1"/>
  <c r="L4" i="1"/>
  <c r="G4" i="1"/>
  <c r="G3" i="1"/>
  <c r="L3" i="1" s="1"/>
  <c r="L2" i="1"/>
  <c r="G2" i="1"/>
  <c r="G41" i="1" s="1"/>
  <c r="L41" i="1" s="1"/>
  <c r="L2" i="2" l="1"/>
</calcChain>
</file>

<file path=xl/sharedStrings.xml><?xml version="1.0" encoding="utf-8"?>
<sst xmlns="http://schemas.openxmlformats.org/spreadsheetml/2006/main" count="445" uniqueCount="60">
  <si>
    <t>Program</t>
  </si>
  <si>
    <t>1x</t>
  </si>
  <si>
    <t>2x</t>
  </si>
  <si>
    <t>3x</t>
  </si>
  <si>
    <t>4x</t>
  </si>
  <si>
    <t>5x</t>
  </si>
  <si>
    <t>Media</t>
  </si>
  <si>
    <t>DMBO</t>
  </si>
  <si>
    <t>boundedQueue</t>
  </si>
  <si>
    <t>cal</t>
  </si>
  <si>
    <t>Calculation</t>
  </si>
  <si>
    <t>checkIt</t>
  </si>
  <si>
    <t>CheckPalindrome</t>
  </si>
  <si>
    <t>countPositive</t>
  </si>
  <si>
    <t>date-plus</t>
  </si>
  <si>
    <t>DigitReverser</t>
  </si>
  <si>
    <t>findLast</t>
  </si>
  <si>
    <t>findVal</t>
  </si>
  <si>
    <t>Gaussian</t>
  </si>
  <si>
    <t>Heap</t>
  </si>
  <si>
    <t>InversePermutation</t>
  </si>
  <si>
    <t>jday-jdate</t>
  </si>
  <si>
    <t>lastZero</t>
  </si>
  <si>
    <t>LRS</t>
  </si>
  <si>
    <t>MergeSort</t>
  </si>
  <si>
    <t>numZero</t>
  </si>
  <si>
    <t>oddOrPos</t>
  </si>
  <si>
    <t>pcal</t>
  </si>
  <si>
    <t>power</t>
  </si>
  <si>
    <t>print_tokens</t>
  </si>
  <si>
    <t>print_tokens2</t>
  </si>
  <si>
    <t>printPrimes</t>
  </si>
  <si>
    <t>Queue</t>
  </si>
  <si>
    <t>quicksort</t>
  </si>
  <si>
    <t>RecursiveSelectionSort</t>
  </si>
  <si>
    <t>replace</t>
  </si>
  <si>
    <t>schedule</t>
  </si>
  <si>
    <t>schedule2</t>
  </si>
  <si>
    <t>Stack</t>
  </si>
  <si>
    <t>stats</t>
  </si>
  <si>
    <t>sum</t>
  </si>
  <si>
    <t>tcas</t>
  </si>
  <si>
    <t>testPad</t>
  </si>
  <si>
    <t>totinfo</t>
  </si>
  <si>
    <t>trashAndTakeOut</t>
  </si>
  <si>
    <t>twoPred</t>
  </si>
  <si>
    <t>UnixCal</t>
  </si>
  <si>
    <t>TOTAL</t>
  </si>
  <si>
    <t>DTC</t>
  </si>
  <si>
    <t>findLast [</t>
  </si>
  <si>
    <t>Gaussian [</t>
  </si>
  <si>
    <t>schedule [</t>
  </si>
  <si>
    <t>schedule2 [</t>
  </si>
  <si>
    <t>GMOD</t>
  </si>
  <si>
    <t>findVal [</t>
  </si>
  <si>
    <t>oddOrPos [</t>
  </si>
  <si>
    <t>power [</t>
  </si>
  <si>
    <t>GTCOD</t>
  </si>
  <si>
    <t>PEDRO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</si>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</sst>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0" fontId="0" fillId="0" borderId="0" xfId="0" applyNumberFormat="1" applyFont="1"/>
    <xf numFmtId="49" fontId="1" fillId="0" borderId="1" xfId="0" applyNumberFormat="1" applyFont="1" applyBorder="1"/>
    <xf numFmtId="0" fontId="0" fillId="0" borderId="1" xfId="0" applyFont="1" applyBorder="1"/>
    <xf numFmtId="0" fontId="2" fillId="0" borderId="0" xfId="0" applyFont="1"/>
    <xf numFmtId="0" fontId="2" fillId="0" borderId="1" xfId="0" applyFont="1" applyBorder="1"/>
    <xf numFmtId="49" fontId="0" fillId="0" borderId="1" xfId="0" applyNumberFormat="1" applyFont="1" applyBorder="1"/>
    <xf numFmtId="0" fontId="0" fillId="0" borderId="1" xfId="0" applyBorder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L2" sqref="L2"/>
    </sheetView>
  </sheetViews>
  <sheetFormatPr defaultRowHeight="15" x14ac:dyDescent="0.25"/>
  <cols>
    <col min="1" max="1" width="23" style="1"/>
    <col min="2" max="6" width="8.625" style="1"/>
    <col min="7" max="7" width="8.5" style="1"/>
    <col min="8" max="9" width="8.625" style="1"/>
    <col min="10" max="10" width="20.25" style="1"/>
    <col min="11" max="1017" width="8.625" style="1"/>
    <col min="1018" max="1025" width="8.625"/>
  </cols>
  <sheetData>
    <row r="1" spans="1:10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1" t="s">
        <v>0</v>
      </c>
      <c r="K1" s="1" t="s">
        <v>7</v>
      </c>
    </row>
    <row r="2" spans="1:1024" x14ac:dyDescent="0.25">
      <c r="A2" s="4" t="s">
        <v>8</v>
      </c>
      <c r="B2" s="5">
        <v>330.43409002999999</v>
      </c>
      <c r="C2" s="5">
        <v>319.25290996000001</v>
      </c>
      <c r="D2" s="5">
        <v>319.40506668</v>
      </c>
      <c r="E2" s="5">
        <v>322.02369569000001</v>
      </c>
      <c r="F2" s="5">
        <v>318.30067618999999</v>
      </c>
      <c r="G2" s="6">
        <f t="shared" ref="G2:G40" si="0">AVERAGE(B2:F2)</f>
        <v>321.88328770999999</v>
      </c>
      <c r="H2" s="3"/>
      <c r="I2" s="3"/>
      <c r="J2" s="1" t="s">
        <v>8</v>
      </c>
      <c r="K2" s="1">
        <v>280.42</v>
      </c>
      <c r="L2" s="7">
        <f t="shared" ref="L2:L41" si="1">G2/K2-1</f>
        <v>0.14786137832536905</v>
      </c>
    </row>
    <row r="3" spans="1:1024" x14ac:dyDescent="0.25">
      <c r="A3" s="8" t="s">
        <v>9</v>
      </c>
      <c r="B3" s="1">
        <v>18.496433289999999</v>
      </c>
      <c r="C3" s="1">
        <v>13.339271119999999</v>
      </c>
      <c r="D3" s="1">
        <v>15.89945548</v>
      </c>
      <c r="E3" s="1">
        <v>17.042245040000001</v>
      </c>
      <c r="F3" s="1">
        <v>16.403368570000001</v>
      </c>
      <c r="G3" s="6">
        <f t="shared" si="0"/>
        <v>16.2361547</v>
      </c>
      <c r="J3" s="1" t="s">
        <v>9</v>
      </c>
      <c r="K3" s="1">
        <v>11.85</v>
      </c>
      <c r="L3" s="7">
        <f t="shared" si="1"/>
        <v>0.37013963713080167</v>
      </c>
    </row>
    <row r="4" spans="1:1024" x14ac:dyDescent="0.25">
      <c r="A4" s="8" t="s">
        <v>10</v>
      </c>
      <c r="B4" s="9">
        <v>38.537571130000003</v>
      </c>
      <c r="C4" s="9">
        <v>38.530171989999999</v>
      </c>
      <c r="D4" s="9">
        <v>46.334742060000004</v>
      </c>
      <c r="E4" s="9">
        <v>43.861039089999998</v>
      </c>
      <c r="F4" s="9">
        <v>39.604987170000001</v>
      </c>
      <c r="G4" s="6">
        <f t="shared" si="0"/>
        <v>41.373702288000004</v>
      </c>
      <c r="J4" s="1" t="s">
        <v>10</v>
      </c>
      <c r="K4" s="1">
        <v>30.7</v>
      </c>
      <c r="L4" s="7">
        <f t="shared" si="1"/>
        <v>0.34767759895765482</v>
      </c>
    </row>
    <row r="5" spans="1:1024" x14ac:dyDescent="0.25">
      <c r="A5" s="8" t="s">
        <v>11</v>
      </c>
      <c r="B5" s="9">
        <v>22.614487570000001</v>
      </c>
      <c r="C5" s="9">
        <v>23.97255543</v>
      </c>
      <c r="D5" s="9">
        <v>18.553024019999999</v>
      </c>
      <c r="E5" s="9">
        <v>20.835230039999999</v>
      </c>
      <c r="F5" s="9">
        <v>23.58250512</v>
      </c>
      <c r="G5" s="6">
        <f t="shared" si="0"/>
        <v>21.911560436000002</v>
      </c>
      <c r="J5" s="1" t="s">
        <v>11</v>
      </c>
      <c r="K5" s="1">
        <v>14.7</v>
      </c>
      <c r="L5" s="7">
        <f t="shared" si="1"/>
        <v>0.49058234258503419</v>
      </c>
    </row>
    <row r="6" spans="1:1024" x14ac:dyDescent="0.25">
      <c r="A6" s="8" t="s">
        <v>12</v>
      </c>
      <c r="B6" s="9">
        <v>26.328990879999999</v>
      </c>
      <c r="C6" s="9">
        <v>26.50356566</v>
      </c>
      <c r="D6" s="9">
        <v>29.09500611</v>
      </c>
      <c r="E6" s="9">
        <v>25.576843190000002</v>
      </c>
      <c r="F6" s="9">
        <v>28.04292951</v>
      </c>
      <c r="G6" s="6">
        <f t="shared" si="0"/>
        <v>27.109467070000001</v>
      </c>
      <c r="J6" s="1" t="s">
        <v>12</v>
      </c>
      <c r="K6" s="1">
        <v>18.7</v>
      </c>
      <c r="L6" s="7">
        <f t="shared" si="1"/>
        <v>0.44970412139037452</v>
      </c>
    </row>
    <row r="7" spans="1:1024" x14ac:dyDescent="0.25">
      <c r="A7" s="8" t="s">
        <v>13</v>
      </c>
      <c r="B7" s="9">
        <v>14.723162139999999</v>
      </c>
      <c r="C7" s="9">
        <v>14.88799796</v>
      </c>
      <c r="D7" s="9">
        <v>15.430227090000001</v>
      </c>
      <c r="E7" s="9">
        <v>18.92295232</v>
      </c>
      <c r="F7" s="9">
        <v>24.17278602</v>
      </c>
      <c r="G7" s="6">
        <f t="shared" si="0"/>
        <v>17.627425106</v>
      </c>
      <c r="J7" s="1" t="s">
        <v>13</v>
      </c>
      <c r="K7" s="1">
        <v>8.4700000000000006</v>
      </c>
      <c r="L7" s="7">
        <f t="shared" si="1"/>
        <v>1.0811599889020069</v>
      </c>
    </row>
    <row r="8" spans="1:1024" s="10" customFormat="1" x14ac:dyDescent="0.25">
      <c r="A8" s="8" t="s">
        <v>14</v>
      </c>
      <c r="B8" s="9">
        <v>91.945346439999994</v>
      </c>
      <c r="C8" s="9">
        <v>79.650212089999997</v>
      </c>
      <c r="D8" s="9">
        <v>101.34973208</v>
      </c>
      <c r="E8" s="9">
        <v>91.536255629999999</v>
      </c>
      <c r="F8" s="9">
        <v>81.19439165</v>
      </c>
      <c r="G8" s="6">
        <f t="shared" si="0"/>
        <v>89.135187578000014</v>
      </c>
      <c r="J8" s="10" t="s">
        <v>14</v>
      </c>
      <c r="K8" s="10">
        <v>70.09</v>
      </c>
      <c r="L8" s="7">
        <f t="shared" si="1"/>
        <v>0.27172474786702816</v>
      </c>
      <c r="AMC8" s="1"/>
      <c r="AMD8"/>
      <c r="AME8"/>
      <c r="AMF8"/>
      <c r="AMG8"/>
      <c r="AMH8"/>
      <c r="AMI8"/>
      <c r="AMJ8"/>
    </row>
    <row r="9" spans="1:1024" x14ac:dyDescent="0.25">
      <c r="A9" s="8" t="s">
        <v>15</v>
      </c>
      <c r="B9" s="9">
        <v>22.764272120000001</v>
      </c>
      <c r="C9" s="9">
        <v>20.808438949999999</v>
      </c>
      <c r="D9" s="9">
        <v>6.3834511899999997</v>
      </c>
      <c r="E9" s="9">
        <v>14.983526149999999</v>
      </c>
      <c r="F9" s="9">
        <v>9.8899419300000009</v>
      </c>
      <c r="G9" s="6">
        <f t="shared" si="0"/>
        <v>14.965926068000002</v>
      </c>
      <c r="J9" s="1" t="s">
        <v>15</v>
      </c>
      <c r="K9" s="1">
        <v>14.32</v>
      </c>
      <c r="L9" s="7">
        <f t="shared" si="1"/>
        <v>4.5106568994413454E-2</v>
      </c>
    </row>
    <row r="10" spans="1:1024" x14ac:dyDescent="0.25">
      <c r="A10" s="8" t="s">
        <v>16</v>
      </c>
      <c r="B10" s="9">
        <v>16.57512822</v>
      </c>
      <c r="C10" s="9">
        <v>14.70516157</v>
      </c>
      <c r="D10" s="9">
        <v>15.157432760000001</v>
      </c>
      <c r="E10" s="9">
        <v>15.768923969999999</v>
      </c>
      <c r="F10" s="9">
        <v>14.870768</v>
      </c>
      <c r="G10" s="6">
        <f t="shared" si="0"/>
        <v>15.415482903999997</v>
      </c>
      <c r="J10" s="1" t="s">
        <v>16</v>
      </c>
      <c r="K10" s="1">
        <v>5.55</v>
      </c>
      <c r="L10" s="7">
        <f t="shared" si="1"/>
        <v>1.7775644872072069</v>
      </c>
    </row>
    <row r="11" spans="1:1024" x14ac:dyDescent="0.25">
      <c r="A11" s="8" t="s">
        <v>17</v>
      </c>
      <c r="B11" s="9">
        <v>20.437060110000001</v>
      </c>
      <c r="C11" s="9">
        <v>21.750760079999999</v>
      </c>
      <c r="D11" s="9">
        <v>18.547802740000002</v>
      </c>
      <c r="E11" s="9">
        <v>24.187842809999999</v>
      </c>
      <c r="F11" s="9">
        <v>24.058844539999999</v>
      </c>
      <c r="G11" s="6">
        <f t="shared" si="0"/>
        <v>21.796462055999999</v>
      </c>
      <c r="J11" s="1" t="s">
        <v>17</v>
      </c>
      <c r="K11" s="1">
        <v>20.16</v>
      </c>
      <c r="L11" s="7">
        <f t="shared" si="1"/>
        <v>8.1173713095238131E-2</v>
      </c>
    </row>
    <row r="12" spans="1:1024" x14ac:dyDescent="0.25">
      <c r="A12" s="8" t="s">
        <v>18</v>
      </c>
      <c r="B12" s="9">
        <v>43.465751900000001</v>
      </c>
      <c r="C12" s="9">
        <v>42.395203330000001</v>
      </c>
      <c r="D12" s="9">
        <v>43.770134130000002</v>
      </c>
      <c r="E12" s="9">
        <v>46.80973882</v>
      </c>
      <c r="F12" s="9">
        <v>48.4663617</v>
      </c>
      <c r="G12" s="6">
        <f t="shared" si="0"/>
        <v>44.981437976000002</v>
      </c>
      <c r="J12" s="1" t="s">
        <v>18</v>
      </c>
      <c r="K12" s="1">
        <v>40.049999999999997</v>
      </c>
      <c r="L12" s="7">
        <f t="shared" si="1"/>
        <v>0.12313203435705389</v>
      </c>
    </row>
    <row r="13" spans="1:1024" x14ac:dyDescent="0.25">
      <c r="A13" s="8" t="s">
        <v>19</v>
      </c>
      <c r="B13" s="9">
        <v>37.502935409999999</v>
      </c>
      <c r="C13" s="9">
        <v>19.446168109999999</v>
      </c>
      <c r="D13" s="9">
        <v>40.285097749999998</v>
      </c>
      <c r="E13" s="9">
        <v>30.616802239999998</v>
      </c>
      <c r="F13" s="9">
        <v>40.172629909999998</v>
      </c>
      <c r="G13" s="6">
        <f t="shared" si="0"/>
        <v>33.604726683999999</v>
      </c>
      <c r="J13" s="1" t="s">
        <v>19</v>
      </c>
      <c r="K13" s="1">
        <v>24.83</v>
      </c>
      <c r="L13" s="7">
        <f t="shared" si="1"/>
        <v>0.35339213387031831</v>
      </c>
    </row>
    <row r="14" spans="1:1024" s="10" customFormat="1" x14ac:dyDescent="0.25">
      <c r="A14" s="8" t="s">
        <v>20</v>
      </c>
      <c r="B14" s="1">
        <v>16.13498547</v>
      </c>
      <c r="C14" s="1">
        <v>18.422723850000001</v>
      </c>
      <c r="D14" s="1">
        <v>11.13892944</v>
      </c>
      <c r="E14" s="1">
        <v>13.140169759999999</v>
      </c>
      <c r="F14" s="1">
        <v>15.519678880000001</v>
      </c>
      <c r="G14" s="6">
        <f t="shared" si="0"/>
        <v>14.871297479999999</v>
      </c>
      <c r="J14" s="10" t="s">
        <v>20</v>
      </c>
      <c r="K14" s="10">
        <v>10.15</v>
      </c>
      <c r="L14" s="7">
        <f t="shared" si="1"/>
        <v>0.46515246108374364</v>
      </c>
      <c r="AMC14" s="1"/>
      <c r="AMD14"/>
      <c r="AME14"/>
      <c r="AMF14"/>
      <c r="AMG14"/>
      <c r="AMH14"/>
      <c r="AMI14"/>
      <c r="AMJ14"/>
    </row>
    <row r="15" spans="1:1024" x14ac:dyDescent="0.25">
      <c r="A15" s="8" t="s">
        <v>21</v>
      </c>
      <c r="B15" s="9">
        <v>80.498732910000001</v>
      </c>
      <c r="C15" s="9">
        <v>75.993791380000005</v>
      </c>
      <c r="D15" s="9">
        <v>79.965680699999993</v>
      </c>
      <c r="E15" s="9">
        <v>77.671884210000002</v>
      </c>
      <c r="F15" s="9">
        <v>76.863739390000006</v>
      </c>
      <c r="G15" s="6">
        <f t="shared" si="0"/>
        <v>78.198765718000004</v>
      </c>
      <c r="J15" s="1" t="s">
        <v>21</v>
      </c>
      <c r="K15" s="1">
        <v>60.28</v>
      </c>
      <c r="L15" s="7">
        <f t="shared" si="1"/>
        <v>0.29725888715992044</v>
      </c>
    </row>
    <row r="16" spans="1:1024" x14ac:dyDescent="0.25">
      <c r="A16" s="8" t="s">
        <v>22</v>
      </c>
      <c r="B16" s="9">
        <v>110.72138758</v>
      </c>
      <c r="C16" s="9">
        <v>110.67161024000001</v>
      </c>
      <c r="D16" s="9">
        <v>110.23096982</v>
      </c>
      <c r="E16" s="9">
        <v>114.88460236</v>
      </c>
      <c r="F16" s="9">
        <v>107.34064025000001</v>
      </c>
      <c r="G16" s="6">
        <f t="shared" si="0"/>
        <v>110.76984204999999</v>
      </c>
      <c r="J16" s="1" t="s">
        <v>22</v>
      </c>
      <c r="K16" s="1">
        <v>86.56</v>
      </c>
      <c r="L16" s="7">
        <f t="shared" si="1"/>
        <v>0.27968856342421433</v>
      </c>
    </row>
    <row r="17" spans="1:1024" x14ac:dyDescent="0.25">
      <c r="A17" s="8" t="s">
        <v>23</v>
      </c>
      <c r="B17" s="9">
        <v>29.53150686</v>
      </c>
      <c r="C17" s="9">
        <v>28.459674029999999</v>
      </c>
      <c r="D17" s="9">
        <v>27.960118640000001</v>
      </c>
      <c r="E17" s="9">
        <v>25.301846810000001</v>
      </c>
      <c r="F17" s="9">
        <v>29.455228909999999</v>
      </c>
      <c r="G17" s="6">
        <f t="shared" si="0"/>
        <v>28.141675049999996</v>
      </c>
      <c r="J17" s="1" t="s">
        <v>23</v>
      </c>
      <c r="K17" s="1">
        <v>18.989999999999998</v>
      </c>
      <c r="L17" s="7">
        <f t="shared" si="1"/>
        <v>0.48192075039494453</v>
      </c>
    </row>
    <row r="18" spans="1:1024" x14ac:dyDescent="0.25">
      <c r="A18" s="8" t="s">
        <v>24</v>
      </c>
      <c r="B18" s="9">
        <v>16.27037971</v>
      </c>
      <c r="C18" s="9">
        <v>19.152838160000002</v>
      </c>
      <c r="D18" s="9">
        <v>21.998887010000001</v>
      </c>
      <c r="E18" s="9">
        <v>19.7695206</v>
      </c>
      <c r="F18" s="9">
        <v>17.37410697</v>
      </c>
      <c r="G18" s="6">
        <f t="shared" si="0"/>
        <v>18.913146489999999</v>
      </c>
      <c r="J18" s="1" t="s">
        <v>24</v>
      </c>
      <c r="K18" s="1">
        <v>13.61</v>
      </c>
      <c r="L18" s="7">
        <f t="shared" si="1"/>
        <v>0.38965073401910355</v>
      </c>
    </row>
    <row r="19" spans="1:1024" x14ac:dyDescent="0.25">
      <c r="A19" s="8" t="s">
        <v>25</v>
      </c>
      <c r="B19" s="9">
        <v>88.93822523</v>
      </c>
      <c r="C19" s="9">
        <v>88.434259979999993</v>
      </c>
      <c r="D19" s="9">
        <v>92.207851579999996</v>
      </c>
      <c r="E19" s="9">
        <v>88.366614630000001</v>
      </c>
      <c r="F19" s="9">
        <v>89.839662329999996</v>
      </c>
      <c r="G19" s="6">
        <f t="shared" si="0"/>
        <v>89.557322749999997</v>
      </c>
      <c r="J19" s="1" t="s">
        <v>25</v>
      </c>
      <c r="K19" s="1">
        <v>65.930000000000007</v>
      </c>
      <c r="L19" s="7">
        <f t="shared" si="1"/>
        <v>0.3583698278477172</v>
      </c>
    </row>
    <row r="20" spans="1:1024" s="10" customFormat="1" x14ac:dyDescent="0.25">
      <c r="A20" s="8" t="s">
        <v>26</v>
      </c>
      <c r="B20" s="11">
        <v>38.584984499999997</v>
      </c>
      <c r="C20" s="11">
        <v>23.705667290000001</v>
      </c>
      <c r="D20" s="11">
        <v>16.02942505</v>
      </c>
      <c r="E20" s="11">
        <v>23.918136659999998</v>
      </c>
      <c r="F20" s="11">
        <v>27.523145759999998</v>
      </c>
      <c r="G20" s="6">
        <f t="shared" si="0"/>
        <v>25.952271852000003</v>
      </c>
      <c r="J20" s="10" t="s">
        <v>26</v>
      </c>
      <c r="K20" s="10">
        <v>10.26</v>
      </c>
      <c r="L20" s="7">
        <f t="shared" si="1"/>
        <v>1.5294611941520473</v>
      </c>
      <c r="AMC20" s="1"/>
      <c r="AMD20"/>
      <c r="AME20"/>
      <c r="AMF20"/>
      <c r="AMG20"/>
      <c r="AMH20"/>
      <c r="AMI20"/>
      <c r="AMJ20"/>
    </row>
    <row r="21" spans="1:1024" x14ac:dyDescent="0.25">
      <c r="A21" s="8" t="s">
        <v>27</v>
      </c>
      <c r="B21" s="9">
        <v>155.71724601</v>
      </c>
      <c r="C21" s="9">
        <v>154.81738250999999</v>
      </c>
      <c r="D21" s="9">
        <v>154.56434228000001</v>
      </c>
      <c r="E21" s="9">
        <v>155.64885544000001</v>
      </c>
      <c r="F21" s="9">
        <v>155.06178639999999</v>
      </c>
      <c r="G21" s="6">
        <f t="shared" si="0"/>
        <v>155.16192252799999</v>
      </c>
      <c r="J21" s="1" t="s">
        <v>27</v>
      </c>
      <c r="K21" s="1">
        <v>128.91</v>
      </c>
      <c r="L21" s="7">
        <f t="shared" si="1"/>
        <v>0.20364535356450242</v>
      </c>
    </row>
    <row r="22" spans="1:1024" x14ac:dyDescent="0.25">
      <c r="A22" s="8" t="s">
        <v>28</v>
      </c>
      <c r="B22" s="9">
        <v>21.199701820000001</v>
      </c>
      <c r="C22" s="9">
        <v>30.74907194</v>
      </c>
      <c r="D22" s="9">
        <v>29.141825990000001</v>
      </c>
      <c r="E22" s="9">
        <v>25.607517560000002</v>
      </c>
      <c r="F22" s="9">
        <v>24.050973720000002</v>
      </c>
      <c r="G22" s="6">
        <f t="shared" si="0"/>
        <v>26.149818205999999</v>
      </c>
      <c r="J22" s="1" t="s">
        <v>28</v>
      </c>
      <c r="K22" s="1">
        <v>13.67</v>
      </c>
      <c r="L22" s="7">
        <f t="shared" si="1"/>
        <v>0.91293476269202634</v>
      </c>
    </row>
    <row r="23" spans="1:1024" x14ac:dyDescent="0.25">
      <c r="A23" s="8" t="s">
        <v>29</v>
      </c>
      <c r="B23" s="9">
        <v>107.71454769</v>
      </c>
      <c r="C23" s="9">
        <v>110.51072517</v>
      </c>
      <c r="D23" s="9">
        <v>98.920809430000006</v>
      </c>
      <c r="E23" s="9">
        <v>117.28143154</v>
      </c>
      <c r="F23" s="9">
        <v>104.85974907000001</v>
      </c>
      <c r="G23" s="6">
        <f t="shared" si="0"/>
        <v>107.85745258000001</v>
      </c>
      <c r="J23" s="1" t="s">
        <v>29</v>
      </c>
      <c r="K23" s="1">
        <v>90.34</v>
      </c>
      <c r="L23" s="7">
        <f t="shared" si="1"/>
        <v>0.19390582886871832</v>
      </c>
    </row>
    <row r="24" spans="1:1024" x14ac:dyDescent="0.25">
      <c r="A24" s="8" t="s">
        <v>30</v>
      </c>
      <c r="B24" s="9">
        <v>144.25096932</v>
      </c>
      <c r="C24" s="9">
        <v>141.94623354999999</v>
      </c>
      <c r="D24" s="9">
        <v>145.03116904000001</v>
      </c>
      <c r="E24" s="9">
        <v>141.96774047</v>
      </c>
      <c r="F24" s="9">
        <v>140.90029088</v>
      </c>
      <c r="G24" s="6">
        <f t="shared" si="0"/>
        <v>142.819280652</v>
      </c>
      <c r="J24" s="1" t="s">
        <v>30</v>
      </c>
      <c r="K24" s="1">
        <v>110.17</v>
      </c>
      <c r="L24" s="7">
        <f t="shared" si="1"/>
        <v>0.29635364120904062</v>
      </c>
    </row>
    <row r="25" spans="1:1024" x14ac:dyDescent="0.25">
      <c r="A25" s="8" t="s">
        <v>31</v>
      </c>
      <c r="B25" s="9">
        <v>33.346733950000001</v>
      </c>
      <c r="C25" s="9">
        <v>34.037249459999998</v>
      </c>
      <c r="D25" s="9">
        <v>34.707180839999999</v>
      </c>
      <c r="E25" s="9">
        <v>26.68917647</v>
      </c>
      <c r="F25" s="9">
        <v>29.34094271</v>
      </c>
      <c r="G25" s="6">
        <f t="shared" si="0"/>
        <v>31.624256686000003</v>
      </c>
      <c r="J25" s="1" t="s">
        <v>31</v>
      </c>
      <c r="K25" s="1">
        <v>20.49</v>
      </c>
      <c r="L25" s="7">
        <f t="shared" si="1"/>
        <v>0.54339954543679858</v>
      </c>
    </row>
    <row r="26" spans="1:1024" s="10" customFormat="1" x14ac:dyDescent="0.25">
      <c r="A26" s="8" t="s">
        <v>32</v>
      </c>
      <c r="B26" s="11">
        <v>4.6636314099999998</v>
      </c>
      <c r="C26" s="11">
        <v>4.4809049099999996</v>
      </c>
      <c r="D26" s="11">
        <v>4.8426873800000001</v>
      </c>
      <c r="E26" s="11">
        <v>19.850038139999999</v>
      </c>
      <c r="F26" s="11">
        <v>13.34539638</v>
      </c>
      <c r="G26" s="6">
        <f t="shared" si="0"/>
        <v>9.4365316439999987</v>
      </c>
      <c r="J26" s="10" t="s">
        <v>32</v>
      </c>
      <c r="K26" s="10">
        <v>6.84</v>
      </c>
      <c r="L26" s="7">
        <f t="shared" si="1"/>
        <v>0.37960988947368413</v>
      </c>
      <c r="AMC26" s="1"/>
      <c r="AMD26"/>
      <c r="AME26"/>
      <c r="AMF26"/>
      <c r="AMG26"/>
      <c r="AMH26"/>
      <c r="AMI26"/>
      <c r="AMJ26"/>
    </row>
    <row r="27" spans="1:1024" x14ac:dyDescent="0.25">
      <c r="A27" s="8" t="s">
        <v>33</v>
      </c>
      <c r="B27" s="9">
        <v>49.42356711</v>
      </c>
      <c r="C27" s="9">
        <v>47.045016169999997</v>
      </c>
      <c r="D27" s="9">
        <v>44.987269830000002</v>
      </c>
      <c r="E27" s="9">
        <v>41.507652520000001</v>
      </c>
      <c r="F27" s="9">
        <v>42.799851949999997</v>
      </c>
      <c r="G27" s="6">
        <f t="shared" si="0"/>
        <v>45.152671515999998</v>
      </c>
      <c r="J27" s="1" t="s">
        <v>33</v>
      </c>
      <c r="K27" s="1">
        <v>34.520000000000003</v>
      </c>
      <c r="L27" s="7">
        <f t="shared" si="1"/>
        <v>0.30801481796060237</v>
      </c>
    </row>
    <row r="28" spans="1:1024" x14ac:dyDescent="0.25">
      <c r="A28" s="8" t="s">
        <v>34</v>
      </c>
      <c r="B28" s="9">
        <v>23.711241390000001</v>
      </c>
      <c r="C28" s="9">
        <v>22.357355030000001</v>
      </c>
      <c r="D28" s="9">
        <v>20.62330515</v>
      </c>
      <c r="E28" s="9">
        <v>22.238236400000002</v>
      </c>
      <c r="F28" s="9">
        <v>20.124476940000001</v>
      </c>
      <c r="G28" s="6">
        <f t="shared" si="0"/>
        <v>21.810922982000001</v>
      </c>
      <c r="J28" s="1" t="s">
        <v>34</v>
      </c>
      <c r="K28" s="1">
        <v>15.23</v>
      </c>
      <c r="L28" s="7">
        <f t="shared" si="1"/>
        <v>0.4321026252133946</v>
      </c>
    </row>
    <row r="29" spans="1:1024" x14ac:dyDescent="0.25">
      <c r="A29" s="8" t="s">
        <v>35</v>
      </c>
      <c r="B29" s="9">
        <v>646.42763823999996</v>
      </c>
      <c r="C29" s="9">
        <v>649.03595810000002</v>
      </c>
      <c r="D29" s="9">
        <v>664.23654137999995</v>
      </c>
      <c r="E29" s="9">
        <v>663.23761143000002</v>
      </c>
      <c r="F29" s="9">
        <v>648.30983871000001</v>
      </c>
      <c r="G29" s="6">
        <f t="shared" si="0"/>
        <v>654.24951757199995</v>
      </c>
      <c r="J29" s="1" t="s">
        <v>35</v>
      </c>
      <c r="K29" s="1">
        <v>604.35</v>
      </c>
      <c r="L29" s="7">
        <f t="shared" si="1"/>
        <v>8.2567250057085984E-2</v>
      </c>
    </row>
    <row r="30" spans="1:1024" x14ac:dyDescent="0.25">
      <c r="A30" s="8" t="s">
        <v>36</v>
      </c>
      <c r="B30" s="9">
        <v>113.35128118999999</v>
      </c>
      <c r="C30" s="9">
        <v>116.92849391</v>
      </c>
      <c r="D30" s="9">
        <v>95.078618700000007</v>
      </c>
      <c r="E30" s="9">
        <v>122.12971708000001</v>
      </c>
      <c r="F30" s="9">
        <v>100.33701723999999</v>
      </c>
      <c r="G30" s="6">
        <f t="shared" si="0"/>
        <v>109.56502562400001</v>
      </c>
      <c r="J30" s="1" t="s">
        <v>36</v>
      </c>
      <c r="K30" s="1">
        <v>103.4</v>
      </c>
      <c r="L30" s="7">
        <f t="shared" si="1"/>
        <v>5.9623071798839522E-2</v>
      </c>
    </row>
    <row r="31" spans="1:1024" x14ac:dyDescent="0.25">
      <c r="A31" s="8" t="s">
        <v>37</v>
      </c>
      <c r="B31" s="9">
        <v>94.968638600000006</v>
      </c>
      <c r="C31" s="9">
        <v>91.839041050000006</v>
      </c>
      <c r="D31" s="9">
        <v>82.742953009999994</v>
      </c>
      <c r="E31" s="9">
        <v>85.136215829999998</v>
      </c>
      <c r="F31" s="9">
        <v>86.190487840000003</v>
      </c>
      <c r="G31" s="6">
        <f t="shared" si="0"/>
        <v>88.175467265999998</v>
      </c>
      <c r="J31" s="1" t="s">
        <v>37</v>
      </c>
      <c r="K31" s="1">
        <v>73.349999999999994</v>
      </c>
      <c r="L31" s="7">
        <f t="shared" si="1"/>
        <v>0.2021195264621678</v>
      </c>
    </row>
    <row r="32" spans="1:1024" s="10" customFormat="1" x14ac:dyDescent="0.25">
      <c r="A32" s="8" t="s">
        <v>38</v>
      </c>
      <c r="B32" s="11">
        <v>28.357531099999999</v>
      </c>
      <c r="C32" s="11">
        <v>30.071563229999999</v>
      </c>
      <c r="D32" s="11">
        <v>31.816902779999999</v>
      </c>
      <c r="E32" s="11">
        <v>26.490083129999999</v>
      </c>
      <c r="F32" s="11">
        <v>22.771100440000001</v>
      </c>
      <c r="G32" s="6">
        <f t="shared" si="0"/>
        <v>27.901436136000001</v>
      </c>
      <c r="J32" s="10" t="s">
        <v>38</v>
      </c>
      <c r="K32" s="10">
        <v>22.9</v>
      </c>
      <c r="L32" s="7">
        <f t="shared" si="1"/>
        <v>0.21840332471615742</v>
      </c>
      <c r="AMC32" s="1"/>
      <c r="AMD32"/>
      <c r="AME32"/>
      <c r="AMF32"/>
      <c r="AMG32"/>
      <c r="AMH32"/>
      <c r="AMI32"/>
      <c r="AMJ32"/>
    </row>
    <row r="33" spans="1:1024" x14ac:dyDescent="0.25">
      <c r="A33" s="8" t="s">
        <v>39</v>
      </c>
      <c r="B33" s="9">
        <v>84.245515080000004</v>
      </c>
      <c r="C33" s="9">
        <v>72.327006179999998</v>
      </c>
      <c r="D33" s="9">
        <v>96.601342189999997</v>
      </c>
      <c r="E33" s="9">
        <v>92.314561249999997</v>
      </c>
      <c r="F33" s="9">
        <v>85.082730789999999</v>
      </c>
      <c r="G33" s="6">
        <f t="shared" si="0"/>
        <v>86.114231098000005</v>
      </c>
      <c r="J33" s="1" t="s">
        <v>39</v>
      </c>
      <c r="K33" s="1">
        <v>75.08</v>
      </c>
      <c r="L33" s="7">
        <f t="shared" si="1"/>
        <v>0.14696631723494957</v>
      </c>
    </row>
    <row r="34" spans="1:1024" x14ac:dyDescent="0.25">
      <c r="A34" s="8" t="s">
        <v>40</v>
      </c>
      <c r="B34" s="9">
        <v>12.86643168</v>
      </c>
      <c r="C34" s="9">
        <v>24.626331969999999</v>
      </c>
      <c r="D34" s="9">
        <v>22.464911369999999</v>
      </c>
      <c r="E34" s="9">
        <v>18.40652034</v>
      </c>
      <c r="F34" s="9">
        <v>17.23101934</v>
      </c>
      <c r="G34" s="6">
        <f t="shared" si="0"/>
        <v>19.11904294</v>
      </c>
      <c r="J34" s="1" t="s">
        <v>40</v>
      </c>
      <c r="K34" s="1">
        <v>17.07</v>
      </c>
      <c r="L34" s="7">
        <f t="shared" si="1"/>
        <v>0.12003766490919743</v>
      </c>
    </row>
    <row r="35" spans="1:1024" x14ac:dyDescent="0.25">
      <c r="A35" s="8" t="s">
        <v>41</v>
      </c>
      <c r="B35" s="9">
        <v>20.11222879</v>
      </c>
      <c r="C35" s="9">
        <v>20.268672760000001</v>
      </c>
      <c r="D35" s="9">
        <v>22.096546530000001</v>
      </c>
      <c r="E35" s="9">
        <v>21.835928370000001</v>
      </c>
      <c r="F35" s="9">
        <v>21.345944240000001</v>
      </c>
      <c r="G35" s="6">
        <f t="shared" si="0"/>
        <v>21.131864138000005</v>
      </c>
      <c r="J35" s="1" t="s">
        <v>41</v>
      </c>
      <c r="K35" s="1">
        <v>13.88</v>
      </c>
      <c r="L35" s="7">
        <f t="shared" si="1"/>
        <v>0.52246859783861699</v>
      </c>
    </row>
    <row r="36" spans="1:1024" x14ac:dyDescent="0.25">
      <c r="A36" s="8" t="s">
        <v>42</v>
      </c>
      <c r="B36" s="9">
        <v>71.939764920000002</v>
      </c>
      <c r="C36" s="9">
        <v>89.288220999999993</v>
      </c>
      <c r="D36">
        <v>72.469996760000001</v>
      </c>
      <c r="E36" s="9">
        <v>81.317282370000001</v>
      </c>
      <c r="F36" s="9">
        <v>82.815419349999999</v>
      </c>
      <c r="G36" s="6">
        <f t="shared" si="0"/>
        <v>79.566136880000002</v>
      </c>
      <c r="J36" s="1" t="s">
        <v>42</v>
      </c>
      <c r="K36" s="1">
        <v>57.99</v>
      </c>
      <c r="L36" s="7">
        <f t="shared" si="1"/>
        <v>0.3720665093981721</v>
      </c>
    </row>
    <row r="37" spans="1:1024" x14ac:dyDescent="0.25">
      <c r="A37" s="8" t="s">
        <v>43</v>
      </c>
      <c r="B37" s="9">
        <v>144.61811183</v>
      </c>
      <c r="C37" s="9">
        <v>146.90043261</v>
      </c>
      <c r="D37" s="9">
        <v>146.51472197000001</v>
      </c>
      <c r="E37" s="9">
        <v>141.18533891000001</v>
      </c>
      <c r="F37" s="9">
        <v>143.80347606999999</v>
      </c>
      <c r="G37" s="6">
        <f t="shared" si="0"/>
        <v>144.604416278</v>
      </c>
      <c r="J37" s="1" t="s">
        <v>43</v>
      </c>
      <c r="K37" s="1">
        <v>134.80000000000001</v>
      </c>
      <c r="L37" s="7">
        <f t="shared" si="1"/>
        <v>7.27330584421364E-2</v>
      </c>
    </row>
    <row r="38" spans="1:1024" s="10" customFormat="1" x14ac:dyDescent="0.25">
      <c r="A38" s="8" t="s">
        <v>44</v>
      </c>
      <c r="B38" s="11">
        <v>13.50901674</v>
      </c>
      <c r="C38" s="11">
        <v>13.94662969</v>
      </c>
      <c r="D38" s="11">
        <v>10.6978285</v>
      </c>
      <c r="E38" s="11">
        <v>16.284865419999999</v>
      </c>
      <c r="F38" s="11">
        <v>11.61457193</v>
      </c>
      <c r="G38" s="6">
        <f t="shared" si="0"/>
        <v>13.210582456000001</v>
      </c>
      <c r="J38" s="10" t="s">
        <v>44</v>
      </c>
      <c r="K38" s="10">
        <v>7.56</v>
      </c>
      <c r="L38" s="7">
        <f t="shared" si="1"/>
        <v>0.74743154179894211</v>
      </c>
      <c r="AMC38" s="1"/>
      <c r="AMD38"/>
      <c r="AME38"/>
      <c r="AMF38"/>
      <c r="AMG38"/>
      <c r="AMH38"/>
      <c r="AMI38"/>
      <c r="AMJ38"/>
    </row>
    <row r="39" spans="1:1024" x14ac:dyDescent="0.25">
      <c r="A39" s="8" t="s">
        <v>45</v>
      </c>
      <c r="B39" s="9">
        <v>55.99606842</v>
      </c>
      <c r="C39" s="9">
        <v>54.491198150000002</v>
      </c>
      <c r="D39" s="9">
        <v>54.066949700000002</v>
      </c>
      <c r="E39" s="9">
        <v>52.437582030000002</v>
      </c>
      <c r="F39" s="9">
        <v>54.304866330000003</v>
      </c>
      <c r="G39" s="6">
        <f t="shared" si="0"/>
        <v>54.259332925999999</v>
      </c>
      <c r="J39" s="1" t="s">
        <v>45</v>
      </c>
      <c r="K39" s="1">
        <v>48.47</v>
      </c>
      <c r="L39" s="7">
        <f t="shared" si="1"/>
        <v>0.11944157057974003</v>
      </c>
    </row>
    <row r="40" spans="1:1024" x14ac:dyDescent="0.25">
      <c r="A40" s="8" t="s">
        <v>46</v>
      </c>
      <c r="B40" s="9">
        <v>37.40525478</v>
      </c>
      <c r="C40" s="9">
        <v>27.40737064</v>
      </c>
      <c r="D40" s="9">
        <v>36.093670260000003</v>
      </c>
      <c r="E40" s="9">
        <v>25.53371396</v>
      </c>
      <c r="F40" s="9">
        <v>29.410755089999999</v>
      </c>
      <c r="G40" s="6">
        <f t="shared" si="0"/>
        <v>31.170152946000002</v>
      </c>
      <c r="J40" s="1" t="s">
        <v>46</v>
      </c>
      <c r="K40" s="1">
        <v>27.88</v>
      </c>
      <c r="L40" s="7">
        <f t="shared" si="1"/>
        <v>0.118011224748924</v>
      </c>
    </row>
    <row r="41" spans="1:1024" x14ac:dyDescent="0.25">
      <c r="A41" s="8" t="s">
        <v>47</v>
      </c>
      <c r="B41" s="9">
        <f>SUM(DMBO!B2:B40)</f>
        <v>2928.3305515699999</v>
      </c>
      <c r="C41" s="9">
        <f>SUM(DMBO!C2:C40)</f>
        <v>2883.1578392099987</v>
      </c>
      <c r="D41" s="9">
        <f>SUM(DMBO!D2:D40)</f>
        <v>2897.4426074200005</v>
      </c>
      <c r="E41" s="9">
        <f>SUM(DMBO!E2:E40)</f>
        <v>2932.3179386800007</v>
      </c>
      <c r="F41" s="9">
        <f>SUM(DMBO!F2:F40)</f>
        <v>2866.3770882199988</v>
      </c>
      <c r="G41" s="9">
        <f>SUM(DMBO!G2:G40)</f>
        <v>2901.5252050199997</v>
      </c>
      <c r="J41" s="1" t="s">
        <v>47</v>
      </c>
      <c r="K41" s="1">
        <v>2412.5</v>
      </c>
      <c r="L41" s="7">
        <f t="shared" si="1"/>
        <v>0.20270474819481854</v>
      </c>
    </row>
    <row r="42" spans="1:1024" x14ac:dyDescent="0.25">
      <c r="A42" s="8"/>
      <c r="B42" s="9"/>
      <c r="C42" s="9"/>
      <c r="D42" s="9"/>
      <c r="E42" s="9"/>
      <c r="F42" s="9"/>
      <c r="G42" s="9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A19" zoomScaleNormal="100" workbookViewId="0">
      <selection activeCell="B41" sqref="B41"/>
    </sheetView>
  </sheetViews>
  <sheetFormatPr defaultRowHeight="15" x14ac:dyDescent="0.25"/>
  <cols>
    <col min="1" max="1" width="20.375" style="1"/>
    <col min="2" max="9" width="8.625" style="1"/>
    <col min="10" max="10" width="20.25" style="1"/>
    <col min="11" max="1017" width="8.625" style="1"/>
    <col min="1018" max="1025" width="8.625"/>
  </cols>
  <sheetData>
    <row r="1" spans="1:10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" t="s">
        <v>0</v>
      </c>
      <c r="K1" s="1" t="s">
        <v>48</v>
      </c>
    </row>
    <row r="2" spans="1:1024" x14ac:dyDescent="0.25">
      <c r="A2" s="12" t="s">
        <v>8</v>
      </c>
      <c r="B2" s="9">
        <v>430.00762463000001</v>
      </c>
      <c r="C2" s="9">
        <v>423.31759999000002</v>
      </c>
      <c r="D2" s="9">
        <v>429.40628478000002</v>
      </c>
      <c r="E2" s="9">
        <v>416.80203484999998</v>
      </c>
      <c r="F2" s="9">
        <v>433.74063039999999</v>
      </c>
      <c r="G2" s="6">
        <f t="shared" ref="G2:G40" si="0">AVERAGE(B2:F2)</f>
        <v>426.65483492999999</v>
      </c>
      <c r="J2" s="1" t="s">
        <v>8</v>
      </c>
      <c r="K2" s="1">
        <v>385.95</v>
      </c>
      <c r="L2" s="7">
        <f t="shared" ref="L2:L41" si="1">G2/K2-1</f>
        <v>0.10546660171006605</v>
      </c>
    </row>
    <row r="3" spans="1:1024" x14ac:dyDescent="0.25">
      <c r="A3" s="12" t="s">
        <v>9</v>
      </c>
      <c r="B3" s="9">
        <v>32.475526360000003</v>
      </c>
      <c r="C3" s="9">
        <v>35.487980380000003</v>
      </c>
      <c r="D3" s="9">
        <v>34.25044724</v>
      </c>
      <c r="E3" s="9">
        <v>35.594397119999996</v>
      </c>
      <c r="F3" s="9">
        <v>31.18933165</v>
      </c>
      <c r="G3" s="6">
        <f t="shared" si="0"/>
        <v>33.799536550000006</v>
      </c>
      <c r="J3" s="1" t="s">
        <v>9</v>
      </c>
      <c r="K3" s="1">
        <v>24.07</v>
      </c>
      <c r="L3" s="7">
        <f t="shared" si="1"/>
        <v>0.40421838595762383</v>
      </c>
    </row>
    <row r="4" spans="1:1024" x14ac:dyDescent="0.25">
      <c r="A4" s="12" t="s">
        <v>10</v>
      </c>
      <c r="B4" s="9">
        <v>113.62545045</v>
      </c>
      <c r="C4" s="9">
        <v>89.38726217</v>
      </c>
      <c r="D4" s="9">
        <v>96.192598149999995</v>
      </c>
      <c r="E4" s="9">
        <v>97.497027529999997</v>
      </c>
      <c r="F4" s="9">
        <v>108.52143829000001</v>
      </c>
      <c r="G4" s="6">
        <f t="shared" si="0"/>
        <v>101.04475531799999</v>
      </c>
      <c r="J4" s="1" t="s">
        <v>10</v>
      </c>
      <c r="K4" s="1">
        <v>85.22</v>
      </c>
      <c r="L4" s="7">
        <f t="shared" si="1"/>
        <v>0.18569297486505509</v>
      </c>
    </row>
    <row r="5" spans="1:1024" x14ac:dyDescent="0.25">
      <c r="A5" s="12" t="s">
        <v>11</v>
      </c>
      <c r="B5" s="9">
        <v>18.85403818</v>
      </c>
      <c r="C5" s="9">
        <v>11.68515135</v>
      </c>
      <c r="D5" s="9">
        <v>18.918794550000001</v>
      </c>
      <c r="E5" s="9">
        <v>13.346965750000001</v>
      </c>
      <c r="F5" s="9">
        <v>22.917274429999999</v>
      </c>
      <c r="G5" s="6">
        <f t="shared" si="0"/>
        <v>17.144444851999999</v>
      </c>
      <c r="J5" s="1" t="s">
        <v>11</v>
      </c>
      <c r="K5" s="1">
        <v>19.739999999999998</v>
      </c>
      <c r="L5" s="7">
        <f t="shared" si="1"/>
        <v>-0.1314870895643363</v>
      </c>
    </row>
    <row r="6" spans="1:1024" s="10" customFormat="1" x14ac:dyDescent="0.25">
      <c r="A6" s="12" t="s">
        <v>12</v>
      </c>
      <c r="B6" s="9">
        <v>130.79697963000001</v>
      </c>
      <c r="C6" s="9">
        <v>132.66478257</v>
      </c>
      <c r="D6" s="9">
        <v>136.31159801999999</v>
      </c>
      <c r="E6" s="9">
        <v>128.03325957000001</v>
      </c>
      <c r="F6" s="9">
        <v>129.45012387</v>
      </c>
      <c r="G6" s="6">
        <f t="shared" si="0"/>
        <v>131.45134873199999</v>
      </c>
      <c r="J6" s="10" t="s">
        <v>12</v>
      </c>
      <c r="K6" s="10">
        <v>115.17</v>
      </c>
      <c r="L6" s="7">
        <f t="shared" si="1"/>
        <v>0.14136796676217744</v>
      </c>
      <c r="AMD6"/>
      <c r="AME6"/>
      <c r="AMF6"/>
      <c r="AMG6"/>
      <c r="AMH6"/>
      <c r="AMI6"/>
      <c r="AMJ6"/>
    </row>
    <row r="7" spans="1:1024" x14ac:dyDescent="0.25">
      <c r="A7" s="12" t="s">
        <v>13</v>
      </c>
      <c r="B7" s="9">
        <v>22.618023260000001</v>
      </c>
      <c r="C7" s="9">
        <v>17.206914780000002</v>
      </c>
      <c r="D7" s="9">
        <v>17.362406409999998</v>
      </c>
      <c r="E7" s="9">
        <v>24.534655310000002</v>
      </c>
      <c r="F7" s="9">
        <v>21.963049649999999</v>
      </c>
      <c r="G7" s="6">
        <f t="shared" si="0"/>
        <v>20.737009882000002</v>
      </c>
      <c r="J7" s="1" t="s">
        <v>13</v>
      </c>
      <c r="K7" s="1">
        <v>16.04</v>
      </c>
      <c r="L7" s="7">
        <f t="shared" si="1"/>
        <v>0.29283104002493787</v>
      </c>
    </row>
    <row r="8" spans="1:1024" x14ac:dyDescent="0.25">
      <c r="A8" s="12" t="s">
        <v>14</v>
      </c>
      <c r="B8" s="9">
        <v>133.83571662</v>
      </c>
      <c r="C8" s="9">
        <v>145.48788991999999</v>
      </c>
      <c r="D8" s="9">
        <v>130.19739371</v>
      </c>
      <c r="E8" s="9">
        <v>147.06905798</v>
      </c>
      <c r="F8" s="9">
        <v>123.63864757</v>
      </c>
      <c r="G8" s="6">
        <f t="shared" si="0"/>
        <v>136.04574116000001</v>
      </c>
      <c r="J8" s="1" t="s">
        <v>14</v>
      </c>
      <c r="K8" s="1">
        <v>103.52</v>
      </c>
      <c r="L8" s="7">
        <f t="shared" si="1"/>
        <v>0.31419765417310686</v>
      </c>
    </row>
    <row r="9" spans="1:1024" x14ac:dyDescent="0.25">
      <c r="A9" s="12" t="s">
        <v>15</v>
      </c>
      <c r="B9" s="9">
        <v>78.011959480000002</v>
      </c>
      <c r="C9" s="9">
        <v>81.947477030000002</v>
      </c>
      <c r="D9" s="9">
        <v>80.898585560000001</v>
      </c>
      <c r="E9" s="9">
        <v>82.777226580000004</v>
      </c>
      <c r="F9" s="9">
        <v>80.205504300000001</v>
      </c>
      <c r="G9" s="6">
        <f t="shared" si="0"/>
        <v>80.768150590000005</v>
      </c>
      <c r="J9" s="1" t="s">
        <v>15</v>
      </c>
      <c r="K9" s="1">
        <v>59.8</v>
      </c>
      <c r="L9" s="7">
        <f t="shared" si="1"/>
        <v>0.35063796973244155</v>
      </c>
    </row>
    <row r="10" spans="1:1024" x14ac:dyDescent="0.25">
      <c r="A10" s="12" t="s">
        <v>49</v>
      </c>
      <c r="B10" s="9">
        <v>9.7787562799999996</v>
      </c>
      <c r="C10" s="9">
        <v>33.658382690000003</v>
      </c>
      <c r="D10" s="9">
        <v>12.974907890000001</v>
      </c>
      <c r="E10" s="9">
        <v>29.271678919999999</v>
      </c>
      <c r="F10" s="9">
        <v>26.573327710000001</v>
      </c>
      <c r="G10" s="6">
        <f t="shared" si="0"/>
        <v>22.451410698</v>
      </c>
      <c r="J10" s="1" t="s">
        <v>16</v>
      </c>
      <c r="K10" s="1">
        <v>8.1199999999999992</v>
      </c>
      <c r="L10" s="7">
        <f t="shared" si="1"/>
        <v>1.7649520564039411</v>
      </c>
    </row>
    <row r="11" spans="1:1024" x14ac:dyDescent="0.25">
      <c r="A11" s="12" t="s">
        <v>17</v>
      </c>
      <c r="B11" s="9">
        <v>102.44485843</v>
      </c>
      <c r="C11" s="9">
        <v>103.55779758</v>
      </c>
      <c r="D11" s="9">
        <v>102.06793123999999</v>
      </c>
      <c r="E11" s="9">
        <v>102.61296769</v>
      </c>
      <c r="F11" s="9">
        <v>104.97941218</v>
      </c>
      <c r="G11" s="6">
        <f t="shared" si="0"/>
        <v>103.13259342400002</v>
      </c>
      <c r="J11" s="1" t="s">
        <v>17</v>
      </c>
      <c r="K11" s="1">
        <v>86.51</v>
      </c>
      <c r="L11" s="7">
        <f t="shared" si="1"/>
        <v>0.19214649663622718</v>
      </c>
    </row>
    <row r="12" spans="1:1024" s="10" customFormat="1" x14ac:dyDescent="0.25">
      <c r="A12" s="12" t="s">
        <v>50</v>
      </c>
      <c r="B12" s="9">
        <v>97.219656090000001</v>
      </c>
      <c r="C12" s="9">
        <v>96.052818970000004</v>
      </c>
      <c r="D12" s="9">
        <v>88.237968460000005</v>
      </c>
      <c r="E12" s="9">
        <v>99.39140802</v>
      </c>
      <c r="F12" s="9">
        <v>102.28967959000001</v>
      </c>
      <c r="G12" s="6">
        <f t="shared" si="0"/>
        <v>96.638306226000012</v>
      </c>
      <c r="J12" s="10" t="s">
        <v>18</v>
      </c>
      <c r="K12" s="10">
        <v>80.64</v>
      </c>
      <c r="L12" s="7">
        <f t="shared" si="1"/>
        <v>0.19839169427083347</v>
      </c>
      <c r="AMD12"/>
      <c r="AME12"/>
      <c r="AMF12"/>
      <c r="AMG12"/>
      <c r="AMH12"/>
      <c r="AMI12"/>
      <c r="AMJ12"/>
    </row>
    <row r="13" spans="1:1024" x14ac:dyDescent="0.25">
      <c r="A13" s="12" t="s">
        <v>19</v>
      </c>
      <c r="B13" s="11">
        <v>50.050395829999999</v>
      </c>
      <c r="C13" s="11">
        <v>49.715074190000003</v>
      </c>
      <c r="D13" s="11">
        <v>50.12853827</v>
      </c>
      <c r="E13" s="11">
        <v>47.183402030000003</v>
      </c>
      <c r="F13" s="11">
        <v>48.882125899999998</v>
      </c>
      <c r="G13" s="6">
        <f t="shared" si="0"/>
        <v>49.191907244000006</v>
      </c>
      <c r="J13" s="1" t="s">
        <v>19</v>
      </c>
      <c r="K13" s="1">
        <v>38.82</v>
      </c>
      <c r="L13" s="7">
        <f t="shared" si="1"/>
        <v>0.2671794756311181</v>
      </c>
    </row>
    <row r="14" spans="1:1024" x14ac:dyDescent="0.25">
      <c r="A14" s="12" t="s">
        <v>20</v>
      </c>
      <c r="B14" s="9">
        <v>13.86524271</v>
      </c>
      <c r="C14" s="9">
        <v>4.3208960300000001</v>
      </c>
      <c r="D14" s="9">
        <v>17.262099710000001</v>
      </c>
      <c r="E14" s="9">
        <v>8.4158505399999992</v>
      </c>
      <c r="F14">
        <v>24.1028263</v>
      </c>
      <c r="G14" s="6">
        <f t="shared" si="0"/>
        <v>13.593383058000001</v>
      </c>
      <c r="J14" s="1" t="s">
        <v>20</v>
      </c>
      <c r="K14" s="1">
        <v>12.25</v>
      </c>
      <c r="L14" s="7">
        <f t="shared" si="1"/>
        <v>0.10966392310204087</v>
      </c>
    </row>
    <row r="15" spans="1:1024" x14ac:dyDescent="0.25">
      <c r="A15" s="12" t="s">
        <v>21</v>
      </c>
      <c r="B15" s="9">
        <v>73.304829170000005</v>
      </c>
      <c r="C15" s="9">
        <v>82.942972620000006</v>
      </c>
      <c r="D15" s="9">
        <v>77.996334279999999</v>
      </c>
      <c r="E15" s="9">
        <v>67.696903120000002</v>
      </c>
      <c r="F15" s="9">
        <v>68.190043889999998</v>
      </c>
      <c r="G15" s="6">
        <f t="shared" si="0"/>
        <v>74.026216616000013</v>
      </c>
      <c r="J15" s="1" t="s">
        <v>21</v>
      </c>
      <c r="K15" s="1">
        <v>54.22</v>
      </c>
      <c r="L15" s="7">
        <f t="shared" si="1"/>
        <v>0.36529355617853221</v>
      </c>
    </row>
    <row r="16" spans="1:1024" x14ac:dyDescent="0.25">
      <c r="A16" s="12" t="s">
        <v>22</v>
      </c>
      <c r="B16" s="9">
        <v>72.394360860000006</v>
      </c>
      <c r="C16" s="9">
        <v>70.487792760000005</v>
      </c>
      <c r="D16" s="9">
        <v>75.298087949999996</v>
      </c>
      <c r="E16" s="9">
        <v>82.330993100000001</v>
      </c>
      <c r="F16" s="9">
        <v>71.804707579999999</v>
      </c>
      <c r="G16" s="6">
        <f t="shared" si="0"/>
        <v>74.463188450000004</v>
      </c>
      <c r="J16" s="1" t="s">
        <v>22</v>
      </c>
      <c r="K16" s="1">
        <v>61.12</v>
      </c>
      <c r="L16" s="7">
        <f t="shared" si="1"/>
        <v>0.21831132935209441</v>
      </c>
    </row>
    <row r="17" spans="1:1024" x14ac:dyDescent="0.25">
      <c r="A17" s="12" t="s">
        <v>23</v>
      </c>
      <c r="B17" s="9">
        <v>100.59970713</v>
      </c>
      <c r="C17" s="9">
        <v>91.647358839999995</v>
      </c>
      <c r="D17" s="9">
        <v>92.080927380000006</v>
      </c>
      <c r="E17" s="9">
        <v>101.18834876</v>
      </c>
      <c r="F17" s="9">
        <v>100.13172360999999</v>
      </c>
      <c r="G17" s="6">
        <f t="shared" si="0"/>
        <v>97.12961314399999</v>
      </c>
      <c r="J17" s="1" t="s">
        <v>23</v>
      </c>
      <c r="K17" s="1">
        <v>82.65</v>
      </c>
      <c r="L17" s="7">
        <f t="shared" si="1"/>
        <v>0.17519193156684798</v>
      </c>
    </row>
    <row r="18" spans="1:1024" s="10" customFormat="1" x14ac:dyDescent="0.25">
      <c r="A18" s="12" t="s">
        <v>24</v>
      </c>
      <c r="B18" s="9">
        <v>42.852069759999999</v>
      </c>
      <c r="C18" s="9">
        <v>46.731993610000004</v>
      </c>
      <c r="D18" s="9">
        <v>43.604905680000002</v>
      </c>
      <c r="E18" s="9">
        <v>42.938600819999998</v>
      </c>
      <c r="F18" s="9">
        <v>42.335943649999997</v>
      </c>
      <c r="G18" s="6">
        <f t="shared" si="0"/>
        <v>43.692702703999998</v>
      </c>
      <c r="J18" s="10" t="s">
        <v>24</v>
      </c>
      <c r="K18" s="10">
        <v>38.72</v>
      </c>
      <c r="L18" s="7">
        <f t="shared" si="1"/>
        <v>0.12842723925619826</v>
      </c>
      <c r="AMD18"/>
      <c r="AME18"/>
      <c r="AMF18"/>
      <c r="AMG18"/>
      <c r="AMH18"/>
      <c r="AMI18"/>
      <c r="AMJ18"/>
    </row>
    <row r="19" spans="1:1024" x14ac:dyDescent="0.25">
      <c r="A19" s="12" t="s">
        <v>25</v>
      </c>
      <c r="B19" s="11">
        <v>195.03674794</v>
      </c>
      <c r="C19" s="11">
        <v>190.02247166000001</v>
      </c>
      <c r="D19" s="11">
        <v>196.47606675</v>
      </c>
      <c r="E19" s="11">
        <v>193.29490662000001</v>
      </c>
      <c r="F19" s="11">
        <v>196.50976315</v>
      </c>
      <c r="G19" s="6">
        <f t="shared" si="0"/>
        <v>194.26799122400001</v>
      </c>
      <c r="J19" s="1" t="s">
        <v>25</v>
      </c>
      <c r="K19" s="1">
        <v>178.46</v>
      </c>
      <c r="L19" s="7">
        <f t="shared" si="1"/>
        <v>8.8580024789868927E-2</v>
      </c>
    </row>
    <row r="20" spans="1:1024" x14ac:dyDescent="0.25">
      <c r="A20" s="12" t="s">
        <v>26</v>
      </c>
      <c r="B20" s="9">
        <v>19.149748160000001</v>
      </c>
      <c r="C20" s="9">
        <v>29.830542900000001</v>
      </c>
      <c r="D20" s="9">
        <v>26.67945804</v>
      </c>
      <c r="E20" s="9">
        <v>21.163047349999999</v>
      </c>
      <c r="F20" s="9">
        <v>10.62046782</v>
      </c>
      <c r="G20" s="6">
        <f t="shared" si="0"/>
        <v>21.488652854000001</v>
      </c>
      <c r="J20" s="1" t="s">
        <v>26</v>
      </c>
      <c r="K20" s="1">
        <v>10.18</v>
      </c>
      <c r="L20" s="7">
        <f t="shared" si="1"/>
        <v>1.1108696320235758</v>
      </c>
    </row>
    <row r="21" spans="1:1024" x14ac:dyDescent="0.25">
      <c r="A21" s="12" t="s">
        <v>27</v>
      </c>
      <c r="B21" s="9">
        <v>199.79156103</v>
      </c>
      <c r="C21" s="9">
        <v>197.36463805</v>
      </c>
      <c r="D21" s="9">
        <v>205.44892793</v>
      </c>
      <c r="E21" s="9">
        <v>201.93567166</v>
      </c>
      <c r="F21" s="9">
        <v>204.22176640000001</v>
      </c>
      <c r="G21" s="6">
        <f t="shared" si="0"/>
        <v>201.75251301399999</v>
      </c>
      <c r="J21" s="1" t="s">
        <v>27</v>
      </c>
      <c r="K21" s="1">
        <v>190.38</v>
      </c>
      <c r="L21" s="7">
        <f t="shared" si="1"/>
        <v>5.9735859932765978E-2</v>
      </c>
    </row>
    <row r="22" spans="1:1024" x14ac:dyDescent="0.25">
      <c r="A22" s="12" t="s">
        <v>28</v>
      </c>
      <c r="B22" s="9">
        <v>36.164424449999999</v>
      </c>
      <c r="C22" s="9">
        <v>28.191432039999999</v>
      </c>
      <c r="D22" s="9">
        <v>33.438055730000002</v>
      </c>
      <c r="E22" s="9">
        <v>41.34265628</v>
      </c>
      <c r="F22" s="9">
        <v>25.628768749999999</v>
      </c>
      <c r="G22" s="6">
        <f t="shared" si="0"/>
        <v>32.953067450000006</v>
      </c>
      <c r="J22" s="1" t="s">
        <v>28</v>
      </c>
      <c r="K22" s="1">
        <v>29.03</v>
      </c>
      <c r="L22" s="7">
        <f t="shared" si="1"/>
        <v>0.13513838959696889</v>
      </c>
    </row>
    <row r="23" spans="1:1024" x14ac:dyDescent="0.25">
      <c r="A23" s="12" t="s">
        <v>29</v>
      </c>
      <c r="B23" s="9">
        <v>185.7879724</v>
      </c>
      <c r="C23" s="9">
        <v>186.07050950999999</v>
      </c>
      <c r="D23" s="9">
        <v>181.01342638</v>
      </c>
      <c r="E23" s="9">
        <v>184.20484021999999</v>
      </c>
      <c r="F23" s="9">
        <v>181.82437816000001</v>
      </c>
      <c r="G23" s="6">
        <f t="shared" si="0"/>
        <v>183.78022533400002</v>
      </c>
      <c r="J23" s="1" t="s">
        <v>29</v>
      </c>
      <c r="K23" s="1">
        <v>161.63999999999999</v>
      </c>
      <c r="L23" s="7">
        <f t="shared" si="1"/>
        <v>0.13697244081910442</v>
      </c>
    </row>
    <row r="24" spans="1:1024" s="10" customFormat="1" x14ac:dyDescent="0.25">
      <c r="A24" s="12" t="s">
        <v>30</v>
      </c>
      <c r="B24" s="9">
        <v>245.28720458000001</v>
      </c>
      <c r="C24" s="9">
        <v>246.57299651</v>
      </c>
      <c r="D24" s="9">
        <v>246.58129912999999</v>
      </c>
      <c r="E24" s="9">
        <v>246.87578633000001</v>
      </c>
      <c r="F24" s="9">
        <v>244.19108671999999</v>
      </c>
      <c r="G24" s="6">
        <f t="shared" si="0"/>
        <v>245.901674654</v>
      </c>
      <c r="J24" s="10" t="s">
        <v>30</v>
      </c>
      <c r="K24" s="10">
        <v>208.35</v>
      </c>
      <c r="L24" s="7">
        <f t="shared" si="1"/>
        <v>0.18023361964962814</v>
      </c>
      <c r="AMD24"/>
      <c r="AME24"/>
      <c r="AMF24"/>
      <c r="AMG24"/>
      <c r="AMH24"/>
      <c r="AMI24"/>
      <c r="AMJ24"/>
    </row>
    <row r="25" spans="1:1024" x14ac:dyDescent="0.25">
      <c r="A25" s="12" t="s">
        <v>31</v>
      </c>
      <c r="B25" s="11">
        <v>100.15066756</v>
      </c>
      <c r="C25" s="11">
        <v>99.380805199999998</v>
      </c>
      <c r="D25" s="11">
        <v>106.28788124</v>
      </c>
      <c r="E25" s="11">
        <v>104.44426122</v>
      </c>
      <c r="F25" s="11">
        <v>84.026680020000001</v>
      </c>
      <c r="G25" s="6">
        <f t="shared" si="0"/>
        <v>98.858059048000001</v>
      </c>
      <c r="J25" s="1" t="s">
        <v>31</v>
      </c>
      <c r="K25" s="1">
        <v>84.85</v>
      </c>
      <c r="L25" s="7">
        <f t="shared" si="1"/>
        <v>0.16509203356511493</v>
      </c>
    </row>
    <row r="26" spans="1:1024" x14ac:dyDescent="0.25">
      <c r="A26" s="12" t="s">
        <v>32</v>
      </c>
      <c r="B26" s="9">
        <v>15.154670060000001</v>
      </c>
      <c r="C26" s="9">
        <v>21.757231340000001</v>
      </c>
      <c r="D26" s="9">
        <v>30.151018400000002</v>
      </c>
      <c r="E26" s="9">
        <v>19.857433069999999</v>
      </c>
      <c r="F26" s="9">
        <v>13.26370575</v>
      </c>
      <c r="G26" s="6">
        <f t="shared" si="0"/>
        <v>20.036811724</v>
      </c>
      <c r="J26" s="1" t="s">
        <v>32</v>
      </c>
      <c r="K26" s="1">
        <v>9.15</v>
      </c>
      <c r="L26" s="7">
        <f t="shared" si="1"/>
        <v>1.1898154889617487</v>
      </c>
    </row>
    <row r="27" spans="1:1024" x14ac:dyDescent="0.25">
      <c r="A27" s="12" t="s">
        <v>33</v>
      </c>
      <c r="B27" s="9">
        <v>147.59284360999999</v>
      </c>
      <c r="C27" s="9">
        <v>158.25491389000001</v>
      </c>
      <c r="D27" s="9">
        <v>155.70282675999999</v>
      </c>
      <c r="E27" s="9">
        <v>152.21474470999999</v>
      </c>
      <c r="F27" s="9">
        <v>165.12043958999999</v>
      </c>
      <c r="G27" s="6">
        <f t="shared" si="0"/>
        <v>155.77715371199997</v>
      </c>
      <c r="J27" s="1" t="s">
        <v>33</v>
      </c>
      <c r="K27" s="1">
        <v>118.92</v>
      </c>
      <c r="L27" s="7">
        <f t="shared" si="1"/>
        <v>0.30993233864783032</v>
      </c>
    </row>
    <row r="28" spans="1:1024" x14ac:dyDescent="0.25">
      <c r="A28" s="12" t="s">
        <v>34</v>
      </c>
      <c r="B28" s="9">
        <v>54.615419940000002</v>
      </c>
      <c r="C28" s="9">
        <v>57.069035929999998</v>
      </c>
      <c r="D28" s="9">
        <v>56.299745430000002</v>
      </c>
      <c r="E28" s="9">
        <v>53.523592839999999</v>
      </c>
      <c r="F28" s="9">
        <v>54.639287029999998</v>
      </c>
      <c r="G28" s="6">
        <f t="shared" si="0"/>
        <v>55.229416233999999</v>
      </c>
      <c r="J28" s="1" t="s">
        <v>34</v>
      </c>
      <c r="K28" s="1">
        <v>46.46</v>
      </c>
      <c r="L28" s="7">
        <f t="shared" si="1"/>
        <v>0.1887519637107189</v>
      </c>
    </row>
    <row r="29" spans="1:1024" x14ac:dyDescent="0.25">
      <c r="A29" s="12" t="s">
        <v>35</v>
      </c>
      <c r="B29" s="9">
        <v>623.38220461000003</v>
      </c>
      <c r="C29" s="9">
        <v>616.75416128999996</v>
      </c>
      <c r="D29" s="9">
        <v>610.81569305000005</v>
      </c>
      <c r="E29" s="9">
        <v>618.27954545</v>
      </c>
      <c r="F29" s="9">
        <v>608.58958886999994</v>
      </c>
      <c r="G29" s="6">
        <f t="shared" si="0"/>
        <v>615.56423865399995</v>
      </c>
      <c r="J29" s="1" t="s">
        <v>35</v>
      </c>
      <c r="K29" s="1">
        <v>566.62</v>
      </c>
      <c r="L29" s="7">
        <f t="shared" si="1"/>
        <v>8.6379299449366398E-2</v>
      </c>
    </row>
    <row r="30" spans="1:1024" s="10" customFormat="1" x14ac:dyDescent="0.25">
      <c r="A30" s="12" t="s">
        <v>51</v>
      </c>
      <c r="B30" s="9">
        <v>88.176507139999998</v>
      </c>
      <c r="C30" s="9">
        <v>90.521598830000002</v>
      </c>
      <c r="D30" s="9">
        <v>101.11976153000001</v>
      </c>
      <c r="E30" s="9">
        <v>96.756031019999995</v>
      </c>
      <c r="F30" s="9">
        <v>98.325211010000004</v>
      </c>
      <c r="G30" s="6">
        <f t="shared" si="0"/>
        <v>94.979821906000012</v>
      </c>
      <c r="J30" s="10" t="s">
        <v>36</v>
      </c>
      <c r="K30" s="10">
        <v>84.11</v>
      </c>
      <c r="L30" s="7">
        <f t="shared" si="1"/>
        <v>0.12923340751397006</v>
      </c>
      <c r="AMD30"/>
      <c r="AME30"/>
      <c r="AMF30"/>
      <c r="AMG30"/>
      <c r="AMH30"/>
      <c r="AMI30"/>
      <c r="AMJ30"/>
    </row>
    <row r="31" spans="1:1024" x14ac:dyDescent="0.25">
      <c r="A31" s="12" t="s">
        <v>52</v>
      </c>
      <c r="B31" s="11">
        <v>83.267887709999997</v>
      </c>
      <c r="C31" s="11">
        <v>106.97569863</v>
      </c>
      <c r="D31" s="11">
        <v>102.53590452</v>
      </c>
      <c r="E31" s="11">
        <v>94.282706059999995</v>
      </c>
      <c r="F31" s="9">
        <v>91.023304760000002</v>
      </c>
      <c r="G31" s="6">
        <f t="shared" si="0"/>
        <v>95.617100335999993</v>
      </c>
      <c r="J31" s="1" t="s">
        <v>37</v>
      </c>
      <c r="K31" s="1">
        <v>68.8</v>
      </c>
      <c r="L31" s="7">
        <f t="shared" si="1"/>
        <v>0.389783435116279</v>
      </c>
    </row>
    <row r="32" spans="1:1024" x14ac:dyDescent="0.25">
      <c r="A32" s="12" t="s">
        <v>38</v>
      </c>
      <c r="B32" s="9">
        <v>149.33601913999999</v>
      </c>
      <c r="C32" s="9">
        <v>145.37830127999999</v>
      </c>
      <c r="D32" s="9">
        <v>153.24421378</v>
      </c>
      <c r="E32" s="9">
        <v>144.44693842999999</v>
      </c>
      <c r="F32" s="9">
        <v>144.55275692000001</v>
      </c>
      <c r="G32" s="6">
        <f t="shared" si="0"/>
        <v>147.39164590999999</v>
      </c>
      <c r="J32" s="1" t="s">
        <v>38</v>
      </c>
      <c r="K32" s="1">
        <v>129.03</v>
      </c>
      <c r="L32" s="7">
        <f t="shared" si="1"/>
        <v>0.14230524614430751</v>
      </c>
    </row>
    <row r="33" spans="1:1024" x14ac:dyDescent="0.25">
      <c r="A33" s="12" t="s">
        <v>39</v>
      </c>
      <c r="B33" s="9">
        <v>147.67043595999999</v>
      </c>
      <c r="C33" s="9">
        <v>131.53225716</v>
      </c>
      <c r="D33" s="9">
        <v>143.01592744999999</v>
      </c>
      <c r="E33" s="9">
        <v>154.74119277</v>
      </c>
      <c r="F33" s="9">
        <v>163.82000325999999</v>
      </c>
      <c r="G33" s="6">
        <f t="shared" si="0"/>
        <v>148.15596332000001</v>
      </c>
      <c r="J33" s="1" t="s">
        <v>39</v>
      </c>
      <c r="K33" s="1">
        <v>131.91999999999999</v>
      </c>
      <c r="L33" s="7">
        <f t="shared" si="1"/>
        <v>0.12307431261370549</v>
      </c>
    </row>
    <row r="34" spans="1:1024" x14ac:dyDescent="0.25">
      <c r="A34" s="12" t="s">
        <v>40</v>
      </c>
      <c r="B34" s="9">
        <v>45.450908339999998</v>
      </c>
      <c r="C34" s="9">
        <v>37.601475559999997</v>
      </c>
      <c r="D34" s="9">
        <v>49.225578290000001</v>
      </c>
      <c r="E34" s="9">
        <v>45.999481430000003</v>
      </c>
      <c r="F34" s="9">
        <v>38.974189590000002</v>
      </c>
      <c r="G34" s="6">
        <f t="shared" si="0"/>
        <v>43.450326642</v>
      </c>
      <c r="J34" s="1" t="s">
        <v>40</v>
      </c>
      <c r="K34" s="1">
        <v>38.15</v>
      </c>
      <c r="L34" s="7">
        <f t="shared" si="1"/>
        <v>0.13893385693315863</v>
      </c>
    </row>
    <row r="35" spans="1:1024" x14ac:dyDescent="0.25">
      <c r="A35" s="12" t="s">
        <v>41</v>
      </c>
      <c r="B35" s="9">
        <v>21.208969960000001</v>
      </c>
      <c r="C35" s="9">
        <v>20.183388610000002</v>
      </c>
      <c r="D35" s="9">
        <v>22.065114399999999</v>
      </c>
      <c r="E35" s="9">
        <v>19.774751179999999</v>
      </c>
      <c r="F35" s="9">
        <v>20.146665200000001</v>
      </c>
      <c r="G35" s="6">
        <f t="shared" si="0"/>
        <v>20.675777869999997</v>
      </c>
      <c r="J35" s="1" t="s">
        <v>41</v>
      </c>
      <c r="K35" s="1">
        <v>14.55</v>
      </c>
      <c r="L35" s="7">
        <f t="shared" si="1"/>
        <v>0.42101566116838463</v>
      </c>
    </row>
    <row r="36" spans="1:1024" s="10" customFormat="1" x14ac:dyDescent="0.25">
      <c r="A36" s="12" t="s">
        <v>42</v>
      </c>
      <c r="B36" s="9">
        <v>122.41432386</v>
      </c>
      <c r="C36" s="9">
        <v>128.5382918</v>
      </c>
      <c r="D36" s="9">
        <v>122.79775719</v>
      </c>
      <c r="E36" s="9">
        <v>128.33513923000001</v>
      </c>
      <c r="F36" s="9">
        <v>122.25333093</v>
      </c>
      <c r="G36" s="6">
        <f t="shared" si="0"/>
        <v>124.86776860199998</v>
      </c>
      <c r="J36" s="10" t="s">
        <v>42</v>
      </c>
      <c r="K36" s="10">
        <v>103.11</v>
      </c>
      <c r="L36" s="7">
        <f t="shared" si="1"/>
        <v>0.21101511591504196</v>
      </c>
      <c r="AMD36"/>
      <c r="AME36"/>
      <c r="AMF36"/>
      <c r="AMG36"/>
      <c r="AMH36"/>
      <c r="AMI36"/>
      <c r="AMJ36"/>
    </row>
    <row r="37" spans="1:1024" x14ac:dyDescent="0.25">
      <c r="A37" s="12" t="s">
        <v>43</v>
      </c>
      <c r="B37" s="11">
        <v>236.60305360000001</v>
      </c>
      <c r="C37" s="11">
        <v>226.49559438</v>
      </c>
      <c r="D37" s="11">
        <v>226.18516871</v>
      </c>
      <c r="E37" s="11">
        <v>243.74197685999999</v>
      </c>
      <c r="F37" s="11">
        <v>223.77107605</v>
      </c>
      <c r="G37" s="6">
        <f t="shared" si="0"/>
        <v>231.35937392</v>
      </c>
      <c r="J37" s="1" t="s">
        <v>43</v>
      </c>
      <c r="K37" s="1">
        <v>203.78</v>
      </c>
      <c r="L37" s="7">
        <f t="shared" si="1"/>
        <v>0.13533896319560301</v>
      </c>
    </row>
    <row r="38" spans="1:1024" x14ac:dyDescent="0.25">
      <c r="A38" s="12" t="s">
        <v>44</v>
      </c>
      <c r="B38" s="9">
        <v>13.363506920000001</v>
      </c>
      <c r="C38" s="9">
        <v>27.828124509999999</v>
      </c>
      <c r="D38" s="9">
        <v>15.251929840000001</v>
      </c>
      <c r="E38" s="9">
        <v>9.8286395500000001</v>
      </c>
      <c r="F38" s="9">
        <v>7.4540241500000004</v>
      </c>
      <c r="G38" s="6">
        <f t="shared" si="0"/>
        <v>14.745244994</v>
      </c>
      <c r="J38" s="1" t="s">
        <v>44</v>
      </c>
      <c r="K38" s="1">
        <v>9.3800000000000008</v>
      </c>
      <c r="L38" s="7">
        <f t="shared" si="1"/>
        <v>0.57198773923240931</v>
      </c>
    </row>
    <row r="39" spans="1:1024" x14ac:dyDescent="0.25">
      <c r="A39" s="12" t="s">
        <v>45</v>
      </c>
      <c r="B39" s="9">
        <v>23.832421419999999</v>
      </c>
      <c r="C39" s="9">
        <v>22.904220080000002</v>
      </c>
      <c r="D39" s="9">
        <v>14.244797569999999</v>
      </c>
      <c r="E39" s="9">
        <v>28.778053140000001</v>
      </c>
      <c r="F39" s="9">
        <v>12.2801078</v>
      </c>
      <c r="G39" s="6">
        <f t="shared" si="0"/>
        <v>20.407920002000001</v>
      </c>
      <c r="J39" s="1" t="s">
        <v>45</v>
      </c>
      <c r="K39" s="1">
        <v>13.67</v>
      </c>
      <c r="L39" s="7">
        <f t="shared" si="1"/>
        <v>0.49289831762984648</v>
      </c>
    </row>
    <row r="40" spans="1:1024" x14ac:dyDescent="0.25">
      <c r="A40" s="12" t="s">
        <v>46</v>
      </c>
      <c r="B40" s="9">
        <v>83.527946279999995</v>
      </c>
      <c r="C40" s="9">
        <v>77.485391320000005</v>
      </c>
      <c r="D40" s="9">
        <v>71.693250390000003</v>
      </c>
      <c r="E40" s="9">
        <v>90.655781939999997</v>
      </c>
      <c r="F40" s="9">
        <v>86.21117855</v>
      </c>
      <c r="G40" s="6">
        <f t="shared" si="0"/>
        <v>81.914709696000003</v>
      </c>
      <c r="J40" s="1" t="s">
        <v>46</v>
      </c>
      <c r="K40" s="1">
        <v>65.98</v>
      </c>
      <c r="L40" s="7">
        <f t="shared" si="1"/>
        <v>0.24150817969081539</v>
      </c>
    </row>
    <row r="41" spans="1:1024" x14ac:dyDescent="0.25">
      <c r="A41" s="12" t="s">
        <v>47</v>
      </c>
      <c r="B41" s="9">
        <f>SUM(DTC!B2:B40)</f>
        <v>4359.7006395399994</v>
      </c>
      <c r="C41" s="9">
        <f>SUM(DTC!C2:C40)</f>
        <v>4363.0132259600005</v>
      </c>
      <c r="D41" s="9">
        <f>SUM(DTC!D2:D40)</f>
        <v>4373.463611789999</v>
      </c>
      <c r="E41" s="9">
        <f>SUM(DTC!E2:E40)</f>
        <v>4421.16195505</v>
      </c>
      <c r="F41" s="9">
        <f>SUM(DTC!F2:F40)</f>
        <v>4338.3635710500012</v>
      </c>
      <c r="G41" s="9">
        <f>SUM(DTC!G2:G40)</f>
        <v>4371.1406006779998</v>
      </c>
      <c r="J41" s="1" t="s">
        <v>47</v>
      </c>
      <c r="K41" s="1">
        <v>3739.07</v>
      </c>
      <c r="L41" s="7">
        <f t="shared" si="1"/>
        <v>0.169044869627474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A19" zoomScaleNormal="100" workbookViewId="0">
      <selection activeCell="B22" sqref="B22"/>
    </sheetView>
  </sheetViews>
  <sheetFormatPr defaultRowHeight="15" x14ac:dyDescent="0.25"/>
  <cols>
    <col min="1" max="1" width="20.375"/>
    <col min="2" max="9" width="8.625"/>
    <col min="10" max="10" width="20.25"/>
    <col min="11" max="1025" width="8.625"/>
  </cols>
  <sheetData>
    <row r="1" spans="1:10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t="s">
        <v>0</v>
      </c>
      <c r="K1" t="s">
        <v>53</v>
      </c>
    </row>
    <row r="2" spans="1:1024" x14ac:dyDescent="0.25">
      <c r="A2" s="12" t="s">
        <v>8</v>
      </c>
      <c r="B2" s="9">
        <v>54.942028000000001</v>
      </c>
      <c r="C2" s="13">
        <v>64.706059909999993</v>
      </c>
      <c r="D2" s="9">
        <v>59.264878699999997</v>
      </c>
      <c r="E2" s="9">
        <v>41.689360559999997</v>
      </c>
      <c r="F2" s="9">
        <v>38.367894569999997</v>
      </c>
      <c r="G2" s="6">
        <f t="shared" ref="G2:G40" si="0">AVERAGE(B2:F2)</f>
        <v>51.794044347999986</v>
      </c>
      <c r="J2" t="s">
        <v>8</v>
      </c>
      <c r="K2">
        <v>43.79</v>
      </c>
      <c r="L2" s="7">
        <f t="shared" ref="L2:L41" si="1">G2/K2-1</f>
        <v>0.18278246969627743</v>
      </c>
    </row>
    <row r="3" spans="1:1024" x14ac:dyDescent="0.25">
      <c r="A3" s="12" t="s">
        <v>9</v>
      </c>
      <c r="B3" s="9">
        <v>24.170276810000001</v>
      </c>
      <c r="C3" s="9">
        <v>25.58160166</v>
      </c>
      <c r="D3" s="9">
        <v>20.64741939</v>
      </c>
      <c r="E3" s="9">
        <v>25.412374620000001</v>
      </c>
      <c r="F3" s="13">
        <v>27.687365889999999</v>
      </c>
      <c r="G3" s="6">
        <f t="shared" si="0"/>
        <v>24.699807673999999</v>
      </c>
      <c r="J3" t="s">
        <v>9</v>
      </c>
      <c r="K3">
        <v>12.83</v>
      </c>
      <c r="L3" s="7">
        <f t="shared" si="1"/>
        <v>0.92516037989088074</v>
      </c>
    </row>
    <row r="4" spans="1:1024" x14ac:dyDescent="0.25">
      <c r="A4" s="12" t="s">
        <v>10</v>
      </c>
      <c r="B4" s="9">
        <v>33.673444459999999</v>
      </c>
      <c r="C4" s="9">
        <v>15.77808112</v>
      </c>
      <c r="D4" s="9">
        <v>38.430660019999998</v>
      </c>
      <c r="E4" s="9">
        <v>28.10697167</v>
      </c>
      <c r="F4" s="9">
        <v>40.492831680000002</v>
      </c>
      <c r="G4" s="6">
        <f t="shared" si="0"/>
        <v>31.296397789999997</v>
      </c>
      <c r="J4" t="s">
        <v>10</v>
      </c>
      <c r="K4">
        <v>30.2</v>
      </c>
      <c r="L4" s="7">
        <f t="shared" si="1"/>
        <v>3.6304562582781363E-2</v>
      </c>
    </row>
    <row r="5" spans="1:1024" x14ac:dyDescent="0.25">
      <c r="A5" s="12" t="s">
        <v>11</v>
      </c>
      <c r="B5" s="9">
        <v>14.227375240000001</v>
      </c>
      <c r="C5" s="9">
        <v>15.349667119999999</v>
      </c>
      <c r="D5" s="9">
        <v>12.90366365</v>
      </c>
      <c r="E5" s="9">
        <v>15.38863252</v>
      </c>
      <c r="F5" s="9">
        <v>14.254022239999999</v>
      </c>
      <c r="G5" s="6">
        <f t="shared" si="0"/>
        <v>14.424672154000001</v>
      </c>
      <c r="J5" t="s">
        <v>11</v>
      </c>
      <c r="K5">
        <v>9.89</v>
      </c>
      <c r="L5" s="7">
        <f t="shared" si="1"/>
        <v>0.45851083458038433</v>
      </c>
    </row>
    <row r="6" spans="1:1024" s="14" customFormat="1" x14ac:dyDescent="0.25">
      <c r="A6" s="12" t="s">
        <v>12</v>
      </c>
      <c r="B6" s="9">
        <v>17.915354700000002</v>
      </c>
      <c r="C6" s="9">
        <v>13.76086081</v>
      </c>
      <c r="D6" s="9">
        <v>18.251511239999999</v>
      </c>
      <c r="E6" s="9">
        <v>16.947893369999999</v>
      </c>
      <c r="F6" s="9">
        <v>16.770796570000002</v>
      </c>
      <c r="G6" s="6">
        <f t="shared" si="0"/>
        <v>16.729283338000002</v>
      </c>
      <c r="J6" s="14" t="s">
        <v>12</v>
      </c>
      <c r="K6" s="14">
        <v>12.64</v>
      </c>
      <c r="L6" s="7">
        <f t="shared" si="1"/>
        <v>0.3235192514240508</v>
      </c>
      <c r="AMD6"/>
      <c r="AME6"/>
      <c r="AMF6"/>
      <c r="AMG6"/>
      <c r="AMH6"/>
      <c r="AMI6"/>
      <c r="AMJ6"/>
    </row>
    <row r="7" spans="1:1024" x14ac:dyDescent="0.25">
      <c r="A7" s="12" t="s">
        <v>13</v>
      </c>
      <c r="B7" s="9">
        <v>13.55618651</v>
      </c>
      <c r="C7">
        <v>18.710329789999999</v>
      </c>
      <c r="D7" s="9">
        <v>18.953452429999999</v>
      </c>
      <c r="E7" s="9">
        <v>15.92351661</v>
      </c>
      <c r="F7" s="9">
        <v>19.704306119999998</v>
      </c>
      <c r="G7" s="6">
        <f t="shared" si="0"/>
        <v>17.369558292000001</v>
      </c>
      <c r="J7" t="s">
        <v>13</v>
      </c>
      <c r="K7">
        <v>10.19</v>
      </c>
      <c r="L7" s="7">
        <f t="shared" si="1"/>
        <v>0.70456901786064785</v>
      </c>
    </row>
    <row r="8" spans="1:1024" x14ac:dyDescent="0.25">
      <c r="A8" s="12" t="s">
        <v>14</v>
      </c>
      <c r="B8" s="9">
        <v>71.052560080000006</v>
      </c>
      <c r="C8" s="9">
        <v>68.386330279999996</v>
      </c>
      <c r="D8" s="9">
        <v>72.481660129999995</v>
      </c>
      <c r="E8" s="9">
        <v>73.555031299999996</v>
      </c>
      <c r="F8" s="9">
        <v>68.54577587</v>
      </c>
      <c r="G8" s="6">
        <f t="shared" si="0"/>
        <v>70.804271532000001</v>
      </c>
      <c r="J8" t="s">
        <v>14</v>
      </c>
      <c r="K8">
        <v>56.3</v>
      </c>
      <c r="L8" s="7">
        <f t="shared" si="1"/>
        <v>0.25762471637655415</v>
      </c>
    </row>
    <row r="9" spans="1:1024" x14ac:dyDescent="0.25">
      <c r="A9" s="12" t="s">
        <v>15</v>
      </c>
      <c r="B9" s="9">
        <v>22.721211220000001</v>
      </c>
      <c r="C9" s="13">
        <v>30.253591320000002</v>
      </c>
      <c r="D9" s="9">
        <v>23.292043540000002</v>
      </c>
      <c r="E9" s="9">
        <v>14.59929453</v>
      </c>
      <c r="F9" s="9">
        <v>30.426251260000001</v>
      </c>
      <c r="G9" s="6">
        <f t="shared" si="0"/>
        <v>24.258478373999999</v>
      </c>
      <c r="J9" t="s">
        <v>15</v>
      </c>
      <c r="K9">
        <v>15.1</v>
      </c>
      <c r="L9" s="7">
        <f t="shared" si="1"/>
        <v>0.60652174662251657</v>
      </c>
    </row>
    <row r="10" spans="1:1024" x14ac:dyDescent="0.25">
      <c r="A10" s="12" t="s">
        <v>16</v>
      </c>
      <c r="B10">
        <v>10.83240292</v>
      </c>
      <c r="C10" s="9">
        <v>10.698173629999999</v>
      </c>
      <c r="D10" s="9">
        <v>13.882338600000001</v>
      </c>
      <c r="E10" s="9">
        <v>12.635461680000001</v>
      </c>
      <c r="F10" s="9">
        <v>15.19462279</v>
      </c>
      <c r="G10" s="6">
        <f t="shared" si="0"/>
        <v>12.648599924000001</v>
      </c>
      <c r="J10" t="s">
        <v>16</v>
      </c>
      <c r="K10">
        <v>9.69</v>
      </c>
      <c r="L10" s="7">
        <f t="shared" si="1"/>
        <v>0.30532506955624372</v>
      </c>
    </row>
    <row r="11" spans="1:1024" x14ac:dyDescent="0.25">
      <c r="A11" s="12" t="s">
        <v>54</v>
      </c>
      <c r="B11" s="9">
        <v>9.8719606399999993</v>
      </c>
      <c r="C11" s="9">
        <v>33.805595459999999</v>
      </c>
      <c r="D11" s="9">
        <v>8.32141339</v>
      </c>
      <c r="E11" s="9">
        <v>15.930189739999999</v>
      </c>
      <c r="F11" s="9">
        <v>25.37249362</v>
      </c>
      <c r="G11" s="6">
        <f t="shared" si="0"/>
        <v>18.660330569999999</v>
      </c>
      <c r="J11" t="s">
        <v>17</v>
      </c>
      <c r="K11">
        <v>14.49</v>
      </c>
      <c r="L11" s="7">
        <f t="shared" si="1"/>
        <v>0.28780749275362316</v>
      </c>
    </row>
    <row r="12" spans="1:1024" s="14" customFormat="1" x14ac:dyDescent="0.25">
      <c r="A12" s="12" t="s">
        <v>18</v>
      </c>
      <c r="B12" s="9">
        <v>37.931935170000003</v>
      </c>
      <c r="C12" s="9">
        <v>46.645578450000002</v>
      </c>
      <c r="D12" s="9">
        <v>54.232409820000001</v>
      </c>
      <c r="E12" s="9">
        <v>50.792057839999998</v>
      </c>
      <c r="F12" s="9">
        <v>52.871076010000003</v>
      </c>
      <c r="G12" s="6">
        <f t="shared" si="0"/>
        <v>48.494611458000001</v>
      </c>
      <c r="J12" s="14" t="s">
        <v>18</v>
      </c>
      <c r="K12" s="14">
        <v>38.369999999999997</v>
      </c>
      <c r="L12" s="7">
        <f t="shared" si="1"/>
        <v>0.26386790351837375</v>
      </c>
      <c r="AMD12"/>
      <c r="AME12"/>
      <c r="AMF12"/>
      <c r="AMG12"/>
      <c r="AMH12"/>
      <c r="AMI12"/>
      <c r="AMJ12"/>
    </row>
    <row r="13" spans="1:1024" x14ac:dyDescent="0.25">
      <c r="A13" s="12" t="s">
        <v>19</v>
      </c>
      <c r="B13" s="11">
        <v>26.121973799999999</v>
      </c>
      <c r="C13" s="11">
        <v>25.782800290000001</v>
      </c>
      <c r="D13" s="11">
        <v>33.104860029999998</v>
      </c>
      <c r="E13" s="11">
        <v>27.306586289999998</v>
      </c>
      <c r="F13" s="13">
        <v>27.995698000000001</v>
      </c>
      <c r="G13" s="6">
        <f t="shared" si="0"/>
        <v>28.062383682</v>
      </c>
      <c r="J13" t="s">
        <v>19</v>
      </c>
      <c r="K13">
        <v>20.51</v>
      </c>
      <c r="L13" s="7">
        <f t="shared" si="1"/>
        <v>0.36822933603120411</v>
      </c>
    </row>
    <row r="14" spans="1:1024" x14ac:dyDescent="0.25">
      <c r="A14" s="12" t="s">
        <v>20</v>
      </c>
      <c r="B14" s="9">
        <v>34.154021839999999</v>
      </c>
      <c r="C14" s="9">
        <v>-6.12787317</v>
      </c>
      <c r="D14" s="9">
        <v>9.4893004300000001</v>
      </c>
      <c r="E14" s="9">
        <v>19.772435890000001</v>
      </c>
      <c r="F14" s="9">
        <v>7.2770725000000001</v>
      </c>
      <c r="G14" s="6">
        <f t="shared" si="0"/>
        <v>12.912991498</v>
      </c>
      <c r="J14" t="s">
        <v>20</v>
      </c>
      <c r="K14">
        <v>12.86</v>
      </c>
      <c r="L14" s="7">
        <f t="shared" si="1"/>
        <v>4.1206452566096008E-3</v>
      </c>
    </row>
    <row r="15" spans="1:1024" x14ac:dyDescent="0.25">
      <c r="A15" s="12" t="s">
        <v>21</v>
      </c>
      <c r="B15" s="9">
        <v>42.184960779999997</v>
      </c>
      <c r="C15" s="9">
        <v>42.834073449999998</v>
      </c>
      <c r="D15" s="9">
        <v>28.886356370000001</v>
      </c>
      <c r="E15" s="9">
        <v>46.647144920000002</v>
      </c>
      <c r="F15" s="13">
        <v>32.180253690000001</v>
      </c>
      <c r="G15" s="6">
        <f t="shared" si="0"/>
        <v>38.546557841999999</v>
      </c>
      <c r="J15" t="s">
        <v>21</v>
      </c>
      <c r="K15">
        <v>26.6</v>
      </c>
      <c r="L15" s="7">
        <f t="shared" si="1"/>
        <v>0.44911871586466146</v>
      </c>
    </row>
    <row r="16" spans="1:1024" x14ac:dyDescent="0.25">
      <c r="A16" s="12" t="s">
        <v>22</v>
      </c>
      <c r="B16" s="9">
        <v>51.035690449999997</v>
      </c>
      <c r="C16" s="9">
        <v>19.44767109</v>
      </c>
      <c r="D16" s="9">
        <v>32.66586178</v>
      </c>
      <c r="E16" s="9">
        <v>42.919794230000001</v>
      </c>
      <c r="F16" s="9">
        <v>45.249565760000003</v>
      </c>
      <c r="G16" s="6">
        <f t="shared" si="0"/>
        <v>38.263716662</v>
      </c>
      <c r="J16" t="s">
        <v>22</v>
      </c>
      <c r="K16">
        <v>28.67</v>
      </c>
      <c r="L16" s="7">
        <f t="shared" si="1"/>
        <v>0.33462562476456226</v>
      </c>
    </row>
    <row r="17" spans="1:1024" x14ac:dyDescent="0.25">
      <c r="A17" s="12" t="s">
        <v>23</v>
      </c>
      <c r="B17" s="9">
        <v>29.679053530000001</v>
      </c>
      <c r="C17" s="9">
        <v>27.71561711</v>
      </c>
      <c r="D17" s="9">
        <v>25.014008629999999</v>
      </c>
      <c r="E17" s="9">
        <v>26.010268020000002</v>
      </c>
      <c r="F17" s="9">
        <v>27.864512980000001</v>
      </c>
      <c r="G17" s="6">
        <f t="shared" si="0"/>
        <v>27.256692053999995</v>
      </c>
      <c r="J17" t="s">
        <v>23</v>
      </c>
      <c r="K17">
        <v>19.84</v>
      </c>
      <c r="L17" s="7">
        <f t="shared" si="1"/>
        <v>0.37382520433467725</v>
      </c>
    </row>
    <row r="18" spans="1:1024" s="14" customFormat="1" x14ac:dyDescent="0.25">
      <c r="A18" s="12" t="s">
        <v>24</v>
      </c>
      <c r="B18" s="9">
        <v>19.599090830000002</v>
      </c>
      <c r="C18" s="9">
        <v>20.875431939999999</v>
      </c>
      <c r="D18" s="9">
        <v>21.936321379999999</v>
      </c>
      <c r="E18" s="9">
        <v>23.285480809999999</v>
      </c>
      <c r="F18" s="9">
        <v>22.192716010000002</v>
      </c>
      <c r="G18" s="6">
        <f t="shared" si="0"/>
        <v>21.577808193999999</v>
      </c>
      <c r="J18" s="14" t="s">
        <v>24</v>
      </c>
      <c r="K18" s="14">
        <v>16.54</v>
      </c>
      <c r="L18" s="7">
        <f t="shared" si="1"/>
        <v>0.30458332490931084</v>
      </c>
      <c r="AMD18"/>
      <c r="AME18"/>
      <c r="AMF18"/>
      <c r="AMG18"/>
      <c r="AMH18"/>
      <c r="AMI18"/>
      <c r="AMJ18"/>
    </row>
    <row r="19" spans="1:1024" x14ac:dyDescent="0.25">
      <c r="A19" s="12" t="s">
        <v>25</v>
      </c>
      <c r="B19" s="11">
        <v>20.923785899999999</v>
      </c>
      <c r="C19" s="11">
        <v>29.775200269999999</v>
      </c>
      <c r="D19" s="11">
        <v>17.834574799999999</v>
      </c>
      <c r="E19" s="11">
        <v>22.418368910000002</v>
      </c>
      <c r="F19" s="11">
        <v>27.309463999999998</v>
      </c>
      <c r="G19" s="6">
        <f t="shared" si="0"/>
        <v>23.652278775999996</v>
      </c>
      <c r="J19" t="s">
        <v>25</v>
      </c>
      <c r="K19">
        <v>18.43</v>
      </c>
      <c r="L19" s="7">
        <f t="shared" si="1"/>
        <v>0.28335750276722704</v>
      </c>
    </row>
    <row r="20" spans="1:1024" x14ac:dyDescent="0.25">
      <c r="A20" s="12" t="s">
        <v>55</v>
      </c>
      <c r="B20" s="9">
        <v>4.1404889200000001</v>
      </c>
      <c r="C20" s="9">
        <v>15.24292219</v>
      </c>
      <c r="D20" s="9">
        <v>18.225044919999998</v>
      </c>
      <c r="E20" s="9">
        <v>29.449920089999999</v>
      </c>
      <c r="F20" s="9">
        <v>22.995114560000001</v>
      </c>
      <c r="G20" s="6">
        <f t="shared" si="0"/>
        <v>18.010698135999998</v>
      </c>
      <c r="J20" t="s">
        <v>26</v>
      </c>
      <c r="K20">
        <v>11.36</v>
      </c>
      <c r="L20" s="7">
        <f t="shared" si="1"/>
        <v>0.58544877957746477</v>
      </c>
    </row>
    <row r="21" spans="1:1024" x14ac:dyDescent="0.25">
      <c r="A21" s="12" t="s">
        <v>27</v>
      </c>
      <c r="B21" s="9">
        <v>263.66648136999999</v>
      </c>
      <c r="C21" s="9">
        <v>257.92705568999997</v>
      </c>
      <c r="D21" s="9">
        <v>256.65526326000003</v>
      </c>
      <c r="E21" s="9">
        <v>257.71163021000001</v>
      </c>
      <c r="F21" s="9">
        <v>263.45111471000001</v>
      </c>
      <c r="G21" s="6">
        <f t="shared" si="0"/>
        <v>259.88230904800002</v>
      </c>
      <c r="J21" t="s">
        <v>27</v>
      </c>
      <c r="K21">
        <v>131.86000000000001</v>
      </c>
      <c r="L21" s="7">
        <f t="shared" si="1"/>
        <v>0.97089571551645681</v>
      </c>
    </row>
    <row r="22" spans="1:1024" x14ac:dyDescent="0.25">
      <c r="A22" s="12" t="s">
        <v>56</v>
      </c>
      <c r="B22" s="9">
        <v>9.5678212499999997</v>
      </c>
      <c r="C22" s="9">
        <v>28.230368219999999</v>
      </c>
      <c r="D22" s="9">
        <v>21.811813579999999</v>
      </c>
      <c r="E22" s="9">
        <v>25.456746649999999</v>
      </c>
      <c r="F22" s="9">
        <v>8.7690606899999999</v>
      </c>
      <c r="G22" s="6">
        <f t="shared" si="0"/>
        <v>18.767162078000002</v>
      </c>
      <c r="J22" t="s">
        <v>28</v>
      </c>
      <c r="K22">
        <v>10.88</v>
      </c>
      <c r="L22" s="7">
        <f t="shared" si="1"/>
        <v>0.72492298511029407</v>
      </c>
    </row>
    <row r="23" spans="1:1024" x14ac:dyDescent="0.25">
      <c r="A23" s="12" t="s">
        <v>29</v>
      </c>
      <c r="B23" s="9">
        <v>102.15117616000001</v>
      </c>
      <c r="C23" s="9">
        <v>105.80980932999999</v>
      </c>
      <c r="D23" s="9">
        <v>97.441191619999998</v>
      </c>
      <c r="E23" s="9">
        <v>90.262866759999994</v>
      </c>
      <c r="F23" s="9">
        <v>112.40730193</v>
      </c>
      <c r="G23" s="6">
        <f t="shared" si="0"/>
        <v>101.61446916</v>
      </c>
      <c r="J23" t="s">
        <v>29</v>
      </c>
      <c r="K23">
        <v>83.56</v>
      </c>
      <c r="L23" s="7">
        <f t="shared" si="1"/>
        <v>0.21606593058879842</v>
      </c>
    </row>
    <row r="24" spans="1:1024" s="14" customFormat="1" x14ac:dyDescent="0.25">
      <c r="A24" s="12" t="s">
        <v>30</v>
      </c>
      <c r="B24" s="9">
        <v>92.189134699999997</v>
      </c>
      <c r="C24" s="9">
        <v>92.770800159999993</v>
      </c>
      <c r="D24" s="9">
        <v>89.453112340000004</v>
      </c>
      <c r="E24" s="9">
        <v>87.529355409999994</v>
      </c>
      <c r="F24" s="9">
        <v>83.913625589999995</v>
      </c>
      <c r="G24" s="6">
        <f t="shared" si="0"/>
        <v>89.171205639999997</v>
      </c>
      <c r="J24" s="14" t="s">
        <v>30</v>
      </c>
      <c r="K24" s="14">
        <v>80.08</v>
      </c>
      <c r="L24" s="7">
        <f t="shared" si="1"/>
        <v>0.113526543956044</v>
      </c>
      <c r="AMD24"/>
      <c r="AME24"/>
      <c r="AMF24"/>
      <c r="AMG24"/>
      <c r="AMH24"/>
      <c r="AMI24"/>
      <c r="AMJ24"/>
    </row>
    <row r="25" spans="1:1024" x14ac:dyDescent="0.25">
      <c r="A25" s="12" t="s">
        <v>31</v>
      </c>
      <c r="B25" s="11">
        <v>32.756499580000003</v>
      </c>
      <c r="C25" s="11">
        <v>17.80991397</v>
      </c>
      <c r="D25" s="11">
        <v>34.363829750000001</v>
      </c>
      <c r="E25" s="11">
        <v>30.846823740000001</v>
      </c>
      <c r="F25" s="11">
        <v>24.683939209999998</v>
      </c>
      <c r="G25" s="6">
        <f t="shared" si="0"/>
        <v>28.092201249999999</v>
      </c>
      <c r="J25" t="s">
        <v>31</v>
      </c>
      <c r="K25">
        <v>19.47</v>
      </c>
      <c r="L25" s="7">
        <f t="shared" si="1"/>
        <v>0.44284546738572161</v>
      </c>
    </row>
    <row r="26" spans="1:1024" x14ac:dyDescent="0.25">
      <c r="A26" s="12" t="s">
        <v>32</v>
      </c>
      <c r="B26" s="9">
        <v>19.386774070000001</v>
      </c>
      <c r="C26" s="9">
        <v>23.58631596</v>
      </c>
      <c r="D26" s="9">
        <v>18.273249719999999</v>
      </c>
      <c r="E26" s="9">
        <v>18.697129369999999</v>
      </c>
      <c r="F26" s="9">
        <v>22.81554993</v>
      </c>
      <c r="G26" s="6">
        <f t="shared" si="0"/>
        <v>20.551803810000003</v>
      </c>
      <c r="J26" t="s">
        <v>32</v>
      </c>
      <c r="K26">
        <v>9.3000000000000007</v>
      </c>
      <c r="L26" s="7">
        <f t="shared" si="1"/>
        <v>1.209871377419355</v>
      </c>
    </row>
    <row r="27" spans="1:1024" x14ac:dyDescent="0.25">
      <c r="A27" s="12" t="s">
        <v>33</v>
      </c>
      <c r="B27" s="9">
        <v>34.887692379999997</v>
      </c>
      <c r="C27" s="13">
        <v>31.005497829999999</v>
      </c>
      <c r="D27" s="9">
        <v>43.529741780000002</v>
      </c>
      <c r="E27" s="9">
        <v>41.02987341</v>
      </c>
      <c r="F27" s="9">
        <v>42.95910318</v>
      </c>
      <c r="G27" s="6">
        <f t="shared" si="0"/>
        <v>38.682381715999995</v>
      </c>
      <c r="J27" t="s">
        <v>33</v>
      </c>
      <c r="K27">
        <v>35.369999999999997</v>
      </c>
      <c r="L27" s="7">
        <f t="shared" si="1"/>
        <v>9.364946892847037E-2</v>
      </c>
    </row>
    <row r="28" spans="1:1024" x14ac:dyDescent="0.25">
      <c r="A28" s="12" t="s">
        <v>34</v>
      </c>
      <c r="B28" s="9">
        <v>19.613323680000001</v>
      </c>
      <c r="C28" s="9">
        <v>13.95068055</v>
      </c>
      <c r="D28" s="9">
        <v>19.710618010000001</v>
      </c>
      <c r="E28" s="9">
        <v>19.181431280000002</v>
      </c>
      <c r="F28" s="9">
        <v>16.980829279999998</v>
      </c>
      <c r="G28" s="6">
        <f t="shared" si="0"/>
        <v>17.88737656</v>
      </c>
      <c r="J28" t="s">
        <v>34</v>
      </c>
      <c r="K28">
        <v>12.88</v>
      </c>
      <c r="L28" s="7">
        <f t="shared" si="1"/>
        <v>0.38877147204968932</v>
      </c>
    </row>
    <row r="29" spans="1:1024" x14ac:dyDescent="0.25">
      <c r="A29" s="12" t="s">
        <v>35</v>
      </c>
      <c r="B29" s="9">
        <v>686.40026784999998</v>
      </c>
      <c r="C29" s="9">
        <v>687.41649630999996</v>
      </c>
      <c r="D29" s="9">
        <v>684.99393405000001</v>
      </c>
      <c r="E29" s="9">
        <v>685.07349101</v>
      </c>
      <c r="F29" s="9">
        <v>683.85492625999996</v>
      </c>
      <c r="G29" s="6">
        <f t="shared" si="0"/>
        <v>685.547823096</v>
      </c>
      <c r="J29" t="s">
        <v>35</v>
      </c>
      <c r="K29">
        <v>542.48</v>
      </c>
      <c r="L29" s="7">
        <f t="shared" si="1"/>
        <v>0.26372921231381796</v>
      </c>
    </row>
    <row r="30" spans="1:1024" s="14" customFormat="1" x14ac:dyDescent="0.25">
      <c r="A30" s="12" t="s">
        <v>36</v>
      </c>
      <c r="B30" s="9">
        <v>119.55081439999999</v>
      </c>
      <c r="C30" s="9">
        <v>121.6213817</v>
      </c>
      <c r="D30" s="9">
        <v>121.85688328000001</v>
      </c>
      <c r="E30" s="9">
        <v>123.00316209</v>
      </c>
      <c r="F30" s="9">
        <v>122.80998493</v>
      </c>
      <c r="G30" s="6">
        <f t="shared" si="0"/>
        <v>121.76844527999999</v>
      </c>
      <c r="J30" s="14" t="s">
        <v>36</v>
      </c>
      <c r="K30" s="14">
        <v>97.67</v>
      </c>
      <c r="L30" s="7">
        <f t="shared" si="1"/>
        <v>0.24673333961298249</v>
      </c>
      <c r="AMD30"/>
      <c r="AME30"/>
      <c r="AMF30"/>
      <c r="AMG30"/>
      <c r="AMH30"/>
      <c r="AMI30"/>
      <c r="AMJ30"/>
    </row>
    <row r="31" spans="1:1024" x14ac:dyDescent="0.25">
      <c r="A31" s="12" t="s">
        <v>37</v>
      </c>
      <c r="B31" s="11">
        <v>91.009118299999997</v>
      </c>
      <c r="C31" s="11">
        <v>86.411894180000004</v>
      </c>
      <c r="D31" s="11">
        <v>85.474081080000005</v>
      </c>
      <c r="E31" s="11">
        <v>85.074706469999995</v>
      </c>
      <c r="F31" s="11">
        <v>83.343460129999997</v>
      </c>
      <c r="G31" s="6">
        <f t="shared" si="0"/>
        <v>86.262652031999991</v>
      </c>
      <c r="J31" t="s">
        <v>37</v>
      </c>
      <c r="K31">
        <v>66.040000000000006</v>
      </c>
      <c r="L31" s="7">
        <f t="shared" si="1"/>
        <v>0.30621823185947883</v>
      </c>
    </row>
    <row r="32" spans="1:1024" x14ac:dyDescent="0.25">
      <c r="A32" s="12" t="s">
        <v>38</v>
      </c>
      <c r="B32" s="9">
        <v>19.1744983</v>
      </c>
      <c r="C32" s="9">
        <v>23.64126606</v>
      </c>
      <c r="D32" s="9">
        <v>24.004911199999999</v>
      </c>
      <c r="E32" s="9">
        <v>20.68540977</v>
      </c>
      <c r="F32" s="9">
        <v>23.136770420000001</v>
      </c>
      <c r="G32" s="6">
        <f t="shared" si="0"/>
        <v>22.128571149999999</v>
      </c>
      <c r="J32" t="s">
        <v>38</v>
      </c>
      <c r="K32">
        <v>13.27</v>
      </c>
      <c r="L32" s="7">
        <f t="shared" si="1"/>
        <v>0.66756376412961571</v>
      </c>
    </row>
    <row r="33" spans="1:1024" x14ac:dyDescent="0.25">
      <c r="A33" s="12" t="s">
        <v>39</v>
      </c>
      <c r="B33" s="9">
        <v>125.10028235</v>
      </c>
      <c r="C33" s="9">
        <v>124.40045619</v>
      </c>
      <c r="D33" s="9">
        <v>112.08539845999999</v>
      </c>
      <c r="E33" s="9">
        <v>112.11199854</v>
      </c>
      <c r="F33" s="9">
        <v>125.49460849</v>
      </c>
      <c r="G33" s="6">
        <f t="shared" si="0"/>
        <v>119.83854880599999</v>
      </c>
      <c r="J33" t="s">
        <v>39</v>
      </c>
      <c r="K33">
        <v>99.06</v>
      </c>
      <c r="L33" s="7">
        <f t="shared" si="1"/>
        <v>0.20975720579446788</v>
      </c>
    </row>
    <row r="34" spans="1:1024" x14ac:dyDescent="0.25">
      <c r="A34" s="12" t="s">
        <v>40</v>
      </c>
      <c r="B34" s="9">
        <v>29.08346521</v>
      </c>
      <c r="C34" s="9">
        <v>22.11988741</v>
      </c>
      <c r="D34" s="9">
        <v>25.755961599999999</v>
      </c>
      <c r="E34" s="9">
        <v>24.743258659999999</v>
      </c>
      <c r="F34" s="9">
        <v>30.67321175</v>
      </c>
      <c r="G34" s="6">
        <f t="shared" si="0"/>
        <v>26.475156926</v>
      </c>
      <c r="J34" t="s">
        <v>40</v>
      </c>
      <c r="K34">
        <v>15.57</v>
      </c>
      <c r="L34" s="7">
        <f t="shared" si="1"/>
        <v>0.70039543519588943</v>
      </c>
    </row>
    <row r="35" spans="1:1024" x14ac:dyDescent="0.25">
      <c r="A35" s="12" t="s">
        <v>41</v>
      </c>
      <c r="B35" s="9">
        <v>25.986733090000001</v>
      </c>
      <c r="C35" s="9">
        <v>28.37297238</v>
      </c>
      <c r="D35" s="9">
        <v>26.799066079999999</v>
      </c>
      <c r="E35" s="9">
        <v>28.265871570000002</v>
      </c>
      <c r="F35" s="9">
        <v>28.245547429999998</v>
      </c>
      <c r="G35" s="6">
        <f t="shared" si="0"/>
        <v>27.534038110000001</v>
      </c>
      <c r="J35" t="s">
        <v>41</v>
      </c>
      <c r="K35">
        <v>17.440000000000001</v>
      </c>
      <c r="L35" s="7">
        <f t="shared" si="1"/>
        <v>0.57878658887614676</v>
      </c>
    </row>
    <row r="36" spans="1:1024" s="14" customFormat="1" x14ac:dyDescent="0.25">
      <c r="A36" s="12" t="s">
        <v>42</v>
      </c>
      <c r="B36" s="9">
        <v>38.375979319999999</v>
      </c>
      <c r="C36" s="13">
        <v>16.910137769999999</v>
      </c>
      <c r="D36" s="9">
        <v>33.469835179999997</v>
      </c>
      <c r="E36" s="9">
        <v>24.969469449999998</v>
      </c>
      <c r="F36" s="9">
        <v>18.96540001</v>
      </c>
      <c r="G36" s="6">
        <f t="shared" si="0"/>
        <v>26.538164345999995</v>
      </c>
      <c r="J36" s="14" t="s">
        <v>42</v>
      </c>
      <c r="K36" s="14">
        <v>22.79</v>
      </c>
      <c r="L36" s="7">
        <f t="shared" si="1"/>
        <v>0.16446530697674411</v>
      </c>
      <c r="AMD36"/>
      <c r="AME36"/>
      <c r="AMF36"/>
      <c r="AMG36"/>
      <c r="AMH36"/>
      <c r="AMI36"/>
      <c r="AMJ36"/>
    </row>
    <row r="37" spans="1:1024" x14ac:dyDescent="0.25">
      <c r="A37" s="12" t="s">
        <v>43</v>
      </c>
      <c r="B37" s="11">
        <v>127.14259958</v>
      </c>
      <c r="C37" s="11">
        <v>128.10986481</v>
      </c>
      <c r="D37" s="11">
        <v>138.04160748999999</v>
      </c>
      <c r="E37" s="11">
        <v>135.02468014999999</v>
      </c>
      <c r="F37" s="11">
        <v>129.91859553</v>
      </c>
      <c r="G37" s="6">
        <f t="shared" si="0"/>
        <v>131.64746951199999</v>
      </c>
      <c r="J37" t="s">
        <v>43</v>
      </c>
      <c r="K37">
        <v>108.27</v>
      </c>
      <c r="L37" s="7">
        <f t="shared" si="1"/>
        <v>0.21591825539854059</v>
      </c>
    </row>
    <row r="38" spans="1:1024" x14ac:dyDescent="0.25">
      <c r="A38" s="12" t="s">
        <v>44</v>
      </c>
      <c r="B38" s="9">
        <v>13.042462950000001</v>
      </c>
      <c r="C38" s="9">
        <v>15.978217170000001</v>
      </c>
      <c r="D38" s="9">
        <v>6.53754247</v>
      </c>
      <c r="E38" s="9">
        <v>9.3354775500000002</v>
      </c>
      <c r="F38" s="9">
        <v>8.8721664499999999</v>
      </c>
      <c r="G38" s="6">
        <f t="shared" si="0"/>
        <v>10.753173318</v>
      </c>
      <c r="J38" t="s">
        <v>44</v>
      </c>
      <c r="K38">
        <v>9.36</v>
      </c>
      <c r="L38" s="7">
        <f t="shared" si="1"/>
        <v>0.14884330320512817</v>
      </c>
    </row>
    <row r="39" spans="1:1024" x14ac:dyDescent="0.25">
      <c r="A39" s="12" t="s">
        <v>45</v>
      </c>
      <c r="B39" s="9">
        <v>27.426579140000001</v>
      </c>
      <c r="C39" s="9">
        <v>31.226546760000002</v>
      </c>
      <c r="D39" s="9">
        <v>26.063956489999999</v>
      </c>
      <c r="E39" s="9">
        <v>30.44651863</v>
      </c>
      <c r="F39" s="9">
        <v>28.060844209999999</v>
      </c>
      <c r="G39" s="6">
        <f t="shared" si="0"/>
        <v>28.644889046000003</v>
      </c>
      <c r="J39" t="s">
        <v>45</v>
      </c>
      <c r="K39">
        <v>24.73</v>
      </c>
      <c r="L39" s="7">
        <f t="shared" si="1"/>
        <v>0.15830525863323919</v>
      </c>
    </row>
    <row r="40" spans="1:1024" x14ac:dyDescent="0.25">
      <c r="A40" s="12" t="s">
        <v>46</v>
      </c>
      <c r="B40" s="9">
        <v>44.703289419999997</v>
      </c>
      <c r="C40" s="9">
        <v>46.12944633</v>
      </c>
      <c r="D40" s="9">
        <v>44.433132909999998</v>
      </c>
      <c r="E40" s="9">
        <v>44.612319450000001</v>
      </c>
      <c r="F40" s="13">
        <v>45.851061940000001</v>
      </c>
      <c r="G40" s="6">
        <f t="shared" si="0"/>
        <v>45.145850009999997</v>
      </c>
      <c r="J40" t="s">
        <v>46</v>
      </c>
      <c r="K40">
        <v>41.09</v>
      </c>
      <c r="L40" s="7">
        <f t="shared" si="1"/>
        <v>9.8706498174738311E-2</v>
      </c>
    </row>
    <row r="41" spans="1:1024" x14ac:dyDescent="0.25">
      <c r="A41" s="8" t="s">
        <v>47</v>
      </c>
      <c r="B41" s="13">
        <f>SUM(GMOD!B2:B40)</f>
        <v>2459.9487949000004</v>
      </c>
      <c r="C41" s="13">
        <f>SUM(GMOD!C2:C40)</f>
        <v>2422.6507215000001</v>
      </c>
      <c r="D41" s="13">
        <f>SUM(GMOD!D2:D40)</f>
        <v>2438.5729095999991</v>
      </c>
      <c r="E41" s="13">
        <f>SUM(GMOD!E2:E40)</f>
        <v>2442.8530037699993</v>
      </c>
      <c r="F41" s="13">
        <f>SUM(GMOD!F2:F40)</f>
        <v>2467.9589361900003</v>
      </c>
      <c r="G41" s="13">
        <f>SUM(GMOD!G2:G40)</f>
        <v>2446.3968731919995</v>
      </c>
      <c r="J41" t="s">
        <v>47</v>
      </c>
      <c r="K41">
        <v>1849.47</v>
      </c>
      <c r="L41" s="7">
        <f t="shared" si="1"/>
        <v>0.3227556398276259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A19" zoomScaleNormal="100" workbookViewId="0">
      <selection activeCell="B41" sqref="B41"/>
    </sheetView>
  </sheetViews>
  <sheetFormatPr defaultRowHeight="15" x14ac:dyDescent="0.25"/>
  <cols>
    <col min="1" max="1" width="20.375"/>
    <col min="2" max="9" width="8.625"/>
    <col min="10" max="10" width="20.25"/>
    <col min="11" max="1025" width="8.625"/>
  </cols>
  <sheetData>
    <row r="1" spans="1:10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t="s">
        <v>0</v>
      </c>
      <c r="K1" t="s">
        <v>57</v>
      </c>
    </row>
    <row r="2" spans="1:1024" x14ac:dyDescent="0.25">
      <c r="A2" s="12" t="s">
        <v>8</v>
      </c>
      <c r="B2" s="9">
        <v>345.41513950000001</v>
      </c>
      <c r="C2" s="9">
        <v>346.39379785</v>
      </c>
      <c r="D2" s="9">
        <v>348.38269101999998</v>
      </c>
      <c r="E2" s="9">
        <v>347.70360654000001</v>
      </c>
      <c r="F2" s="9">
        <v>345.13893096999999</v>
      </c>
      <c r="G2" s="6">
        <f t="shared" ref="G2:G40" si="0">AVERAGE(B2:F2)</f>
        <v>346.60683317600001</v>
      </c>
      <c r="J2" t="s">
        <v>8</v>
      </c>
      <c r="K2">
        <v>305.77</v>
      </c>
      <c r="L2" s="7">
        <f t="shared" ref="L2:L41" si="1">G2/K2-1</f>
        <v>0.13355408698041016</v>
      </c>
    </row>
    <row r="3" spans="1:1024" x14ac:dyDescent="0.25">
      <c r="A3" s="12" t="s">
        <v>9</v>
      </c>
      <c r="B3" s="9">
        <v>40.560932639999997</v>
      </c>
      <c r="C3" s="9">
        <v>28.31064344</v>
      </c>
      <c r="D3" s="9">
        <v>36.311899009999998</v>
      </c>
      <c r="E3" s="9">
        <v>32.063650320000001</v>
      </c>
      <c r="F3" s="9">
        <v>16.497614800000001</v>
      </c>
      <c r="G3" s="6">
        <f t="shared" si="0"/>
        <v>30.748948042000002</v>
      </c>
      <c r="J3" t="s">
        <v>9</v>
      </c>
      <c r="K3">
        <v>29.45</v>
      </c>
      <c r="L3" s="7">
        <f t="shared" si="1"/>
        <v>4.4106894465195445E-2</v>
      </c>
    </row>
    <row r="4" spans="1:1024" x14ac:dyDescent="0.25">
      <c r="A4" s="12" t="s">
        <v>10</v>
      </c>
      <c r="B4" s="9">
        <v>118.51539504</v>
      </c>
      <c r="C4" s="9">
        <v>133.10886468999999</v>
      </c>
      <c r="D4" s="9">
        <v>125.01421935</v>
      </c>
      <c r="E4" s="9">
        <v>121.74084538</v>
      </c>
      <c r="F4" s="9">
        <v>123.30070619</v>
      </c>
      <c r="G4" s="6">
        <f t="shared" si="0"/>
        <v>124.33600613000002</v>
      </c>
      <c r="J4" t="s">
        <v>10</v>
      </c>
      <c r="K4">
        <v>110.93</v>
      </c>
      <c r="L4" s="7">
        <f t="shared" si="1"/>
        <v>0.12085104236906163</v>
      </c>
    </row>
    <row r="5" spans="1:1024" x14ac:dyDescent="0.25">
      <c r="A5" s="12" t="s">
        <v>11</v>
      </c>
      <c r="B5" s="9">
        <v>80.853997899999996</v>
      </c>
      <c r="C5">
        <v>112.41809255</v>
      </c>
      <c r="D5" s="9">
        <v>85.514147899999998</v>
      </c>
      <c r="E5" s="9">
        <v>103.30551548</v>
      </c>
      <c r="F5" s="9">
        <v>105.39542548</v>
      </c>
      <c r="G5" s="6">
        <f t="shared" si="0"/>
        <v>97.497435862000003</v>
      </c>
      <c r="J5" t="s">
        <v>11</v>
      </c>
      <c r="K5">
        <v>72.38</v>
      </c>
      <c r="L5" s="7">
        <f t="shared" si="1"/>
        <v>0.34702177206410623</v>
      </c>
    </row>
    <row r="6" spans="1:1024" s="14" customFormat="1" x14ac:dyDescent="0.25">
      <c r="A6" s="12" t="s">
        <v>12</v>
      </c>
      <c r="B6" s="9">
        <v>584.87291241000003</v>
      </c>
      <c r="C6" s="9">
        <v>587.27029184000003</v>
      </c>
      <c r="D6" s="9">
        <v>585.40554567000004</v>
      </c>
      <c r="E6" s="9">
        <v>586.12364177999996</v>
      </c>
      <c r="F6" s="9">
        <v>593.15090511999995</v>
      </c>
      <c r="G6" s="6">
        <f t="shared" si="0"/>
        <v>587.36465936399998</v>
      </c>
      <c r="J6" s="14" t="s">
        <v>12</v>
      </c>
      <c r="K6" s="14">
        <v>513.17999999999995</v>
      </c>
      <c r="L6" s="7">
        <f t="shared" si="1"/>
        <v>0.14455875007599683</v>
      </c>
      <c r="AMD6"/>
      <c r="AME6"/>
      <c r="AMF6"/>
      <c r="AMG6"/>
      <c r="AMH6"/>
      <c r="AMI6"/>
      <c r="AMJ6"/>
    </row>
    <row r="7" spans="1:1024" x14ac:dyDescent="0.25">
      <c r="A7" s="12" t="s">
        <v>13</v>
      </c>
      <c r="B7" s="9">
        <v>22.532625450000001</v>
      </c>
      <c r="C7" s="9">
        <v>21.44181322</v>
      </c>
      <c r="D7" s="9">
        <v>20.188245970000001</v>
      </c>
      <c r="E7" s="9">
        <v>18.669528679999999</v>
      </c>
      <c r="F7" s="9">
        <v>22.010424820000001</v>
      </c>
      <c r="G7" s="6">
        <f t="shared" si="0"/>
        <v>20.968527627999997</v>
      </c>
      <c r="J7" t="s">
        <v>13</v>
      </c>
      <c r="K7">
        <v>14.47</v>
      </c>
      <c r="L7" s="7">
        <f t="shared" si="1"/>
        <v>0.44910349882515521</v>
      </c>
    </row>
    <row r="8" spans="1:1024" x14ac:dyDescent="0.25">
      <c r="A8" s="12" t="s">
        <v>14</v>
      </c>
      <c r="B8" s="9">
        <v>126.66775507</v>
      </c>
      <c r="C8" s="9">
        <v>122.74872080999999</v>
      </c>
      <c r="D8" s="9">
        <v>106.79194509</v>
      </c>
      <c r="E8" s="9">
        <v>113.14000427000001</v>
      </c>
      <c r="F8" s="9">
        <v>125.02405088</v>
      </c>
      <c r="G8" s="6">
        <f t="shared" si="0"/>
        <v>118.87449522400001</v>
      </c>
      <c r="J8" t="s">
        <v>14</v>
      </c>
      <c r="K8">
        <v>104.84</v>
      </c>
      <c r="L8" s="7">
        <f t="shared" si="1"/>
        <v>0.13386584532621137</v>
      </c>
    </row>
    <row r="9" spans="1:1024" x14ac:dyDescent="0.25">
      <c r="A9" s="12" t="s">
        <v>15</v>
      </c>
      <c r="B9" s="9">
        <v>188.53189065999999</v>
      </c>
      <c r="C9" s="9">
        <v>200.17687380000001</v>
      </c>
      <c r="D9" s="9">
        <v>189.80988424</v>
      </c>
      <c r="E9" s="9">
        <v>191.64828492999999</v>
      </c>
      <c r="F9" s="9">
        <v>179.30770125999999</v>
      </c>
      <c r="G9" s="6">
        <f t="shared" si="0"/>
        <v>189.89492697799997</v>
      </c>
      <c r="J9" t="s">
        <v>15</v>
      </c>
      <c r="K9">
        <v>162.04</v>
      </c>
      <c r="L9" s="7">
        <f t="shared" si="1"/>
        <v>0.17190154886447773</v>
      </c>
    </row>
    <row r="10" spans="1:1024" x14ac:dyDescent="0.25">
      <c r="A10" s="12" t="s">
        <v>16</v>
      </c>
      <c r="B10" s="9">
        <v>72.182343369999998</v>
      </c>
      <c r="C10" s="9">
        <v>63.917932960000002</v>
      </c>
      <c r="D10" s="9">
        <v>62.7345896</v>
      </c>
      <c r="E10" s="9">
        <v>72.404822909999993</v>
      </c>
      <c r="F10" s="9">
        <v>76.257740330000004</v>
      </c>
      <c r="G10" s="6">
        <f t="shared" si="0"/>
        <v>69.499485833999998</v>
      </c>
      <c r="J10" t="s">
        <v>16</v>
      </c>
      <c r="K10">
        <v>57.9</v>
      </c>
      <c r="L10" s="7">
        <f t="shared" si="1"/>
        <v>0.20033654290155445</v>
      </c>
    </row>
    <row r="11" spans="1:1024" x14ac:dyDescent="0.25">
      <c r="A11" s="12" t="s">
        <v>17</v>
      </c>
      <c r="B11" s="9">
        <v>142.83703718000001</v>
      </c>
      <c r="C11" s="9">
        <v>142.87497375000001</v>
      </c>
      <c r="D11" s="9">
        <v>144.37504908</v>
      </c>
      <c r="E11" s="9">
        <v>142.70886691000001</v>
      </c>
      <c r="F11" s="9">
        <v>141.68598009999999</v>
      </c>
      <c r="G11" s="6">
        <f t="shared" si="0"/>
        <v>142.89638140400001</v>
      </c>
      <c r="J11" t="s">
        <v>17</v>
      </c>
      <c r="K11">
        <v>114.11</v>
      </c>
      <c r="L11" s="7">
        <f t="shared" si="1"/>
        <v>0.25226870041188332</v>
      </c>
    </row>
    <row r="12" spans="1:1024" s="14" customFormat="1" x14ac:dyDescent="0.25">
      <c r="A12" s="12" t="s">
        <v>18</v>
      </c>
      <c r="B12" s="9">
        <v>114.00198098</v>
      </c>
      <c r="C12" s="9">
        <v>108.96706266</v>
      </c>
      <c r="D12" s="9">
        <v>107.85065591</v>
      </c>
      <c r="E12" s="9">
        <v>104.19117027999999</v>
      </c>
      <c r="F12" s="9">
        <v>104.63447788000001</v>
      </c>
      <c r="G12" s="6">
        <f t="shared" si="0"/>
        <v>107.92906954200001</v>
      </c>
      <c r="J12" s="14" t="s">
        <v>18</v>
      </c>
      <c r="K12" s="14">
        <v>92.02</v>
      </c>
      <c r="L12" s="7">
        <f t="shared" si="1"/>
        <v>0.1728870847859163</v>
      </c>
      <c r="AMD12"/>
      <c r="AME12"/>
      <c r="AMF12"/>
      <c r="AMG12"/>
      <c r="AMH12"/>
      <c r="AMI12"/>
      <c r="AMJ12"/>
    </row>
    <row r="13" spans="1:1024" x14ac:dyDescent="0.25">
      <c r="A13" s="12" t="s">
        <v>19</v>
      </c>
      <c r="B13" s="15">
        <v>87.453466359999993</v>
      </c>
      <c r="C13" s="15">
        <v>96.293080369999998</v>
      </c>
      <c r="D13" s="15">
        <v>92.070704120000002</v>
      </c>
      <c r="E13" s="15">
        <v>105.01893613999999</v>
      </c>
      <c r="F13" s="15">
        <v>80.061954569999997</v>
      </c>
      <c r="G13" s="6">
        <f t="shared" si="0"/>
        <v>92.179628312000006</v>
      </c>
      <c r="J13" t="s">
        <v>19</v>
      </c>
      <c r="K13">
        <v>69.22</v>
      </c>
      <c r="L13" s="7">
        <f t="shared" si="1"/>
        <v>0.33169067194452473</v>
      </c>
    </row>
    <row r="14" spans="1:1024" x14ac:dyDescent="0.25">
      <c r="A14" s="12" t="s">
        <v>20</v>
      </c>
      <c r="B14" s="9">
        <v>30.257341910000001</v>
      </c>
      <c r="C14" s="9">
        <v>27.782686179999999</v>
      </c>
      <c r="D14" s="9">
        <v>25.71808382</v>
      </c>
      <c r="E14" s="9">
        <v>31.439764319999998</v>
      </c>
      <c r="F14" s="9">
        <v>32.854287100000001</v>
      </c>
      <c r="G14" s="6">
        <f t="shared" si="0"/>
        <v>29.610432665999998</v>
      </c>
      <c r="J14" t="s">
        <v>20</v>
      </c>
      <c r="K14">
        <v>18.670000000000002</v>
      </c>
      <c r="L14" s="7">
        <f t="shared" si="1"/>
        <v>0.585989966041778</v>
      </c>
    </row>
    <row r="15" spans="1:1024" x14ac:dyDescent="0.25">
      <c r="A15" s="12" t="s">
        <v>21</v>
      </c>
      <c r="B15" s="9">
        <v>76.116789130000001</v>
      </c>
      <c r="C15" s="9">
        <v>90.429135599999995</v>
      </c>
      <c r="D15" s="9">
        <v>85.577276449999999</v>
      </c>
      <c r="E15" s="9">
        <v>73.440026720000006</v>
      </c>
      <c r="F15" s="9">
        <v>76.265044200000006</v>
      </c>
      <c r="G15" s="6">
        <f t="shared" si="0"/>
        <v>80.365654420000013</v>
      </c>
      <c r="J15" t="s">
        <v>21</v>
      </c>
      <c r="K15">
        <v>59.71</v>
      </c>
      <c r="L15" s="7">
        <f t="shared" si="1"/>
        <v>0.34593291609445664</v>
      </c>
    </row>
    <row r="16" spans="1:1024" x14ac:dyDescent="0.25">
      <c r="A16" s="12" t="s">
        <v>22</v>
      </c>
      <c r="B16" s="9">
        <v>87.815185479999997</v>
      </c>
      <c r="C16" s="9">
        <v>88.349466320000005</v>
      </c>
      <c r="D16" s="9">
        <v>87.32311636</v>
      </c>
      <c r="E16" s="9">
        <v>86.832926180000001</v>
      </c>
      <c r="F16" s="9">
        <v>88.395208100000005</v>
      </c>
      <c r="G16" s="6">
        <f t="shared" si="0"/>
        <v>87.743180487999993</v>
      </c>
      <c r="J16" t="s">
        <v>22</v>
      </c>
      <c r="K16">
        <v>70.349999999999994</v>
      </c>
      <c r="L16" s="7">
        <f t="shared" si="1"/>
        <v>0.24723781788201848</v>
      </c>
    </row>
    <row r="17" spans="1:1024" x14ac:dyDescent="0.25">
      <c r="A17" s="12" t="s">
        <v>23</v>
      </c>
      <c r="B17" s="9">
        <v>90.444508900000002</v>
      </c>
      <c r="C17">
        <v>107.95772700000001</v>
      </c>
      <c r="D17" s="9">
        <v>99.694025490000001</v>
      </c>
      <c r="E17" s="9">
        <v>95.246829109999993</v>
      </c>
      <c r="F17" s="9">
        <v>96.092454989999993</v>
      </c>
      <c r="G17" s="6">
        <f t="shared" si="0"/>
        <v>97.887109097999996</v>
      </c>
      <c r="J17" t="s">
        <v>23</v>
      </c>
      <c r="K17">
        <v>76.87</v>
      </c>
      <c r="L17" s="7">
        <f t="shared" si="1"/>
        <v>0.27341107191362024</v>
      </c>
    </row>
    <row r="18" spans="1:1024" s="14" customFormat="1" x14ac:dyDescent="0.25">
      <c r="A18" s="12" t="s">
        <v>24</v>
      </c>
      <c r="B18" s="9">
        <v>109.28748804999999</v>
      </c>
      <c r="C18" s="9">
        <v>120.89436351000001</v>
      </c>
      <c r="D18" s="9">
        <v>104.993135</v>
      </c>
      <c r="E18">
        <v>109.93807673000001</v>
      </c>
      <c r="F18" s="9">
        <v>119.30895944</v>
      </c>
      <c r="G18" s="6">
        <f t="shared" si="0"/>
        <v>112.884404546</v>
      </c>
      <c r="J18" s="14" t="s">
        <v>24</v>
      </c>
      <c r="K18" s="14">
        <v>103.47</v>
      </c>
      <c r="L18" s="7">
        <f t="shared" si="1"/>
        <v>9.0986803382622883E-2</v>
      </c>
      <c r="AMD18"/>
      <c r="AME18"/>
      <c r="AMF18"/>
      <c r="AMG18"/>
      <c r="AMH18"/>
      <c r="AMI18"/>
      <c r="AMJ18"/>
    </row>
    <row r="19" spans="1:1024" x14ac:dyDescent="0.25">
      <c r="A19" s="12" t="s">
        <v>25</v>
      </c>
      <c r="B19" s="15">
        <v>191.95540700000001</v>
      </c>
      <c r="C19" s="9">
        <v>198.35162973999999</v>
      </c>
      <c r="D19" s="15">
        <v>216.80291671000001</v>
      </c>
      <c r="E19" s="15">
        <v>198.95693725000001</v>
      </c>
      <c r="F19" s="15">
        <v>203.40071348999999</v>
      </c>
      <c r="G19" s="6">
        <f t="shared" si="0"/>
        <v>201.893520838</v>
      </c>
      <c r="J19" t="s">
        <v>25</v>
      </c>
      <c r="K19">
        <v>180.73</v>
      </c>
      <c r="L19" s="7">
        <f t="shared" si="1"/>
        <v>0.11710020936203192</v>
      </c>
    </row>
    <row r="20" spans="1:1024" x14ac:dyDescent="0.25">
      <c r="A20" s="12" t="s">
        <v>26</v>
      </c>
      <c r="B20" s="9">
        <v>22.95229544</v>
      </c>
      <c r="C20" s="9">
        <v>14.373580179999999</v>
      </c>
      <c r="D20" s="9">
        <v>19.53832255</v>
      </c>
      <c r="E20" s="9">
        <v>24.420817150000001</v>
      </c>
      <c r="F20" s="9">
        <v>24.35670854</v>
      </c>
      <c r="G20" s="6">
        <f t="shared" si="0"/>
        <v>21.128344771999998</v>
      </c>
      <c r="J20" t="s">
        <v>26</v>
      </c>
      <c r="K20">
        <v>15.4</v>
      </c>
      <c r="L20" s="7">
        <f t="shared" si="1"/>
        <v>0.37197043974025967</v>
      </c>
    </row>
    <row r="21" spans="1:1024" x14ac:dyDescent="0.25">
      <c r="A21" s="12" t="s">
        <v>27</v>
      </c>
      <c r="B21" s="9">
        <v>179.72008575999999</v>
      </c>
      <c r="C21" s="9">
        <v>178.13555148</v>
      </c>
      <c r="D21" s="9">
        <v>178.38025223</v>
      </c>
      <c r="E21" s="9">
        <v>177.49077706</v>
      </c>
      <c r="F21" s="9">
        <v>178.20717815</v>
      </c>
      <c r="G21" s="6">
        <f t="shared" si="0"/>
        <v>178.38676893600001</v>
      </c>
      <c r="J21" t="s">
        <v>27</v>
      </c>
      <c r="K21">
        <v>160.54</v>
      </c>
      <c r="L21" s="7">
        <f t="shared" si="1"/>
        <v>0.11116711683069647</v>
      </c>
    </row>
    <row r="22" spans="1:1024" x14ac:dyDescent="0.25">
      <c r="A22" s="12" t="s">
        <v>28</v>
      </c>
      <c r="B22" s="9">
        <v>21.88051407</v>
      </c>
      <c r="C22" s="9">
        <v>35.097465270000001</v>
      </c>
      <c r="D22" s="9">
        <v>35.07311326</v>
      </c>
      <c r="E22" s="9">
        <v>25.390356659999998</v>
      </c>
      <c r="F22" s="9">
        <v>48.908856720000003</v>
      </c>
      <c r="G22" s="6">
        <f t="shared" si="0"/>
        <v>33.270061196</v>
      </c>
      <c r="J22" t="s">
        <v>28</v>
      </c>
      <c r="K22">
        <v>21.51</v>
      </c>
      <c r="L22" s="7">
        <f t="shared" si="1"/>
        <v>0.54672529967456995</v>
      </c>
    </row>
    <row r="23" spans="1:1024" x14ac:dyDescent="0.25">
      <c r="A23" s="12" t="s">
        <v>29</v>
      </c>
      <c r="B23" s="9">
        <v>140.44998111999999</v>
      </c>
      <c r="C23" s="9">
        <v>145.55519201000001</v>
      </c>
      <c r="D23" s="9">
        <v>159.29125601000001</v>
      </c>
      <c r="E23" s="9">
        <v>161.5867629</v>
      </c>
      <c r="F23" s="9">
        <v>165.59084483000001</v>
      </c>
      <c r="G23" s="6">
        <f t="shared" si="0"/>
        <v>154.494807374</v>
      </c>
      <c r="J23" t="s">
        <v>29</v>
      </c>
      <c r="K23">
        <v>144.97</v>
      </c>
      <c r="L23" s="7">
        <f t="shared" si="1"/>
        <v>6.5701920217976273E-2</v>
      </c>
    </row>
    <row r="24" spans="1:1024" x14ac:dyDescent="0.25">
      <c r="A24" s="12" t="s">
        <v>30</v>
      </c>
      <c r="B24" s="9">
        <v>148.57780736000001</v>
      </c>
      <c r="C24" s="9">
        <v>144.46944303999999</v>
      </c>
      <c r="D24" s="9">
        <v>145.65664038</v>
      </c>
      <c r="E24" s="9">
        <v>149.63871551</v>
      </c>
      <c r="F24" s="9">
        <v>148.36800262</v>
      </c>
      <c r="G24" s="6">
        <f t="shared" si="0"/>
        <v>147.34212178199999</v>
      </c>
      <c r="J24" t="s">
        <v>30</v>
      </c>
      <c r="K24">
        <v>115.35</v>
      </c>
      <c r="L24" s="7">
        <f t="shared" si="1"/>
        <v>0.27734825992197654</v>
      </c>
    </row>
    <row r="25" spans="1:1024" x14ac:dyDescent="0.25">
      <c r="A25" s="12" t="s">
        <v>31</v>
      </c>
      <c r="B25" s="15">
        <v>59.275480559999998</v>
      </c>
      <c r="C25" s="15">
        <v>54.72243057</v>
      </c>
      <c r="D25" s="15">
        <v>57.227173540000003</v>
      </c>
      <c r="E25" s="15">
        <v>58.181639799999999</v>
      </c>
      <c r="F25" s="9">
        <v>59.42995311</v>
      </c>
      <c r="G25" s="6">
        <f t="shared" si="0"/>
        <v>57.767335516000003</v>
      </c>
      <c r="J25" t="s">
        <v>31</v>
      </c>
      <c r="K25">
        <v>47.8</v>
      </c>
      <c r="L25" s="7">
        <f t="shared" si="1"/>
        <v>0.20852166351464452</v>
      </c>
    </row>
    <row r="26" spans="1:1024" x14ac:dyDescent="0.25">
      <c r="A26" s="12" t="s">
        <v>32</v>
      </c>
      <c r="B26" s="9">
        <v>33.39540882</v>
      </c>
      <c r="C26" s="9">
        <v>36.139182529999999</v>
      </c>
      <c r="D26" s="9">
        <v>32.683675809999997</v>
      </c>
      <c r="E26" s="9">
        <v>37.262337359999997</v>
      </c>
      <c r="F26" s="9">
        <v>40.798605680000001</v>
      </c>
      <c r="G26" s="6">
        <f t="shared" si="0"/>
        <v>36.055842040000002</v>
      </c>
      <c r="J26" t="s">
        <v>32</v>
      </c>
      <c r="K26">
        <v>24.12</v>
      </c>
      <c r="L26" s="7">
        <f t="shared" si="1"/>
        <v>0.49485248922056391</v>
      </c>
    </row>
    <row r="27" spans="1:1024" x14ac:dyDescent="0.25">
      <c r="A27" s="12" t="s">
        <v>33</v>
      </c>
      <c r="B27" s="9">
        <v>185.71681581999999</v>
      </c>
      <c r="C27" s="9">
        <v>185.17299609</v>
      </c>
      <c r="D27" s="9">
        <v>183.75161399999999</v>
      </c>
      <c r="E27">
        <v>190.94935562000001</v>
      </c>
      <c r="F27" s="9">
        <v>189.15119257000001</v>
      </c>
      <c r="G27" s="6">
        <f t="shared" si="0"/>
        <v>186.94839482</v>
      </c>
      <c r="J27" t="s">
        <v>33</v>
      </c>
      <c r="K27">
        <v>162.63999999999999</v>
      </c>
      <c r="L27" s="7">
        <f t="shared" si="1"/>
        <v>0.14946135526315807</v>
      </c>
    </row>
    <row r="28" spans="1:1024" x14ac:dyDescent="0.25">
      <c r="A28" s="12" t="s">
        <v>34</v>
      </c>
      <c r="B28" s="9">
        <v>94.758899589999999</v>
      </c>
      <c r="C28" s="9">
        <v>71.092064480000005</v>
      </c>
      <c r="D28" s="9">
        <v>104.91806321</v>
      </c>
      <c r="E28" s="9">
        <v>92.914330149999998</v>
      </c>
      <c r="F28" s="9">
        <v>89.062776499999998</v>
      </c>
      <c r="G28" s="6">
        <f t="shared" si="0"/>
        <v>90.549226785999991</v>
      </c>
      <c r="J28" t="s">
        <v>34</v>
      </c>
      <c r="K28">
        <v>70.819999999999993</v>
      </c>
      <c r="L28" s="7">
        <f t="shared" si="1"/>
        <v>0.27858269960463145</v>
      </c>
    </row>
    <row r="29" spans="1:1024" x14ac:dyDescent="0.25">
      <c r="A29" s="12" t="s">
        <v>35</v>
      </c>
      <c r="B29" s="9">
        <v>443.36729116999999</v>
      </c>
      <c r="C29" s="9">
        <v>435.12604979999998</v>
      </c>
      <c r="D29" s="9">
        <v>424.13474508000002</v>
      </c>
      <c r="E29" s="9">
        <v>437.93281945000001</v>
      </c>
      <c r="F29" s="9">
        <v>435.04872533999998</v>
      </c>
      <c r="G29" s="6">
        <f t="shared" si="0"/>
        <v>435.12192616800002</v>
      </c>
      <c r="J29" t="s">
        <v>35</v>
      </c>
      <c r="K29">
        <v>387.26</v>
      </c>
      <c r="L29" s="7">
        <f t="shared" si="1"/>
        <v>0.12359119498011673</v>
      </c>
    </row>
    <row r="30" spans="1:1024" s="14" customFormat="1" x14ac:dyDescent="0.25">
      <c r="A30" s="12" t="s">
        <v>36</v>
      </c>
      <c r="B30" s="9">
        <v>126.12642198</v>
      </c>
      <c r="C30" s="9">
        <v>129.171593</v>
      </c>
      <c r="D30">
        <v>137.00915648</v>
      </c>
      <c r="E30" s="9">
        <v>119.29823150999999</v>
      </c>
      <c r="F30" s="9">
        <v>155.37648931999999</v>
      </c>
      <c r="G30" s="6">
        <f t="shared" si="0"/>
        <v>133.39637845800002</v>
      </c>
      <c r="J30" s="14" t="s">
        <v>36</v>
      </c>
      <c r="K30" s="14">
        <v>109.02</v>
      </c>
      <c r="L30" s="7">
        <f t="shared" si="1"/>
        <v>0.22359547292239967</v>
      </c>
      <c r="AMD30"/>
      <c r="AME30"/>
      <c r="AMF30"/>
      <c r="AMG30"/>
      <c r="AMH30"/>
      <c r="AMI30"/>
      <c r="AMJ30"/>
    </row>
    <row r="31" spans="1:1024" x14ac:dyDescent="0.25">
      <c r="A31" s="12" t="s">
        <v>37</v>
      </c>
      <c r="B31" s="15">
        <v>63.041828389999999</v>
      </c>
      <c r="C31" s="15">
        <v>65.565881200000007</v>
      </c>
      <c r="D31" s="15">
        <v>73.397984730000005</v>
      </c>
      <c r="E31" s="15">
        <v>67.757997709999998</v>
      </c>
      <c r="F31" s="15">
        <v>67.991633379999996</v>
      </c>
      <c r="G31" s="6">
        <f t="shared" si="0"/>
        <v>67.551065082000008</v>
      </c>
      <c r="J31" t="s">
        <v>37</v>
      </c>
      <c r="K31">
        <v>53.36</v>
      </c>
      <c r="L31" s="7">
        <f t="shared" si="1"/>
        <v>0.26594949553973035</v>
      </c>
    </row>
    <row r="32" spans="1:1024" x14ac:dyDescent="0.25">
      <c r="A32" s="12" t="s">
        <v>38</v>
      </c>
      <c r="B32" s="9">
        <v>147.89775616</v>
      </c>
      <c r="C32" s="9">
        <v>149.71025760000001</v>
      </c>
      <c r="D32" s="9">
        <v>148.92538286999999</v>
      </c>
      <c r="E32" s="9">
        <v>152.53913482999999</v>
      </c>
      <c r="F32" s="9">
        <v>150.33502283000001</v>
      </c>
      <c r="G32" s="6">
        <f t="shared" si="0"/>
        <v>149.88151085800001</v>
      </c>
      <c r="J32" t="s">
        <v>38</v>
      </c>
      <c r="K32">
        <v>113.54</v>
      </c>
      <c r="L32" s="7">
        <f t="shared" si="1"/>
        <v>0.32007672060947678</v>
      </c>
    </row>
    <row r="33" spans="1:1024" x14ac:dyDescent="0.25">
      <c r="A33" s="12" t="s">
        <v>39</v>
      </c>
      <c r="B33" s="9">
        <v>276.23686386999998</v>
      </c>
      <c r="C33" s="9">
        <v>280.78595603000002</v>
      </c>
      <c r="D33" s="9">
        <v>279.16694252000002</v>
      </c>
      <c r="E33" s="9">
        <v>280.41472313999998</v>
      </c>
      <c r="F33" s="9">
        <v>278.30847251</v>
      </c>
      <c r="G33" s="6">
        <f t="shared" si="0"/>
        <v>278.982591614</v>
      </c>
      <c r="J33" t="s">
        <v>39</v>
      </c>
      <c r="K33">
        <v>244.35</v>
      </c>
      <c r="L33" s="7">
        <f t="shared" si="1"/>
        <v>0.1417335445631267</v>
      </c>
    </row>
    <row r="34" spans="1:1024" x14ac:dyDescent="0.25">
      <c r="A34" s="12" t="s">
        <v>40</v>
      </c>
      <c r="B34" s="9">
        <v>172.27694894000001</v>
      </c>
      <c r="C34" s="9">
        <v>202.33798092999999</v>
      </c>
      <c r="D34" s="9">
        <v>184.34133084999999</v>
      </c>
      <c r="E34" s="9">
        <v>178.39143741000001</v>
      </c>
      <c r="F34" s="9">
        <v>169.25581707000001</v>
      </c>
      <c r="G34" s="6">
        <f t="shared" si="0"/>
        <v>181.32070303999998</v>
      </c>
      <c r="J34" t="s">
        <v>40</v>
      </c>
      <c r="K34">
        <v>164.27</v>
      </c>
      <c r="L34" s="7">
        <f t="shared" si="1"/>
        <v>0.10379681646070482</v>
      </c>
    </row>
    <row r="35" spans="1:1024" x14ac:dyDescent="0.25">
      <c r="A35" s="12" t="s">
        <v>41</v>
      </c>
      <c r="B35" s="9">
        <v>101.65764376</v>
      </c>
      <c r="C35" s="9">
        <v>95.407176100000001</v>
      </c>
      <c r="D35" s="9">
        <v>93.780968759999993</v>
      </c>
      <c r="E35" s="9">
        <v>96.321206090000004</v>
      </c>
      <c r="F35" s="9">
        <v>98.46889358</v>
      </c>
      <c r="G35" s="6">
        <f t="shared" si="0"/>
        <v>97.127177658000008</v>
      </c>
      <c r="J35" t="s">
        <v>41</v>
      </c>
      <c r="K35">
        <v>84.29</v>
      </c>
      <c r="L35" s="7">
        <f t="shared" si="1"/>
        <v>0.1522977536837109</v>
      </c>
    </row>
    <row r="36" spans="1:1024" s="14" customFormat="1" x14ac:dyDescent="0.25">
      <c r="A36" s="12" t="s">
        <v>42</v>
      </c>
      <c r="B36" s="9">
        <v>123.12126437000001</v>
      </c>
      <c r="C36" s="9">
        <v>119.81863822</v>
      </c>
      <c r="D36" s="9">
        <v>122.80866582</v>
      </c>
      <c r="E36" s="9">
        <v>120.35919124999999</v>
      </c>
      <c r="F36" s="9">
        <v>115.19324457</v>
      </c>
      <c r="G36" s="6">
        <f t="shared" si="0"/>
        <v>120.260200846</v>
      </c>
      <c r="J36" s="14" t="s">
        <v>42</v>
      </c>
      <c r="K36" s="14">
        <v>95.13</v>
      </c>
      <c r="L36" s="7">
        <f t="shared" si="1"/>
        <v>0.26416693835803651</v>
      </c>
      <c r="AMD36"/>
      <c r="AME36"/>
      <c r="AMF36"/>
      <c r="AMG36"/>
      <c r="AMH36"/>
      <c r="AMI36"/>
      <c r="AMJ36"/>
    </row>
    <row r="37" spans="1:1024" x14ac:dyDescent="0.25">
      <c r="A37" s="12" t="s">
        <v>43</v>
      </c>
      <c r="B37" s="15">
        <v>178.02024363000001</v>
      </c>
      <c r="C37" s="15">
        <v>179.94464941000001</v>
      </c>
      <c r="D37" s="15">
        <v>177.90074003999999</v>
      </c>
      <c r="E37" s="15">
        <v>180.28433548999999</v>
      </c>
      <c r="F37" s="15">
        <v>176.05620769999999</v>
      </c>
      <c r="G37" s="6">
        <f t="shared" si="0"/>
        <v>178.44123525399999</v>
      </c>
      <c r="J37" t="s">
        <v>43</v>
      </c>
      <c r="K37">
        <v>148.86000000000001</v>
      </c>
      <c r="L37" s="7">
        <f t="shared" si="1"/>
        <v>0.19871849559317467</v>
      </c>
    </row>
    <row r="38" spans="1:1024" x14ac:dyDescent="0.25">
      <c r="A38" s="12" t="s">
        <v>44</v>
      </c>
      <c r="B38" s="9">
        <v>60.48949357</v>
      </c>
      <c r="C38" s="9">
        <v>65.968327270000003</v>
      </c>
      <c r="D38" s="9">
        <v>57.236659299999999</v>
      </c>
      <c r="E38" s="9">
        <v>48.273057299999998</v>
      </c>
      <c r="F38" s="9">
        <v>71.497280340000003</v>
      </c>
      <c r="G38" s="6">
        <f t="shared" si="0"/>
        <v>60.692963555999995</v>
      </c>
      <c r="J38" t="s">
        <v>44</v>
      </c>
      <c r="K38">
        <v>48.74</v>
      </c>
      <c r="L38" s="7">
        <f t="shared" si="1"/>
        <v>0.2452393015182599</v>
      </c>
    </row>
    <row r="39" spans="1:1024" x14ac:dyDescent="0.25">
      <c r="A39" s="12" t="s">
        <v>45</v>
      </c>
      <c r="B39" s="9">
        <v>89.865317570000002</v>
      </c>
      <c r="C39" s="9">
        <v>86.462408350000004</v>
      </c>
      <c r="D39" s="9">
        <v>86.77759193</v>
      </c>
      <c r="E39" s="9">
        <v>77.374635799999993</v>
      </c>
      <c r="F39" s="9">
        <v>89.645725490000004</v>
      </c>
      <c r="G39" s="6">
        <f t="shared" si="0"/>
        <v>86.025135828000003</v>
      </c>
      <c r="J39" t="s">
        <v>45</v>
      </c>
      <c r="K39">
        <v>66.56</v>
      </c>
      <c r="L39" s="7">
        <f t="shared" si="1"/>
        <v>0.29244494933894227</v>
      </c>
    </row>
    <row r="40" spans="1:1024" x14ac:dyDescent="0.25">
      <c r="A40" s="12" t="s">
        <v>46</v>
      </c>
      <c r="B40" s="9">
        <v>147.05896299</v>
      </c>
      <c r="C40" s="9">
        <v>150.96577941999999</v>
      </c>
      <c r="D40" s="9">
        <v>144.06983503000001</v>
      </c>
      <c r="E40" s="9">
        <v>147.05641091999999</v>
      </c>
      <c r="F40" s="9">
        <v>147.27515217999999</v>
      </c>
      <c r="G40" s="6">
        <f t="shared" si="0"/>
        <v>147.28522810799998</v>
      </c>
      <c r="J40" t="s">
        <v>46</v>
      </c>
      <c r="K40">
        <v>126.69</v>
      </c>
      <c r="L40" s="7">
        <f t="shared" si="1"/>
        <v>0.16256396012313501</v>
      </c>
    </row>
    <row r="41" spans="1:1024" x14ac:dyDescent="0.25">
      <c r="A41" s="8" t="s">
        <v>47</v>
      </c>
      <c r="B41" s="9">
        <f>SUM(GTCOD!B2:B40)</f>
        <v>5326.1895219699991</v>
      </c>
      <c r="C41" s="9">
        <f>SUM(GTCOD!C2:C40)</f>
        <v>5423.709759270002</v>
      </c>
      <c r="D41" s="9">
        <f>SUM(GTCOD!D2:D40)</f>
        <v>5370.6282451899997</v>
      </c>
      <c r="E41" s="9">
        <f>SUM(GTCOD!E2:E40)</f>
        <v>5358.4117070399998</v>
      </c>
      <c r="F41" s="9">
        <f>SUM(GTCOD!F2:F40)</f>
        <v>5427.1093627500004</v>
      </c>
      <c r="G41" s="9">
        <f>SUM(GTCOD!G2:G40)</f>
        <v>5381.2097192440006</v>
      </c>
      <c r="J41" t="s">
        <v>47</v>
      </c>
      <c r="K41">
        <v>4561.32</v>
      </c>
      <c r="L41" s="7">
        <f t="shared" si="1"/>
        <v>0.17974834461164768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topLeftCell="A21" zoomScaleNormal="100" workbookViewId="0">
      <selection activeCell="L2" sqref="L2"/>
    </sheetView>
  </sheetViews>
  <sheetFormatPr defaultRowHeight="15" x14ac:dyDescent="0.25"/>
  <cols>
    <col min="1" max="1" width="20.375"/>
    <col min="2" max="9" width="8.625"/>
    <col min="10" max="10" width="20.25"/>
    <col min="11" max="1025" width="8.625"/>
  </cols>
  <sheetData>
    <row r="1" spans="1:10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t="s">
        <v>0</v>
      </c>
      <c r="K1" t="s">
        <v>58</v>
      </c>
    </row>
    <row r="2" spans="1:1024" x14ac:dyDescent="0.25">
      <c r="A2" s="4" t="s">
        <v>8</v>
      </c>
      <c r="B2" s="5">
        <v>53.643281739999999</v>
      </c>
      <c r="C2" s="5">
        <v>49.491522590000002</v>
      </c>
      <c r="D2" s="5">
        <v>48.437252809999997</v>
      </c>
      <c r="E2" s="5">
        <v>52.648835609999999</v>
      </c>
      <c r="F2" s="5">
        <v>51.364360490000003</v>
      </c>
      <c r="G2" s="6">
        <f t="shared" ref="G2:G40" si="0">AVERAGE(B2:F2)</f>
        <v>51.117050647999996</v>
      </c>
      <c r="J2" t="s">
        <v>8</v>
      </c>
      <c r="K2">
        <v>42.54</v>
      </c>
      <c r="L2" s="7">
        <f t="shared" ref="L2:L41" si="1">G2/K2-1</f>
        <v>0.20162319341795953</v>
      </c>
    </row>
    <row r="3" spans="1:1024" x14ac:dyDescent="0.25">
      <c r="A3" s="8" t="s">
        <v>9</v>
      </c>
      <c r="B3" s="1">
        <v>18.98023396</v>
      </c>
      <c r="C3" s="1">
        <v>18.312566870000001</v>
      </c>
      <c r="D3" s="1">
        <v>19.29298738</v>
      </c>
      <c r="E3" s="1">
        <v>19.289350089999999</v>
      </c>
      <c r="F3" s="1">
        <v>30.067099769999999</v>
      </c>
      <c r="G3" s="6">
        <f t="shared" si="0"/>
        <v>21.188447614000001</v>
      </c>
      <c r="J3" t="s">
        <v>9</v>
      </c>
      <c r="K3">
        <v>11.1</v>
      </c>
      <c r="L3" s="7">
        <f t="shared" si="1"/>
        <v>0.90886915441441452</v>
      </c>
    </row>
    <row r="4" spans="1:1024" x14ac:dyDescent="0.25">
      <c r="A4" s="8" t="s">
        <v>10</v>
      </c>
      <c r="B4" s="9">
        <v>16.66180868</v>
      </c>
      <c r="C4" s="9">
        <v>43.420212110000001</v>
      </c>
      <c r="D4" s="9">
        <v>31.933948950000001</v>
      </c>
      <c r="E4" s="9">
        <v>25.72651905</v>
      </c>
      <c r="F4" s="9">
        <v>29.37687</v>
      </c>
      <c r="G4" s="6">
        <f t="shared" si="0"/>
        <v>29.423871758000001</v>
      </c>
      <c r="J4" t="s">
        <v>10</v>
      </c>
      <c r="K4">
        <v>27.07</v>
      </c>
      <c r="L4" s="7">
        <f t="shared" si="1"/>
        <v>8.6954996601403822E-2</v>
      </c>
    </row>
    <row r="5" spans="1:1024" x14ac:dyDescent="0.25">
      <c r="A5" s="8" t="s">
        <v>11</v>
      </c>
      <c r="B5" s="9">
        <v>19.75592189</v>
      </c>
      <c r="C5" s="9">
        <v>11.59207076</v>
      </c>
      <c r="D5" s="9">
        <v>0.29289015000000002</v>
      </c>
      <c r="E5" s="9">
        <v>5.6163325400000002</v>
      </c>
      <c r="F5" s="9">
        <v>12.098164580000001</v>
      </c>
      <c r="G5" s="6">
        <f t="shared" si="0"/>
        <v>9.8710759840000009</v>
      </c>
      <c r="J5" t="s">
        <v>11</v>
      </c>
      <c r="K5">
        <v>7.7</v>
      </c>
      <c r="L5" s="7">
        <f t="shared" si="1"/>
        <v>0.28195791999999997</v>
      </c>
    </row>
    <row r="6" spans="1:1024" s="14" customFormat="1" x14ac:dyDescent="0.25">
      <c r="A6" s="8" t="s">
        <v>12</v>
      </c>
      <c r="B6" s="9">
        <v>11.397763940000001</v>
      </c>
      <c r="C6" s="9">
        <v>14.933082280000001</v>
      </c>
      <c r="D6" s="9">
        <v>9.5293898499999994</v>
      </c>
      <c r="E6" s="9">
        <v>16.444763309999999</v>
      </c>
      <c r="F6" s="9">
        <v>10.042495349999999</v>
      </c>
      <c r="G6" s="6">
        <f t="shared" si="0"/>
        <v>12.469498945999998</v>
      </c>
      <c r="J6" s="14" t="s">
        <v>12</v>
      </c>
      <c r="K6" s="14">
        <v>10.01</v>
      </c>
      <c r="L6" s="7">
        <f t="shared" si="1"/>
        <v>0.24570419040959024</v>
      </c>
      <c r="AMD6"/>
      <c r="AME6"/>
      <c r="AMF6"/>
      <c r="AMG6"/>
      <c r="AMH6"/>
      <c r="AMI6"/>
      <c r="AMJ6"/>
    </row>
    <row r="7" spans="1:1024" x14ac:dyDescent="0.25">
      <c r="A7" s="8" t="s">
        <v>13</v>
      </c>
      <c r="B7" s="9">
        <v>19.223754039999999</v>
      </c>
      <c r="C7" s="9">
        <v>19.05267095</v>
      </c>
      <c r="D7" s="9">
        <v>27.78316787</v>
      </c>
      <c r="E7" s="9">
        <v>15.595062840000001</v>
      </c>
      <c r="F7" s="9">
        <v>18.974310509999999</v>
      </c>
      <c r="G7" s="6">
        <f t="shared" si="0"/>
        <v>20.125793241999997</v>
      </c>
      <c r="J7" t="s">
        <v>13</v>
      </c>
      <c r="K7">
        <v>8.31</v>
      </c>
      <c r="L7" s="7">
        <f t="shared" si="1"/>
        <v>1.4218764430806252</v>
      </c>
    </row>
    <row r="8" spans="1:1024" x14ac:dyDescent="0.25">
      <c r="A8" s="8" t="s">
        <v>14</v>
      </c>
      <c r="B8" s="9">
        <v>71.711456549999994</v>
      </c>
      <c r="C8" s="9">
        <v>75.17473871</v>
      </c>
      <c r="D8" s="9">
        <v>83.017123220000002</v>
      </c>
      <c r="E8" s="9">
        <v>74.333096670000003</v>
      </c>
      <c r="F8" s="9">
        <v>79.832255079999996</v>
      </c>
      <c r="G8" s="6">
        <f t="shared" si="0"/>
        <v>76.813734045999993</v>
      </c>
      <c r="J8" t="s">
        <v>14</v>
      </c>
      <c r="K8">
        <v>53.66</v>
      </c>
      <c r="L8" s="7">
        <f t="shared" si="1"/>
        <v>0.43148963932165474</v>
      </c>
    </row>
    <row r="9" spans="1:1024" x14ac:dyDescent="0.25">
      <c r="A9" s="8" t="s">
        <v>15</v>
      </c>
      <c r="B9" s="9">
        <v>22.407082500000001</v>
      </c>
      <c r="C9" s="9">
        <v>22.87208549</v>
      </c>
      <c r="D9" s="9">
        <v>20.772274249999999</v>
      </c>
      <c r="E9" s="9">
        <v>22.172507240000002</v>
      </c>
      <c r="F9" s="9">
        <v>21.60557493</v>
      </c>
      <c r="G9" s="6">
        <f t="shared" si="0"/>
        <v>21.965904882</v>
      </c>
      <c r="J9" t="s">
        <v>15</v>
      </c>
      <c r="K9">
        <v>13.06</v>
      </c>
      <c r="L9" s="7">
        <f t="shared" si="1"/>
        <v>0.68192227274119444</v>
      </c>
    </row>
    <row r="10" spans="1:1024" x14ac:dyDescent="0.25">
      <c r="A10" s="8" t="s">
        <v>16</v>
      </c>
      <c r="B10" s="9">
        <v>18.106664810000002</v>
      </c>
      <c r="C10" s="9">
        <v>12.10156608</v>
      </c>
      <c r="D10" s="9">
        <v>18.86944883</v>
      </c>
      <c r="E10" s="9">
        <v>22.59325436</v>
      </c>
      <c r="F10" s="9">
        <v>19.101238179999999</v>
      </c>
      <c r="G10" s="6">
        <f t="shared" si="0"/>
        <v>18.154434452</v>
      </c>
      <c r="J10" t="s">
        <v>16</v>
      </c>
      <c r="K10">
        <v>6.84</v>
      </c>
      <c r="L10" s="7">
        <f t="shared" si="1"/>
        <v>1.6541570836257309</v>
      </c>
    </row>
    <row r="11" spans="1:1024" x14ac:dyDescent="0.25">
      <c r="A11" s="8" t="s">
        <v>17</v>
      </c>
      <c r="B11" s="9">
        <v>21.109012140000001</v>
      </c>
      <c r="C11" s="9">
        <v>18.160549</v>
      </c>
      <c r="D11" s="9">
        <v>19.946455239999999</v>
      </c>
      <c r="E11" s="9">
        <v>18.34655227</v>
      </c>
      <c r="F11">
        <v>20.704428579999998</v>
      </c>
      <c r="G11" s="6">
        <f t="shared" si="0"/>
        <v>19.653399446000002</v>
      </c>
      <c r="J11" t="s">
        <v>17</v>
      </c>
      <c r="K11">
        <v>11.86</v>
      </c>
      <c r="L11" s="7">
        <f t="shared" si="1"/>
        <v>0.65711631079258037</v>
      </c>
    </row>
    <row r="12" spans="1:1024" s="14" customFormat="1" x14ac:dyDescent="0.25">
      <c r="A12" s="8" t="s">
        <v>18</v>
      </c>
      <c r="B12" s="9">
        <v>39.19425081</v>
      </c>
      <c r="C12" s="9">
        <v>41.272421219999998</v>
      </c>
      <c r="D12" s="9">
        <v>38.877188859999997</v>
      </c>
      <c r="E12" s="9">
        <v>38.77628584</v>
      </c>
      <c r="F12" s="9">
        <v>39.128577970000002</v>
      </c>
      <c r="G12" s="6">
        <f t="shared" si="0"/>
        <v>39.449744940000002</v>
      </c>
      <c r="J12" s="14" t="s">
        <v>18</v>
      </c>
      <c r="K12" s="14">
        <v>34.71</v>
      </c>
      <c r="L12" s="7">
        <f t="shared" si="1"/>
        <v>0.13655272082973213</v>
      </c>
      <c r="AMD12"/>
      <c r="AME12"/>
      <c r="AMF12"/>
      <c r="AMG12"/>
      <c r="AMH12"/>
      <c r="AMI12"/>
      <c r="AMJ12"/>
    </row>
    <row r="13" spans="1:1024" x14ac:dyDescent="0.25">
      <c r="A13" s="8" t="s">
        <v>19</v>
      </c>
      <c r="B13" s="9">
        <v>15.100502280000001</v>
      </c>
      <c r="C13" s="9">
        <v>28.93454015</v>
      </c>
      <c r="D13" s="9">
        <v>26.2344668</v>
      </c>
      <c r="E13" s="9">
        <v>17.159028710000001</v>
      </c>
      <c r="F13" s="9">
        <v>23.87352671</v>
      </c>
      <c r="G13" s="6">
        <f t="shared" si="0"/>
        <v>22.260412930000001</v>
      </c>
      <c r="J13" t="s">
        <v>19</v>
      </c>
      <c r="K13">
        <v>19.23</v>
      </c>
      <c r="L13" s="7">
        <f t="shared" si="1"/>
        <v>0.1575877758710349</v>
      </c>
    </row>
    <row r="14" spans="1:1024" x14ac:dyDescent="0.25">
      <c r="A14" s="8" t="s">
        <v>20</v>
      </c>
      <c r="B14" s="1">
        <v>23.257511449999999</v>
      </c>
      <c r="C14" s="1">
        <v>34.2700648</v>
      </c>
      <c r="D14" s="1">
        <v>17.171099300000002</v>
      </c>
      <c r="E14" s="1">
        <v>28.366811169999998</v>
      </c>
      <c r="F14" s="1">
        <v>16.112592169999999</v>
      </c>
      <c r="G14" s="6">
        <f t="shared" si="0"/>
        <v>23.835615777999998</v>
      </c>
      <c r="J14" t="s">
        <v>20</v>
      </c>
      <c r="K14">
        <v>10.92</v>
      </c>
      <c r="L14" s="7">
        <f t="shared" si="1"/>
        <v>1.1827486976190476</v>
      </c>
    </row>
    <row r="15" spans="1:1024" x14ac:dyDescent="0.25">
      <c r="A15" s="8" t="s">
        <v>21</v>
      </c>
      <c r="B15" s="9">
        <v>40.186901800000001</v>
      </c>
      <c r="C15" s="9">
        <v>33.876451179999997</v>
      </c>
      <c r="D15" s="9">
        <v>30.951511570000001</v>
      </c>
      <c r="E15" s="9">
        <v>31.478028800000001</v>
      </c>
      <c r="F15" s="9">
        <v>35.97653725</v>
      </c>
      <c r="G15" s="6">
        <f t="shared" si="0"/>
        <v>34.493886119999999</v>
      </c>
      <c r="J15" t="s">
        <v>21</v>
      </c>
      <c r="K15">
        <v>24.93</v>
      </c>
      <c r="L15" s="7">
        <f t="shared" si="1"/>
        <v>0.3836296077015644</v>
      </c>
    </row>
    <row r="16" spans="1:1024" x14ac:dyDescent="0.25">
      <c r="A16" s="8" t="s">
        <v>22</v>
      </c>
      <c r="B16" s="9">
        <v>27.9361572</v>
      </c>
      <c r="C16" s="9">
        <v>28.883810929999999</v>
      </c>
      <c r="D16" s="9">
        <v>27.11074374</v>
      </c>
      <c r="E16" s="9">
        <v>28.42274351</v>
      </c>
      <c r="F16" s="9">
        <v>24.04346043</v>
      </c>
      <c r="G16" s="6">
        <f t="shared" si="0"/>
        <v>27.279383161999998</v>
      </c>
      <c r="J16" t="s">
        <v>22</v>
      </c>
      <c r="K16">
        <v>22.85</v>
      </c>
      <c r="L16" s="7">
        <f t="shared" si="1"/>
        <v>0.19384609024069999</v>
      </c>
    </row>
    <row r="17" spans="1:1024" x14ac:dyDescent="0.25">
      <c r="A17" s="8" t="s">
        <v>23</v>
      </c>
      <c r="B17" s="9">
        <v>30.50516575</v>
      </c>
      <c r="C17" s="9">
        <v>30.253660369999999</v>
      </c>
      <c r="D17" s="9">
        <v>31.605275240000001</v>
      </c>
      <c r="E17" s="9">
        <v>28.579172929999999</v>
      </c>
      <c r="F17" s="9">
        <v>28.846626789999998</v>
      </c>
      <c r="G17" s="6">
        <f t="shared" si="0"/>
        <v>29.957980215999999</v>
      </c>
      <c r="J17" t="s">
        <v>23</v>
      </c>
      <c r="K17">
        <v>18.190000000000001</v>
      </c>
      <c r="L17" s="7">
        <f t="shared" si="1"/>
        <v>0.64694778537658038</v>
      </c>
    </row>
    <row r="18" spans="1:1024" s="14" customFormat="1" x14ac:dyDescent="0.25">
      <c r="A18" s="8" t="s">
        <v>24</v>
      </c>
      <c r="B18" s="9">
        <v>24.457109840000001</v>
      </c>
      <c r="C18" s="9">
        <v>25.510193950000001</v>
      </c>
      <c r="D18" s="9">
        <v>17.293973810000001</v>
      </c>
      <c r="E18" s="9">
        <v>18.779660960000001</v>
      </c>
      <c r="F18" s="9">
        <v>23.186388820000001</v>
      </c>
      <c r="G18" s="6">
        <f t="shared" si="0"/>
        <v>21.845465476000001</v>
      </c>
      <c r="J18" s="14" t="s">
        <v>24</v>
      </c>
      <c r="K18" s="14">
        <v>14.64</v>
      </c>
      <c r="L18" s="7">
        <f t="shared" si="1"/>
        <v>0.49217660355191262</v>
      </c>
      <c r="AMD18"/>
      <c r="AME18"/>
      <c r="AMF18"/>
      <c r="AMG18"/>
      <c r="AMH18"/>
      <c r="AMI18"/>
      <c r="AMJ18"/>
    </row>
    <row r="19" spans="1:1024" x14ac:dyDescent="0.25">
      <c r="A19" s="8" t="s">
        <v>25</v>
      </c>
      <c r="B19" s="9">
        <v>23.571713519999999</v>
      </c>
      <c r="C19" s="9">
        <v>23.242322089999998</v>
      </c>
      <c r="D19" s="9">
        <v>25.227352230000001</v>
      </c>
      <c r="E19" s="9">
        <v>21.024111359999999</v>
      </c>
      <c r="F19" s="9">
        <v>23.198450470000001</v>
      </c>
      <c r="G19" s="6">
        <f t="shared" si="0"/>
        <v>23.252789933999999</v>
      </c>
      <c r="J19" t="s">
        <v>25</v>
      </c>
      <c r="K19">
        <v>15.94</v>
      </c>
      <c r="L19" s="7">
        <f t="shared" si="1"/>
        <v>0.45876975746549564</v>
      </c>
    </row>
    <row r="20" spans="1:1024" x14ac:dyDescent="0.25">
      <c r="A20" s="8" t="s">
        <v>26</v>
      </c>
      <c r="B20" s="11">
        <v>12.99657232</v>
      </c>
      <c r="C20" s="11">
        <v>32.572742130000002</v>
      </c>
      <c r="D20" s="11">
        <v>8.3350105499999998</v>
      </c>
      <c r="E20" s="11">
        <v>7.4490072600000001</v>
      </c>
      <c r="F20" s="11">
        <v>17.5843548</v>
      </c>
      <c r="G20" s="6">
        <f t="shared" si="0"/>
        <v>15.787537412000001</v>
      </c>
      <c r="J20" t="s">
        <v>26</v>
      </c>
      <c r="K20">
        <v>9.3699999999999992</v>
      </c>
      <c r="L20" s="7">
        <f t="shared" si="1"/>
        <v>0.68490260533617953</v>
      </c>
    </row>
    <row r="21" spans="1:1024" x14ac:dyDescent="0.25">
      <c r="A21" s="8" t="s">
        <v>27</v>
      </c>
      <c r="B21" s="9">
        <v>146.84239758000001</v>
      </c>
      <c r="C21" s="9">
        <v>148.05470854000001</v>
      </c>
      <c r="D21" s="9">
        <v>143.18343761</v>
      </c>
      <c r="E21" s="9">
        <v>142.29644325000001</v>
      </c>
      <c r="F21" s="9">
        <v>142.36195488999999</v>
      </c>
      <c r="G21" s="6">
        <f t="shared" si="0"/>
        <v>144.54778837399999</v>
      </c>
      <c r="J21" t="s">
        <v>27</v>
      </c>
      <c r="K21">
        <v>125.71</v>
      </c>
      <c r="L21" s="7">
        <f t="shared" si="1"/>
        <v>0.14985115244610614</v>
      </c>
    </row>
    <row r="22" spans="1:1024" x14ac:dyDescent="0.25">
      <c r="A22" s="8" t="s">
        <v>28</v>
      </c>
      <c r="B22" s="9">
        <v>17.714141739999999</v>
      </c>
      <c r="C22" s="9">
        <v>15.28850553</v>
      </c>
      <c r="D22" s="9">
        <v>15.14938119</v>
      </c>
      <c r="E22" s="9">
        <v>14.09211271</v>
      </c>
      <c r="F22" s="9">
        <v>14.61987401</v>
      </c>
      <c r="G22" s="6">
        <f t="shared" si="0"/>
        <v>15.372803035999999</v>
      </c>
      <c r="J22" t="s">
        <v>28</v>
      </c>
      <c r="K22">
        <v>9.25</v>
      </c>
      <c r="L22" s="7">
        <f t="shared" si="1"/>
        <v>0.66192465254054045</v>
      </c>
    </row>
    <row r="23" spans="1:1024" x14ac:dyDescent="0.25">
      <c r="A23" s="8" t="s">
        <v>29</v>
      </c>
      <c r="B23" s="9">
        <v>89.891053029999995</v>
      </c>
      <c r="C23" s="9">
        <v>111.06350363</v>
      </c>
      <c r="D23" s="9">
        <v>98.119140400000006</v>
      </c>
      <c r="E23" s="9">
        <v>121.57323094</v>
      </c>
      <c r="F23" s="9">
        <v>104.53104603</v>
      </c>
      <c r="G23" s="6">
        <f t="shared" si="0"/>
        <v>105.03559480599999</v>
      </c>
      <c r="J23" t="s">
        <v>29</v>
      </c>
      <c r="K23">
        <v>78.75</v>
      </c>
      <c r="L23" s="7">
        <f t="shared" si="1"/>
        <v>0.33378533086984108</v>
      </c>
    </row>
    <row r="24" spans="1:1024" s="14" customFormat="1" x14ac:dyDescent="0.25">
      <c r="A24" s="8" t="s">
        <v>30</v>
      </c>
      <c r="B24" s="9">
        <v>92.116026739999995</v>
      </c>
      <c r="C24" s="9">
        <v>104.51926299</v>
      </c>
      <c r="D24" s="9">
        <v>96.289851810000002</v>
      </c>
      <c r="E24" s="9">
        <v>95.554529079999995</v>
      </c>
      <c r="F24" s="9">
        <v>88.970692670000005</v>
      </c>
      <c r="G24" s="6">
        <f t="shared" si="0"/>
        <v>95.490072658000003</v>
      </c>
      <c r="J24" s="14" t="s">
        <v>30</v>
      </c>
      <c r="K24" s="14">
        <v>77.150000000000006</v>
      </c>
      <c r="L24" s="7">
        <f t="shared" si="1"/>
        <v>0.23771967152300699</v>
      </c>
      <c r="AMD24"/>
      <c r="AME24"/>
      <c r="AMF24"/>
      <c r="AMG24"/>
      <c r="AMH24"/>
      <c r="AMI24"/>
      <c r="AMJ24"/>
    </row>
    <row r="25" spans="1:1024" x14ac:dyDescent="0.25">
      <c r="A25" s="8" t="s">
        <v>31</v>
      </c>
      <c r="B25" s="9">
        <v>24.678723609999999</v>
      </c>
      <c r="C25" s="9">
        <v>27.004583839999999</v>
      </c>
      <c r="D25" s="9">
        <v>29.644635910000002</v>
      </c>
      <c r="E25" s="9">
        <v>29.937471639999998</v>
      </c>
      <c r="F25" s="9">
        <v>17.988246440000001</v>
      </c>
      <c r="G25" s="6">
        <f t="shared" si="0"/>
        <v>25.850732288</v>
      </c>
      <c r="J25" t="s">
        <v>31</v>
      </c>
      <c r="K25">
        <v>17.72</v>
      </c>
      <c r="L25" s="7">
        <f t="shared" si="1"/>
        <v>0.45884493724604969</v>
      </c>
    </row>
    <row r="26" spans="1:1024" x14ac:dyDescent="0.25">
      <c r="A26" s="8" t="s">
        <v>32</v>
      </c>
      <c r="B26" s="11">
        <v>9.6567513700000003</v>
      </c>
      <c r="C26" s="11">
        <v>11.062037289999999</v>
      </c>
      <c r="D26" s="11">
        <v>10.61114268</v>
      </c>
      <c r="E26" s="11">
        <v>11.11902794</v>
      </c>
      <c r="F26" s="11">
        <v>11.47946617</v>
      </c>
      <c r="G26" s="6">
        <f t="shared" si="0"/>
        <v>10.785685090000001</v>
      </c>
      <c r="J26" t="s">
        <v>32</v>
      </c>
      <c r="K26">
        <v>6.91</v>
      </c>
      <c r="L26" s="7">
        <f t="shared" si="1"/>
        <v>0.5608806208393633</v>
      </c>
    </row>
    <row r="27" spans="1:1024" x14ac:dyDescent="0.25">
      <c r="A27" s="8" t="s">
        <v>33</v>
      </c>
      <c r="B27" s="9">
        <v>38.274041930000003</v>
      </c>
      <c r="C27" s="9">
        <v>43.303633480000002</v>
      </c>
      <c r="D27" s="9">
        <v>32.854496189999999</v>
      </c>
      <c r="E27" s="9">
        <v>35.130135969999998</v>
      </c>
      <c r="F27" s="9">
        <v>40.318399489999997</v>
      </c>
      <c r="G27" s="6">
        <f t="shared" si="0"/>
        <v>37.976141411999997</v>
      </c>
      <c r="J27" t="s">
        <v>33</v>
      </c>
      <c r="K27">
        <v>34.229999999999997</v>
      </c>
      <c r="L27" s="7">
        <f t="shared" si="1"/>
        <v>0.10944029833479396</v>
      </c>
    </row>
    <row r="28" spans="1:1024" x14ac:dyDescent="0.25">
      <c r="A28" s="8" t="s">
        <v>34</v>
      </c>
      <c r="B28" s="9">
        <v>3.4092240600000001</v>
      </c>
      <c r="C28" s="9">
        <v>20.294521410000002</v>
      </c>
      <c r="D28" s="9">
        <v>7.0838254699999998</v>
      </c>
      <c r="E28" s="9">
        <v>15.299313789999999</v>
      </c>
      <c r="F28" s="9">
        <v>14.53387326</v>
      </c>
      <c r="G28" s="6">
        <f t="shared" si="0"/>
        <v>12.124151598000001</v>
      </c>
      <c r="J28" t="s">
        <v>34</v>
      </c>
      <c r="K28">
        <v>11.11</v>
      </c>
      <c r="L28" s="7">
        <f t="shared" si="1"/>
        <v>9.1282772097209808E-2</v>
      </c>
    </row>
    <row r="29" spans="1:1024" x14ac:dyDescent="0.25">
      <c r="A29" s="8" t="s">
        <v>35</v>
      </c>
      <c r="B29" s="9">
        <v>594.98959338999998</v>
      </c>
      <c r="C29" s="9">
        <v>601.84495999000001</v>
      </c>
      <c r="D29" s="9">
        <v>585.77367284000002</v>
      </c>
      <c r="E29" s="9">
        <v>589.48865568999997</v>
      </c>
      <c r="F29" s="9">
        <v>591.91478844999995</v>
      </c>
      <c r="G29" s="6">
        <f t="shared" si="0"/>
        <v>592.80233407199989</v>
      </c>
      <c r="J29" t="s">
        <v>35</v>
      </c>
      <c r="K29">
        <v>526.21</v>
      </c>
      <c r="L29" s="7">
        <f t="shared" si="1"/>
        <v>0.12655087146196364</v>
      </c>
    </row>
    <row r="30" spans="1:1024" s="14" customFormat="1" x14ac:dyDescent="0.25">
      <c r="A30" s="8" t="s">
        <v>36</v>
      </c>
      <c r="B30" s="9">
        <v>115.31648063999999</v>
      </c>
      <c r="C30" s="9">
        <v>105.70105895</v>
      </c>
      <c r="D30" s="9">
        <v>110.28802034</v>
      </c>
      <c r="E30" s="9">
        <v>107.29399207</v>
      </c>
      <c r="F30" s="9">
        <v>122.7755026</v>
      </c>
      <c r="G30" s="6">
        <f t="shared" si="0"/>
        <v>112.27501092</v>
      </c>
      <c r="J30" s="14" t="s">
        <v>36</v>
      </c>
      <c r="K30" s="14">
        <v>90.65</v>
      </c>
      <c r="L30" s="7">
        <f t="shared" si="1"/>
        <v>0.23855500187534462</v>
      </c>
      <c r="AMD30"/>
      <c r="AME30"/>
      <c r="AMF30"/>
      <c r="AMG30"/>
      <c r="AMH30"/>
      <c r="AMI30"/>
      <c r="AMJ30"/>
    </row>
    <row r="31" spans="1:1024" x14ac:dyDescent="0.25">
      <c r="A31" s="8" t="s">
        <v>37</v>
      </c>
      <c r="B31" s="9">
        <v>90.188017869999996</v>
      </c>
      <c r="C31" s="9">
        <v>87.326033050000007</v>
      </c>
      <c r="D31" s="9">
        <v>88.6568477</v>
      </c>
      <c r="E31" s="9">
        <v>86.857396100000003</v>
      </c>
      <c r="F31" s="9">
        <v>91.05696021</v>
      </c>
      <c r="G31" s="6">
        <f t="shared" si="0"/>
        <v>88.817050985999998</v>
      </c>
      <c r="J31" t="s">
        <v>37</v>
      </c>
      <c r="K31">
        <v>64.040000000000006</v>
      </c>
      <c r="L31" s="7">
        <f t="shared" si="1"/>
        <v>0.38689960940037471</v>
      </c>
    </row>
    <row r="32" spans="1:1024" x14ac:dyDescent="0.25">
      <c r="A32" s="8" t="s">
        <v>38</v>
      </c>
      <c r="B32" s="11">
        <v>28.342307559999998</v>
      </c>
      <c r="C32" s="11">
        <v>38.778006580000003</v>
      </c>
      <c r="D32" s="11">
        <v>20.21822268</v>
      </c>
      <c r="E32" s="11">
        <v>13.207974289999999</v>
      </c>
      <c r="F32" s="11">
        <v>19.810668</v>
      </c>
      <c r="G32" s="6">
        <f t="shared" si="0"/>
        <v>24.071435822000002</v>
      </c>
      <c r="J32" t="s">
        <v>38</v>
      </c>
      <c r="K32">
        <v>11.78</v>
      </c>
      <c r="L32" s="7">
        <f t="shared" si="1"/>
        <v>1.043415604584041</v>
      </c>
    </row>
    <row r="33" spans="1:1024" x14ac:dyDescent="0.25">
      <c r="A33" s="8" t="s">
        <v>39</v>
      </c>
      <c r="B33" s="9">
        <v>150.10535662000001</v>
      </c>
      <c r="C33" s="9">
        <v>152.98649895</v>
      </c>
      <c r="D33" s="9">
        <v>153.09617284999999</v>
      </c>
      <c r="E33" s="9">
        <v>155.75987906</v>
      </c>
      <c r="F33" s="9">
        <v>149.21263513</v>
      </c>
      <c r="G33" s="6">
        <f t="shared" si="0"/>
        <v>152.232108522</v>
      </c>
      <c r="J33" t="s">
        <v>39</v>
      </c>
      <c r="K33">
        <v>134.22</v>
      </c>
      <c r="L33" s="7">
        <f t="shared" si="1"/>
        <v>0.13419839459097016</v>
      </c>
    </row>
    <row r="34" spans="1:1024" x14ac:dyDescent="0.25">
      <c r="A34" s="8" t="s">
        <v>40</v>
      </c>
      <c r="B34" s="9">
        <v>14.542536610000001</v>
      </c>
      <c r="C34" s="9">
        <v>16.30293262</v>
      </c>
      <c r="D34" s="9">
        <v>19.125305390000001</v>
      </c>
      <c r="E34" s="9">
        <v>9.9917703200000005</v>
      </c>
      <c r="F34" s="9">
        <v>31.728555629999999</v>
      </c>
      <c r="G34" s="6">
        <f t="shared" si="0"/>
        <v>18.338220114000002</v>
      </c>
      <c r="J34" t="s">
        <v>40</v>
      </c>
      <c r="K34">
        <v>12.96</v>
      </c>
      <c r="L34" s="7">
        <f t="shared" si="1"/>
        <v>0.41498611990740741</v>
      </c>
    </row>
    <row r="35" spans="1:1024" x14ac:dyDescent="0.25">
      <c r="A35" s="8" t="s">
        <v>41</v>
      </c>
      <c r="B35" s="9">
        <v>19.131665269999999</v>
      </c>
      <c r="C35" s="9">
        <v>30.94469423</v>
      </c>
      <c r="D35" s="9">
        <v>24.132208769999998</v>
      </c>
      <c r="E35" s="9">
        <v>18.656069349999999</v>
      </c>
      <c r="F35" s="9">
        <v>32.762838680000002</v>
      </c>
      <c r="G35" s="6">
        <f t="shared" si="0"/>
        <v>25.125495260000001</v>
      </c>
      <c r="J35" t="s">
        <v>41</v>
      </c>
      <c r="K35">
        <v>15.86</v>
      </c>
      <c r="L35" s="7">
        <f t="shared" si="1"/>
        <v>0.58420524968474163</v>
      </c>
    </row>
    <row r="36" spans="1:1024" s="14" customFormat="1" x14ac:dyDescent="0.25">
      <c r="A36" s="8" t="s">
        <v>42</v>
      </c>
      <c r="B36" s="9">
        <v>17.616112260000001</v>
      </c>
      <c r="C36" s="9">
        <v>27.46761411</v>
      </c>
      <c r="D36" s="9">
        <v>36.854851310000001</v>
      </c>
      <c r="E36" s="9">
        <v>19.660698450000002</v>
      </c>
      <c r="F36" s="9">
        <v>30.405637769999998</v>
      </c>
      <c r="G36" s="6">
        <f t="shared" si="0"/>
        <v>26.400982780000003</v>
      </c>
      <c r="J36" s="14" t="s">
        <v>42</v>
      </c>
      <c r="K36" s="14">
        <v>20.43</v>
      </c>
      <c r="L36" s="7">
        <f t="shared" si="1"/>
        <v>0.2922654322075382</v>
      </c>
      <c r="AMD36"/>
      <c r="AME36"/>
      <c r="AMF36"/>
      <c r="AMG36"/>
      <c r="AMH36"/>
      <c r="AMI36"/>
      <c r="AMJ36"/>
    </row>
    <row r="37" spans="1:1024" x14ac:dyDescent="0.25">
      <c r="A37" s="8" t="s">
        <v>43</v>
      </c>
      <c r="B37" s="9">
        <v>129.29170144</v>
      </c>
      <c r="C37" s="9">
        <v>111.51877931999999</v>
      </c>
      <c r="D37" s="9">
        <v>122.68010773</v>
      </c>
      <c r="E37" s="9">
        <v>123.37559883</v>
      </c>
      <c r="F37" s="9">
        <v>117.21492838</v>
      </c>
      <c r="G37" s="6">
        <f t="shared" si="0"/>
        <v>120.81622314000001</v>
      </c>
      <c r="J37" t="s">
        <v>43</v>
      </c>
      <c r="K37">
        <v>97.37</v>
      </c>
      <c r="L37" s="7">
        <f t="shared" si="1"/>
        <v>0.24079514367875121</v>
      </c>
    </row>
    <row r="38" spans="1:1024" x14ac:dyDescent="0.25">
      <c r="A38" s="8" t="s">
        <v>44</v>
      </c>
      <c r="B38" s="11">
        <v>11.50366049</v>
      </c>
      <c r="C38" s="11">
        <v>14.31554759</v>
      </c>
      <c r="D38" s="11">
        <v>11.44746138</v>
      </c>
      <c r="E38" s="11">
        <v>7.7207258200000002</v>
      </c>
      <c r="F38" s="11">
        <v>12.009766580000001</v>
      </c>
      <c r="G38" s="6">
        <f t="shared" si="0"/>
        <v>11.399432372000001</v>
      </c>
      <c r="J38" t="s">
        <v>44</v>
      </c>
      <c r="K38">
        <v>7.54</v>
      </c>
      <c r="L38" s="7">
        <f t="shared" si="1"/>
        <v>0.51186105729442999</v>
      </c>
    </row>
    <row r="39" spans="1:1024" x14ac:dyDescent="0.25">
      <c r="A39" s="8" t="s">
        <v>45</v>
      </c>
      <c r="B39" s="9">
        <v>20.381999910000001</v>
      </c>
      <c r="C39" s="9">
        <v>35.309476420000003</v>
      </c>
      <c r="D39" s="9">
        <v>29.114999300000001</v>
      </c>
      <c r="E39" s="9">
        <v>22.06974348</v>
      </c>
      <c r="F39" s="9">
        <v>26.727512690000001</v>
      </c>
      <c r="G39" s="6">
        <f t="shared" si="0"/>
        <v>26.72074636</v>
      </c>
      <c r="J39" t="s">
        <v>45</v>
      </c>
      <c r="K39">
        <v>22.46</v>
      </c>
      <c r="L39" s="7">
        <f t="shared" si="1"/>
        <v>0.18970375601068556</v>
      </c>
    </row>
    <row r="40" spans="1:1024" x14ac:dyDescent="0.25">
      <c r="A40" s="8" t="s">
        <v>46</v>
      </c>
      <c r="B40" s="9">
        <v>31.485638990000002</v>
      </c>
      <c r="C40" s="9">
        <v>49.839682310000001</v>
      </c>
      <c r="D40" s="9">
        <v>49.116451159999997</v>
      </c>
      <c r="E40" s="9">
        <v>57.149287889999997</v>
      </c>
      <c r="F40" s="9">
        <v>61.986770589999999</v>
      </c>
      <c r="G40" s="6">
        <f t="shared" si="0"/>
        <v>49.915566187999993</v>
      </c>
      <c r="J40" t="s">
        <v>46</v>
      </c>
      <c r="K40">
        <v>37.65</v>
      </c>
      <c r="L40" s="7">
        <f t="shared" si="1"/>
        <v>0.32577865041168641</v>
      </c>
    </row>
    <row r="41" spans="1:1024" x14ac:dyDescent="0.25">
      <c r="A41" s="8" t="s">
        <v>59</v>
      </c>
      <c r="B41" s="9">
        <f t="shared" ref="B41:G41" si="2">SUM(B2:B40)</f>
        <v>2155.6802963300006</v>
      </c>
      <c r="C41" s="9">
        <f t="shared" si="2"/>
        <v>2316.8533124899996</v>
      </c>
      <c r="D41" s="9">
        <f t="shared" si="2"/>
        <v>2186.1217933599996</v>
      </c>
      <c r="E41" s="9">
        <f t="shared" si="2"/>
        <v>2169.03518119</v>
      </c>
      <c r="F41" s="9">
        <f t="shared" si="2"/>
        <v>2247.5274305499997</v>
      </c>
      <c r="G41" s="9">
        <f t="shared" si="2"/>
        <v>2215.0436027839996</v>
      </c>
      <c r="J41" t="s">
        <v>47</v>
      </c>
      <c r="K41">
        <v>1764.9</v>
      </c>
      <c r="L41" s="7">
        <f t="shared" si="1"/>
        <v>0.25505331904583795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6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DMBO</vt:lpstr>
      <vt:lpstr>DTC</vt:lpstr>
      <vt:lpstr>GMOD</vt:lpstr>
      <vt:lpstr>GTCOD</vt:lpstr>
      <vt:lpstr>PEDRO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Stevao Andrade</dc:creator>
  <dc:description/>
  <cp:lastModifiedBy>Stevao Andrade</cp:lastModifiedBy>
  <cp:revision>40</cp:revision>
  <dcterms:created xsi:type="dcterms:W3CDTF">2016-09-20T13:44:17Z</dcterms:created>
  <dcterms:modified xsi:type="dcterms:W3CDTF">2016-09-22T19:03:25Z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