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a\Dropbox\Mestrado\Parallel\parallel-proteum\#Results\Journal\"/>
    </mc:Choice>
  </mc:AlternateContent>
  <bookViews>
    <workbookView xWindow="0" yWindow="0" windowWidth="16380" windowHeight="8190" tabRatio="500"/>
  </bookViews>
  <sheets>
    <sheet name="DMBO" sheetId="1" r:id="rId1"/>
    <sheet name="DTC" sheetId="2" r:id="rId2"/>
    <sheet name="GMOD" sheetId="3" r:id="rId3"/>
    <sheet name="GTCOD" sheetId="4" r:id="rId4"/>
    <sheet name="PEDRO" sheetId="5" r:id="rId5"/>
    <sheet name="Sumary" sheetId="6" r:id="rId6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1" i="5" l="1"/>
  <c r="E41" i="5"/>
  <c r="D41" i="5"/>
  <c r="C41" i="5"/>
  <c r="B41" i="5"/>
  <c r="L40" i="5"/>
  <c r="G40" i="5"/>
  <c r="G39" i="5"/>
  <c r="L39" i="5" s="1"/>
  <c r="L38" i="5"/>
  <c r="G38" i="5"/>
  <c r="G37" i="5"/>
  <c r="L37" i="5" s="1"/>
  <c r="L36" i="5"/>
  <c r="G36" i="5"/>
  <c r="G35" i="5"/>
  <c r="L35" i="5" s="1"/>
  <c r="L34" i="5"/>
  <c r="G34" i="5"/>
  <c r="L33" i="5"/>
  <c r="G33" i="5"/>
  <c r="L32" i="5"/>
  <c r="G32" i="5"/>
  <c r="G31" i="5"/>
  <c r="L31" i="5" s="1"/>
  <c r="L30" i="5"/>
  <c r="G30" i="5"/>
  <c r="G29" i="5"/>
  <c r="L29" i="5" s="1"/>
  <c r="L28" i="5"/>
  <c r="G28" i="5"/>
  <c r="G27" i="5"/>
  <c r="L27" i="5" s="1"/>
  <c r="L26" i="5"/>
  <c r="G26" i="5"/>
  <c r="G25" i="5"/>
  <c r="L25" i="5" s="1"/>
  <c r="L24" i="5"/>
  <c r="G24" i="5"/>
  <c r="G23" i="5"/>
  <c r="L23" i="5" s="1"/>
  <c r="L22" i="5"/>
  <c r="G22" i="5"/>
  <c r="G21" i="5"/>
  <c r="L21" i="5" s="1"/>
  <c r="L20" i="5"/>
  <c r="G20" i="5"/>
  <c r="G19" i="5"/>
  <c r="L19" i="5" s="1"/>
  <c r="L18" i="5"/>
  <c r="G18" i="5"/>
  <c r="G17" i="5"/>
  <c r="L17" i="5" s="1"/>
  <c r="L16" i="5"/>
  <c r="G16" i="5"/>
  <c r="G15" i="5"/>
  <c r="L15" i="5" s="1"/>
  <c r="L14" i="5"/>
  <c r="G14" i="5"/>
  <c r="G13" i="5"/>
  <c r="L13" i="5" s="1"/>
  <c r="L12" i="5"/>
  <c r="G12" i="5"/>
  <c r="G11" i="5"/>
  <c r="L11" i="5" s="1"/>
  <c r="L10" i="5"/>
  <c r="G10" i="5"/>
  <c r="G9" i="5"/>
  <c r="L9" i="5" s="1"/>
  <c r="L8" i="5"/>
  <c r="G8" i="5"/>
  <c r="G7" i="5"/>
  <c r="L7" i="5" s="1"/>
  <c r="L6" i="5"/>
  <c r="G6" i="5"/>
  <c r="G5" i="5"/>
  <c r="L5" i="5" s="1"/>
  <c r="L4" i="5"/>
  <c r="G4" i="5"/>
  <c r="G3" i="5"/>
  <c r="L3" i="5" s="1"/>
  <c r="L2" i="5"/>
  <c r="G2" i="5"/>
  <c r="G41" i="5" s="1"/>
  <c r="L41" i="5" s="1"/>
  <c r="F41" i="4"/>
  <c r="E41" i="4"/>
  <c r="D41" i="4"/>
  <c r="C41" i="4"/>
  <c r="B41" i="4"/>
  <c r="G40" i="4"/>
  <c r="L40" i="4" s="1"/>
  <c r="G39" i="4"/>
  <c r="L39" i="4" s="1"/>
  <c r="G38" i="4"/>
  <c r="L38" i="4" s="1"/>
  <c r="L37" i="4"/>
  <c r="L36" i="4"/>
  <c r="G36" i="4"/>
  <c r="G35" i="4"/>
  <c r="L35" i="4" s="1"/>
  <c r="L34" i="4"/>
  <c r="G34" i="4"/>
  <c r="L33" i="4"/>
  <c r="G33" i="4"/>
  <c r="L32" i="4"/>
  <c r="G32" i="4"/>
  <c r="G31" i="4"/>
  <c r="L31" i="4" s="1"/>
  <c r="L30" i="4"/>
  <c r="G30" i="4"/>
  <c r="G29" i="4"/>
  <c r="L29" i="4" s="1"/>
  <c r="L28" i="4"/>
  <c r="G28" i="4"/>
  <c r="G27" i="4"/>
  <c r="L27" i="4" s="1"/>
  <c r="L26" i="4"/>
  <c r="G26" i="4"/>
  <c r="G25" i="4"/>
  <c r="L25" i="4" s="1"/>
  <c r="L24" i="4"/>
  <c r="G24" i="4"/>
  <c r="G23" i="4"/>
  <c r="L23" i="4" s="1"/>
  <c r="L22" i="4"/>
  <c r="G22" i="4"/>
  <c r="G21" i="4"/>
  <c r="L21" i="4" s="1"/>
  <c r="L20" i="4"/>
  <c r="G20" i="4"/>
  <c r="G19" i="4"/>
  <c r="L19" i="4" s="1"/>
  <c r="L18" i="4"/>
  <c r="G18" i="4"/>
  <c r="G17" i="4"/>
  <c r="L17" i="4" s="1"/>
  <c r="L16" i="4"/>
  <c r="G16" i="4"/>
  <c r="G15" i="4"/>
  <c r="L15" i="4" s="1"/>
  <c r="L14" i="4"/>
  <c r="G14" i="4"/>
  <c r="G13" i="4"/>
  <c r="L13" i="4" s="1"/>
  <c r="L12" i="4"/>
  <c r="G12" i="4"/>
  <c r="G11" i="4"/>
  <c r="L11" i="4" s="1"/>
  <c r="L10" i="4"/>
  <c r="G10" i="4"/>
  <c r="G9" i="4"/>
  <c r="L9" i="4" s="1"/>
  <c r="L8" i="4"/>
  <c r="G8" i="4"/>
  <c r="L7" i="4"/>
  <c r="G6" i="4"/>
  <c r="L6" i="4" s="1"/>
  <c r="G5" i="4"/>
  <c r="L5" i="4" s="1"/>
  <c r="L4" i="4"/>
  <c r="G4" i="4"/>
  <c r="G3" i="4"/>
  <c r="L3" i="4" s="1"/>
  <c r="G2" i="4"/>
  <c r="L2" i="4" s="1"/>
  <c r="F41" i="3"/>
  <c r="E41" i="3"/>
  <c r="D41" i="3"/>
  <c r="C41" i="3"/>
  <c r="B41" i="3"/>
  <c r="L40" i="3"/>
  <c r="G40" i="3"/>
  <c r="G39" i="3"/>
  <c r="L39" i="3" s="1"/>
  <c r="L38" i="3"/>
  <c r="G38" i="3"/>
  <c r="G37" i="3"/>
  <c r="L37" i="3" s="1"/>
  <c r="L36" i="3"/>
  <c r="G36" i="3"/>
  <c r="L35" i="3"/>
  <c r="G34" i="3"/>
  <c r="L34" i="3" s="1"/>
  <c r="G33" i="3"/>
  <c r="L33" i="3" s="1"/>
  <c r="G32" i="3"/>
  <c r="L32" i="3" s="1"/>
  <c r="G31" i="3"/>
  <c r="L31" i="3" s="1"/>
  <c r="G30" i="3"/>
  <c r="L30" i="3" s="1"/>
  <c r="G29" i="3"/>
  <c r="L29" i="3" s="1"/>
  <c r="G28" i="3"/>
  <c r="L28" i="3" s="1"/>
  <c r="G27" i="3"/>
  <c r="L27" i="3" s="1"/>
  <c r="G26" i="3"/>
  <c r="L26" i="3" s="1"/>
  <c r="G25" i="3"/>
  <c r="L25" i="3" s="1"/>
  <c r="G24" i="3"/>
  <c r="L24" i="3" s="1"/>
  <c r="G23" i="3"/>
  <c r="L23" i="3" s="1"/>
  <c r="G22" i="3"/>
  <c r="L22" i="3" s="1"/>
  <c r="G21" i="3"/>
  <c r="L21" i="3" s="1"/>
  <c r="L20" i="3"/>
  <c r="L19" i="3"/>
  <c r="G19" i="3"/>
  <c r="L18" i="3"/>
  <c r="G17" i="3"/>
  <c r="L17" i="3" s="1"/>
  <c r="G16" i="3"/>
  <c r="L16" i="3" s="1"/>
  <c r="G15" i="3"/>
  <c r="L15" i="3" s="1"/>
  <c r="G14" i="3"/>
  <c r="L14" i="3" s="1"/>
  <c r="L13" i="3"/>
  <c r="G13" i="3"/>
  <c r="G12" i="3"/>
  <c r="L12" i="3" s="1"/>
  <c r="G11" i="3"/>
  <c r="L11" i="3" s="1"/>
  <c r="G10" i="3"/>
  <c r="L10" i="3" s="1"/>
  <c r="G9" i="3"/>
  <c r="L9" i="3" s="1"/>
  <c r="G8" i="3"/>
  <c r="L8" i="3" s="1"/>
  <c r="G7" i="3"/>
  <c r="L7" i="3" s="1"/>
  <c r="G6" i="3"/>
  <c r="L6" i="3" s="1"/>
  <c r="G5" i="3"/>
  <c r="L5" i="3" s="1"/>
  <c r="L4" i="3"/>
  <c r="G3" i="3"/>
  <c r="L3" i="3" s="1"/>
  <c r="L2" i="3"/>
  <c r="G2" i="3"/>
  <c r="G41" i="3" s="1"/>
  <c r="L41" i="3" s="1"/>
  <c r="F41" i="2"/>
  <c r="E41" i="2"/>
  <c r="D41" i="2"/>
  <c r="C41" i="2"/>
  <c r="B41" i="2"/>
  <c r="G40" i="2"/>
  <c r="L40" i="2" s="1"/>
  <c r="G39" i="2"/>
  <c r="L39" i="2" s="1"/>
  <c r="G38" i="2"/>
  <c r="L38" i="2" s="1"/>
  <c r="G37" i="2"/>
  <c r="L37" i="2" s="1"/>
  <c r="G36" i="2"/>
  <c r="L36" i="2" s="1"/>
  <c r="G35" i="2"/>
  <c r="L35" i="2" s="1"/>
  <c r="G34" i="2"/>
  <c r="L34" i="2" s="1"/>
  <c r="G33" i="2"/>
  <c r="L33" i="2" s="1"/>
  <c r="G32" i="2"/>
  <c r="L32" i="2" s="1"/>
  <c r="L31" i="2"/>
  <c r="G31" i="2"/>
  <c r="G30" i="2"/>
  <c r="L30" i="2" s="1"/>
  <c r="G29" i="2"/>
  <c r="L29" i="2" s="1"/>
  <c r="G28" i="2"/>
  <c r="L28" i="2" s="1"/>
  <c r="L27" i="2"/>
  <c r="G27" i="2"/>
  <c r="G26" i="2"/>
  <c r="L26" i="2" s="1"/>
  <c r="G25" i="2"/>
  <c r="L25" i="2" s="1"/>
  <c r="G24" i="2"/>
  <c r="L24" i="2" s="1"/>
  <c r="G23" i="2"/>
  <c r="L23" i="2" s="1"/>
  <c r="G22" i="2"/>
  <c r="L22" i="2" s="1"/>
  <c r="L21" i="2"/>
  <c r="G21" i="2"/>
  <c r="G20" i="2"/>
  <c r="L20" i="2" s="1"/>
  <c r="G19" i="2"/>
  <c r="L19" i="2" s="1"/>
  <c r="G18" i="2"/>
  <c r="L18" i="2" s="1"/>
  <c r="G17" i="2"/>
  <c r="L17" i="2" s="1"/>
  <c r="L16" i="2"/>
  <c r="G16" i="2"/>
  <c r="G15" i="2"/>
  <c r="L15" i="2" s="1"/>
  <c r="L14" i="2"/>
  <c r="G14" i="2"/>
  <c r="G13" i="2"/>
  <c r="L13" i="2" s="1"/>
  <c r="G12" i="2"/>
  <c r="L12" i="2" s="1"/>
  <c r="G11" i="2"/>
  <c r="L11" i="2" s="1"/>
  <c r="G10" i="2"/>
  <c r="L10" i="2" s="1"/>
  <c r="L9" i="2"/>
  <c r="L8" i="2"/>
  <c r="G8" i="2"/>
  <c r="G7" i="2"/>
  <c r="L7" i="2" s="1"/>
  <c r="L6" i="2"/>
  <c r="G6" i="2"/>
  <c r="G5" i="2"/>
  <c r="L5" i="2" s="1"/>
  <c r="L4" i="2"/>
  <c r="G4" i="2"/>
  <c r="L3" i="2"/>
  <c r="G2" i="2"/>
  <c r="G41" i="2" s="1"/>
  <c r="L41" i="2" s="1"/>
  <c r="F41" i="1"/>
  <c r="E41" i="1"/>
  <c r="D41" i="1"/>
  <c r="C41" i="1"/>
  <c r="B41" i="1"/>
  <c r="L40" i="1"/>
  <c r="G39" i="1"/>
  <c r="L39" i="1" s="1"/>
  <c r="G38" i="1"/>
  <c r="L38" i="1" s="1"/>
  <c r="G37" i="1"/>
  <c r="L37" i="1" s="1"/>
  <c r="G36" i="1"/>
  <c r="L36" i="1" s="1"/>
  <c r="G35" i="1"/>
  <c r="L35" i="1" s="1"/>
  <c r="L34" i="1"/>
  <c r="L33" i="1"/>
  <c r="G33" i="1"/>
  <c r="G32" i="1"/>
  <c r="L32" i="1" s="1"/>
  <c r="L31" i="1"/>
  <c r="L30" i="1"/>
  <c r="G29" i="1"/>
  <c r="L29" i="1" s="1"/>
  <c r="L28" i="1"/>
  <c r="G28" i="1"/>
  <c r="G27" i="1"/>
  <c r="L27" i="1" s="1"/>
  <c r="L26" i="1"/>
  <c r="G26" i="1"/>
  <c r="G25" i="1"/>
  <c r="L25" i="1" s="1"/>
  <c r="L24" i="1"/>
  <c r="G24" i="1"/>
  <c r="G23" i="1"/>
  <c r="L23" i="1" s="1"/>
  <c r="L22" i="1"/>
  <c r="G22" i="1"/>
  <c r="G21" i="1"/>
  <c r="L21" i="1" s="1"/>
  <c r="L20" i="1"/>
  <c r="G20" i="1"/>
  <c r="G19" i="1"/>
  <c r="L19" i="1" s="1"/>
  <c r="L18" i="1"/>
  <c r="G18" i="1"/>
  <c r="G17" i="1"/>
  <c r="L17" i="1" s="1"/>
  <c r="L16" i="1"/>
  <c r="G16" i="1"/>
  <c r="G15" i="1"/>
  <c r="L15" i="1" s="1"/>
  <c r="L14" i="1"/>
  <c r="G14" i="1"/>
  <c r="G13" i="1"/>
  <c r="L13" i="1" s="1"/>
  <c r="L12" i="1"/>
  <c r="G12" i="1"/>
  <c r="G11" i="1"/>
  <c r="L11" i="1" s="1"/>
  <c r="L10" i="1"/>
  <c r="G10" i="1"/>
  <c r="G9" i="1"/>
  <c r="L9" i="1" s="1"/>
  <c r="L8" i="1"/>
  <c r="G8" i="1"/>
  <c r="G7" i="1"/>
  <c r="L7" i="1" s="1"/>
  <c r="L6" i="1"/>
  <c r="G6" i="1"/>
  <c r="G5" i="1"/>
  <c r="L5" i="1" s="1"/>
  <c r="L4" i="1"/>
  <c r="G4" i="1"/>
  <c r="G3" i="1"/>
  <c r="L3" i="1" s="1"/>
  <c r="L2" i="1"/>
  <c r="G2" i="1"/>
  <c r="G41" i="1" s="1"/>
  <c r="L41" i="1" s="1"/>
  <c r="L2" i="2" l="1"/>
  <c r="G41" i="4"/>
  <c r="L41" i="4" s="1"/>
</calcChain>
</file>

<file path=xl/sharedStrings.xml><?xml version="1.0" encoding="utf-8"?>
<sst xmlns="http://schemas.openxmlformats.org/spreadsheetml/2006/main" count="488" uniqueCount="60">
  <si>
    <t>Program</t>
  </si>
  <si>
    <t>1x</t>
  </si>
  <si>
    <t>2x</t>
  </si>
  <si>
    <t>3x</t>
  </si>
  <si>
    <t>4x</t>
  </si>
  <si>
    <t>5x</t>
  </si>
  <si>
    <t>Media</t>
  </si>
  <si>
    <t>DMBO HO</t>
  </si>
  <si>
    <t>%</t>
  </si>
  <si>
    <t>boundedQueue</t>
  </si>
  <si>
    <t>cal</t>
  </si>
  <si>
    <t>Calculation</t>
  </si>
  <si>
    <t>checkIt</t>
  </si>
  <si>
    <t>CheckPalindrome</t>
  </si>
  <si>
    <t>countPositive</t>
  </si>
  <si>
    <t>date-plus</t>
  </si>
  <si>
    <t>DigitReverser</t>
  </si>
  <si>
    <t>findLast [</t>
  </si>
  <si>
    <t>findLast</t>
  </si>
  <si>
    <t>findVal</t>
  </si>
  <si>
    <t>Gaussian</t>
  </si>
  <si>
    <t>Heap</t>
  </si>
  <si>
    <t>InversePermutation</t>
  </si>
  <si>
    <t>jday-jdate</t>
  </si>
  <si>
    <t>lastZero</t>
  </si>
  <si>
    <t>LRS</t>
  </si>
  <si>
    <t>MergeSort</t>
  </si>
  <si>
    <t>numZero</t>
  </si>
  <si>
    <t>oddOrPos</t>
  </si>
  <si>
    <t>13.42682209 -13.24584598</t>
  </si>
  <si>
    <t>pcal</t>
  </si>
  <si>
    <t>power</t>
  </si>
  <si>
    <t>print_tokens</t>
  </si>
  <si>
    <t>print_tokens2</t>
  </si>
  <si>
    <t>printPrimes</t>
  </si>
  <si>
    <t>Queue</t>
  </si>
  <si>
    <t>quicksort</t>
  </si>
  <si>
    <t>RecursiveSelectionSort</t>
  </si>
  <si>
    <t>replace</t>
  </si>
  <si>
    <t>schedule</t>
  </si>
  <si>
    <t>schedule2</t>
  </si>
  <si>
    <t>Stack</t>
  </si>
  <si>
    <t>stats</t>
  </si>
  <si>
    <t>sum</t>
  </si>
  <si>
    <t>tcas</t>
  </si>
  <si>
    <t>testPad</t>
  </si>
  <si>
    <t>totinfo</t>
  </si>
  <si>
    <t>trashAndTakeOut</t>
  </si>
  <si>
    <t>twoPred</t>
  </si>
  <si>
    <t>UnixCal</t>
  </si>
  <si>
    <t>TOTAL</t>
  </si>
  <si>
    <t>DTC</t>
  </si>
  <si>
    <t>InversePermutation [</t>
  </si>
  <si>
    <t>oddOrPos [</t>
  </si>
  <si>
    <t>GMOD</t>
  </si>
  <si>
    <t>Heap [</t>
  </si>
  <si>
    <t>tcas [</t>
  </si>
  <si>
    <t>GTCOD</t>
  </si>
  <si>
    <t>PEDRO</t>
  </si>
  <si>
    <t>countPositive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</si>
</sst>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49" fontId="0" fillId="0" borderId="1" xfId="1" applyNumberFormat="1" applyFont="1" applyBorder="1"/>
    <xf numFmtId="2" fontId="4" fillId="0" borderId="1" xfId="1" applyNumberFormat="1" applyFont="1" applyBorder="1"/>
    <xf numFmtId="164" fontId="0" fillId="0" borderId="1" xfId="0" applyNumberFormat="1" applyFont="1" applyBorder="1"/>
    <xf numFmtId="0" fontId="4" fillId="0" borderId="0" xfId="0" applyFont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1" xfId="1" applyNumberFormat="1" applyFont="1" applyBorder="1"/>
    <xf numFmtId="0" fontId="4" fillId="0" borderId="1" xfId="0" applyFont="1" applyBorder="1"/>
    <xf numFmtId="164" fontId="0" fillId="0" borderId="0" xfId="0" applyNumberFormat="1"/>
    <xf numFmtId="0" fontId="5" fillId="0" borderId="1" xfId="1" applyFont="1" applyBorder="1" applyAlignment="1">
      <alignment horizontal="center"/>
    </xf>
    <xf numFmtId="2" fontId="3" fillId="0" borderId="1" xfId="1" applyNumberFormat="1" applyBorder="1"/>
    <xf numFmtId="164" fontId="0" fillId="0" borderId="1" xfId="0" applyNumberFormat="1" applyBorder="1"/>
    <xf numFmtId="0" fontId="5" fillId="0" borderId="0" xfId="0" applyFont="1"/>
    <xf numFmtId="0" fontId="3" fillId="0" borderId="1" xfId="1" applyFont="1" applyBorder="1" applyAlignment="1">
      <alignment horizontal="center"/>
    </xf>
    <xf numFmtId="49" fontId="0" fillId="0" borderId="1" xfId="0" applyNumberFormat="1" applyFont="1" applyBorder="1"/>
    <xf numFmtId="0" fontId="6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2" fontId="0" fillId="0" borderId="1" xfId="0" applyNumberForma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14" zoomScaleNormal="100" workbookViewId="0">
      <selection activeCell="G2" sqref="G2:G40"/>
    </sheetView>
  </sheetViews>
  <sheetFormatPr defaultRowHeight="15" x14ac:dyDescent="0.25"/>
  <cols>
    <col min="1" max="1" width="23" style="1"/>
    <col min="2" max="6" width="8.625" style="1"/>
    <col min="7" max="7" width="8.5" style="1"/>
    <col min="8" max="9" width="8.625" style="1"/>
    <col min="10" max="10" width="18.375" style="1"/>
    <col min="11" max="11" width="9.125" style="1"/>
    <col min="12" max="12" width="12.5" style="2"/>
    <col min="13" max="1025" width="8.625" style="1"/>
  </cols>
  <sheetData>
    <row r="1" spans="1:10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5" t="s">
        <v>0</v>
      </c>
      <c r="K1" s="5" t="s">
        <v>7</v>
      </c>
      <c r="L1" s="6" t="s">
        <v>8</v>
      </c>
    </row>
    <row r="2" spans="1:1024" x14ac:dyDescent="0.25">
      <c r="A2" s="7" t="s">
        <v>9</v>
      </c>
      <c r="B2" s="7">
        <v>878.61412914000005</v>
      </c>
      <c r="C2" s="7">
        <v>894.26272601000005</v>
      </c>
      <c r="D2" s="7">
        <v>883.93122879999999</v>
      </c>
      <c r="E2" s="7">
        <v>878.63265007999996</v>
      </c>
      <c r="F2" s="7">
        <v>877.84292000000005</v>
      </c>
      <c r="G2" s="7">
        <f t="shared" ref="G2:G29" si="0">AVERAGE(B2:F2)</f>
        <v>882.65673080600004</v>
      </c>
      <c r="H2" s="4"/>
      <c r="I2" s="4"/>
      <c r="J2" s="8" t="s">
        <v>9</v>
      </c>
      <c r="K2" s="9">
        <v>649.62</v>
      </c>
      <c r="L2" s="10">
        <f>DMBO!G2/DMBO!K2-1</f>
        <v>0.35872776516424998</v>
      </c>
    </row>
    <row r="3" spans="1:1024" x14ac:dyDescent="0.25">
      <c r="A3" s="7" t="s">
        <v>10</v>
      </c>
      <c r="B3" s="7">
        <v>51.059552940000003</v>
      </c>
      <c r="C3" s="7">
        <v>16.23853123</v>
      </c>
      <c r="D3" s="7">
        <v>32.365082129999998</v>
      </c>
      <c r="E3" s="7">
        <v>32.768331539999998</v>
      </c>
      <c r="F3" s="7">
        <v>34.68962234</v>
      </c>
      <c r="G3" s="7">
        <f t="shared" si="0"/>
        <v>33.424224035999998</v>
      </c>
      <c r="J3" s="8" t="s">
        <v>10</v>
      </c>
      <c r="K3" s="9">
        <v>18.78</v>
      </c>
      <c r="L3" s="10">
        <f>DMBO!G3/DMBO!K3-1</f>
        <v>0.77977763769968034</v>
      </c>
    </row>
    <row r="4" spans="1:1024" x14ac:dyDescent="0.25">
      <c r="A4" s="7" t="s">
        <v>11</v>
      </c>
      <c r="B4" s="7">
        <v>135.40581427000001</v>
      </c>
      <c r="C4" s="7">
        <v>153.21866607000001</v>
      </c>
      <c r="D4" s="7">
        <v>128.6092266</v>
      </c>
      <c r="E4" s="7">
        <v>143.90450779</v>
      </c>
      <c r="F4" s="7">
        <v>126.91919258999999</v>
      </c>
      <c r="G4" s="7">
        <f t="shared" si="0"/>
        <v>137.61148146399998</v>
      </c>
      <c r="J4" s="8" t="s">
        <v>11</v>
      </c>
      <c r="K4" s="9">
        <v>82.39</v>
      </c>
      <c r="L4" s="10">
        <f>DMBO!G4/DMBO!K4-1</f>
        <v>0.67024495040660237</v>
      </c>
    </row>
    <row r="5" spans="1:1024" x14ac:dyDescent="0.25">
      <c r="A5" s="7" t="s">
        <v>12</v>
      </c>
      <c r="B5" s="7">
        <v>36.061975799999999</v>
      </c>
      <c r="C5" s="7">
        <v>51.791455229999997</v>
      </c>
      <c r="D5" s="7">
        <v>76.199296520000004</v>
      </c>
      <c r="E5" s="7">
        <v>43.532114829999998</v>
      </c>
      <c r="F5" s="7">
        <v>55.684708270000002</v>
      </c>
      <c r="G5" s="7">
        <f t="shared" si="0"/>
        <v>52.65391013</v>
      </c>
      <c r="J5" s="8" t="s">
        <v>12</v>
      </c>
      <c r="K5" s="9">
        <v>22.65</v>
      </c>
      <c r="L5" s="10">
        <f>DMBO!G5/DMBO!K5-1</f>
        <v>1.3246759439293601</v>
      </c>
    </row>
    <row r="6" spans="1:1024" x14ac:dyDescent="0.25">
      <c r="A6" s="7" t="s">
        <v>13</v>
      </c>
      <c r="B6" s="7">
        <v>87.959310770000002</v>
      </c>
      <c r="C6" s="7">
        <v>48.49966482</v>
      </c>
      <c r="D6" s="7">
        <v>83.042541799999995</v>
      </c>
      <c r="E6" s="7">
        <v>54.436719269999998</v>
      </c>
      <c r="F6" s="7">
        <v>65.853556979999993</v>
      </c>
      <c r="G6" s="7">
        <f t="shared" si="0"/>
        <v>67.958358728000007</v>
      </c>
      <c r="J6" s="8" t="s">
        <v>13</v>
      </c>
      <c r="K6" s="9">
        <v>32.78</v>
      </c>
      <c r="L6" s="10">
        <f>DMBO!G6/DMBO!K6-1</f>
        <v>1.0731653059182431</v>
      </c>
    </row>
    <row r="7" spans="1:1024" x14ac:dyDescent="0.25">
      <c r="A7" s="7" t="s">
        <v>14</v>
      </c>
      <c r="B7" s="7">
        <v>52.936943970000002</v>
      </c>
      <c r="C7" s="7">
        <v>63.495395029999997</v>
      </c>
      <c r="D7" s="7">
        <v>62.81991446</v>
      </c>
      <c r="E7" s="7">
        <v>25.90618023</v>
      </c>
      <c r="F7" s="7">
        <v>35.094013570000001</v>
      </c>
      <c r="G7" s="7">
        <f t="shared" si="0"/>
        <v>48.050489452000001</v>
      </c>
      <c r="J7" s="8" t="s">
        <v>14</v>
      </c>
      <c r="K7" s="9">
        <v>12.73</v>
      </c>
      <c r="L7" s="10">
        <f>DMBO!G7/DMBO!K7-1</f>
        <v>2.7745867597800471</v>
      </c>
    </row>
    <row r="8" spans="1:1024" s="11" customFormat="1" x14ac:dyDescent="0.25">
      <c r="A8" s="7" t="s">
        <v>15</v>
      </c>
      <c r="B8" s="7">
        <v>252.54269787000001</v>
      </c>
      <c r="C8" s="7">
        <v>250.95514853</v>
      </c>
      <c r="D8" s="7">
        <v>254.06733091999999</v>
      </c>
      <c r="E8" s="7">
        <v>240.23226991999999</v>
      </c>
      <c r="F8" s="7">
        <v>254.10398893000001</v>
      </c>
      <c r="G8" s="7">
        <f t="shared" si="0"/>
        <v>250.38028723400004</v>
      </c>
      <c r="J8" s="8" t="s">
        <v>15</v>
      </c>
      <c r="K8" s="9">
        <v>186.19</v>
      </c>
      <c r="L8" s="10">
        <f>DMBO!G8/DMBO!K8-1</f>
        <v>0.34475690012353</v>
      </c>
      <c r="AMJ8" s="1"/>
    </row>
    <row r="9" spans="1:1024" x14ac:dyDescent="0.25">
      <c r="A9" s="7" t="s">
        <v>16</v>
      </c>
      <c r="B9" s="7">
        <v>59.059020320000002</v>
      </c>
      <c r="C9" s="7">
        <v>51.511879659999998</v>
      </c>
      <c r="D9" s="7">
        <v>53.020803129999997</v>
      </c>
      <c r="E9" s="7">
        <v>57.953948629999999</v>
      </c>
      <c r="F9" s="7">
        <v>59.627016730000001</v>
      </c>
      <c r="G9" s="7">
        <f t="shared" si="0"/>
        <v>56.234533693999992</v>
      </c>
      <c r="J9" s="8" t="s">
        <v>16</v>
      </c>
      <c r="K9" s="9">
        <v>36.659999999999997</v>
      </c>
      <c r="L9" s="10">
        <f>DMBO!G9/DMBO!K9-1</f>
        <v>0.5339480003818875</v>
      </c>
    </row>
    <row r="10" spans="1:1024" x14ac:dyDescent="0.25">
      <c r="A10" s="7" t="s">
        <v>17</v>
      </c>
      <c r="B10" s="7">
        <v>5.5100877300000004</v>
      </c>
      <c r="C10" s="7">
        <v>24.532728089999999</v>
      </c>
      <c r="D10" s="7">
        <v>11.503586629999999</v>
      </c>
      <c r="E10" s="7">
        <v>47.909928630000003</v>
      </c>
      <c r="F10" s="7">
        <v>33.054059459999998</v>
      </c>
      <c r="G10" s="7">
        <f t="shared" si="0"/>
        <v>24.502078107999999</v>
      </c>
      <c r="J10" s="8" t="s">
        <v>18</v>
      </c>
      <c r="K10" s="9">
        <v>6.2</v>
      </c>
      <c r="L10" s="10">
        <f>DMBO!G10/DMBO!K10-1</f>
        <v>2.9519480819354835</v>
      </c>
    </row>
    <row r="11" spans="1:1024" x14ac:dyDescent="0.25">
      <c r="A11" s="7" t="s">
        <v>19</v>
      </c>
      <c r="B11" s="7">
        <v>56.135678849999998</v>
      </c>
      <c r="C11" s="7">
        <v>56.32942525</v>
      </c>
      <c r="D11" s="7">
        <v>61.340470539999998</v>
      </c>
      <c r="E11" s="7">
        <v>61.325096889999998</v>
      </c>
      <c r="F11" s="7">
        <v>59.187430190000001</v>
      </c>
      <c r="G11" s="7">
        <f t="shared" si="0"/>
        <v>58.86362034399999</v>
      </c>
      <c r="J11" s="8" t="s">
        <v>19</v>
      </c>
      <c r="K11" s="9">
        <v>34.93</v>
      </c>
      <c r="L11" s="10">
        <f>DMBO!G11/DMBO!K11-1</f>
        <v>0.68518810031491517</v>
      </c>
    </row>
    <row r="12" spans="1:1024" x14ac:dyDescent="0.25">
      <c r="A12" s="7" t="s">
        <v>20</v>
      </c>
      <c r="B12" s="7">
        <v>226.11725638999999</v>
      </c>
      <c r="C12" s="7">
        <v>188.19952885999999</v>
      </c>
      <c r="D12" s="7">
        <v>214.98944545000001</v>
      </c>
      <c r="E12" s="7">
        <v>210.07461950000001</v>
      </c>
      <c r="F12" s="7">
        <v>200.56857289000001</v>
      </c>
      <c r="G12" s="7">
        <f t="shared" si="0"/>
        <v>207.98988461799999</v>
      </c>
      <c r="J12" s="8" t="s">
        <v>20</v>
      </c>
      <c r="K12" s="9">
        <v>114.19</v>
      </c>
      <c r="L12" s="10">
        <f>DMBO!G12/DMBO!K12-1</f>
        <v>0.82143694384797272</v>
      </c>
    </row>
    <row r="13" spans="1:1024" x14ac:dyDescent="0.25">
      <c r="A13" s="7" t="s">
        <v>21</v>
      </c>
      <c r="B13" s="7">
        <v>130.21150148999999</v>
      </c>
      <c r="C13" s="7">
        <v>146.38907363999999</v>
      </c>
      <c r="D13" s="7">
        <v>119.93359734000001</v>
      </c>
      <c r="E13" s="7">
        <v>133.70765377000001</v>
      </c>
      <c r="F13" s="7">
        <v>96.827762730000003</v>
      </c>
      <c r="G13" s="7">
        <f t="shared" si="0"/>
        <v>125.41391779400001</v>
      </c>
      <c r="J13" s="8" t="s">
        <v>21</v>
      </c>
      <c r="K13" s="9">
        <v>51.36</v>
      </c>
      <c r="L13" s="10">
        <f>DMBO!G13/DMBO!K13-1</f>
        <v>1.4418597701323992</v>
      </c>
    </row>
    <row r="14" spans="1:1024" s="11" customFormat="1" x14ac:dyDescent="0.25">
      <c r="A14" s="7" t="s">
        <v>22</v>
      </c>
      <c r="B14" s="7">
        <v>23.33305301</v>
      </c>
      <c r="C14" s="7">
        <v>63.395591619999998</v>
      </c>
      <c r="D14" s="7">
        <v>33.905012460000002</v>
      </c>
      <c r="E14" s="7">
        <v>81.397238360000003</v>
      </c>
      <c r="F14" s="7">
        <v>-8.5614878599999997</v>
      </c>
      <c r="G14" s="7">
        <f t="shared" si="0"/>
        <v>38.693881517999998</v>
      </c>
      <c r="J14" s="8" t="s">
        <v>22</v>
      </c>
      <c r="K14" s="9">
        <v>13.11</v>
      </c>
      <c r="L14" s="10">
        <f>DMBO!G14/DMBO!K14-1</f>
        <v>1.9514783766590389</v>
      </c>
      <c r="AMJ14" s="1"/>
    </row>
    <row r="15" spans="1:1024" x14ac:dyDescent="0.25">
      <c r="A15" s="7" t="s">
        <v>23</v>
      </c>
      <c r="B15" s="7">
        <v>145.96063472</v>
      </c>
      <c r="C15" s="7">
        <v>143.75051565999999</v>
      </c>
      <c r="D15" s="7">
        <v>164.66191893999999</v>
      </c>
      <c r="E15" s="7">
        <v>100.3298994</v>
      </c>
      <c r="F15" s="7">
        <v>112.53413781</v>
      </c>
      <c r="G15" s="7">
        <f t="shared" si="0"/>
        <v>133.44742130600002</v>
      </c>
      <c r="J15" s="8" t="s">
        <v>23</v>
      </c>
      <c r="K15" s="9">
        <v>82.13</v>
      </c>
      <c r="L15" s="10">
        <f>DMBO!G15/DMBO!K15-1</f>
        <v>0.62483162432728645</v>
      </c>
    </row>
    <row r="16" spans="1:1024" x14ac:dyDescent="0.25">
      <c r="A16" s="7" t="s">
        <v>24</v>
      </c>
      <c r="B16" s="7">
        <v>210.44664829000001</v>
      </c>
      <c r="C16" s="7">
        <v>162.51693839000001</v>
      </c>
      <c r="D16" s="7">
        <v>170.00875844000001</v>
      </c>
      <c r="E16" s="7">
        <v>170.01519131000001</v>
      </c>
      <c r="F16" s="7">
        <v>204.12988920999999</v>
      </c>
      <c r="G16" s="7">
        <f t="shared" si="0"/>
        <v>183.42348512799998</v>
      </c>
      <c r="J16" s="8" t="s">
        <v>24</v>
      </c>
      <c r="K16" s="9">
        <v>112.98</v>
      </c>
      <c r="L16" s="10">
        <f>DMBO!G16/DMBO!K16-1</f>
        <v>0.62350402839440577</v>
      </c>
    </row>
    <row r="17" spans="1:1024" x14ac:dyDescent="0.25">
      <c r="A17" s="7" t="s">
        <v>25</v>
      </c>
      <c r="B17" s="7">
        <v>72.604394159999998</v>
      </c>
      <c r="C17" s="7">
        <v>79.072137979999994</v>
      </c>
      <c r="D17" s="7">
        <v>68.420578079999999</v>
      </c>
      <c r="E17" s="7">
        <v>36.463535720000003</v>
      </c>
      <c r="F17" s="7">
        <v>85.124018190000001</v>
      </c>
      <c r="G17" s="7">
        <f t="shared" si="0"/>
        <v>68.336932825999995</v>
      </c>
      <c r="J17" s="8" t="s">
        <v>25</v>
      </c>
      <c r="K17" s="9">
        <v>42.69</v>
      </c>
      <c r="L17" s="10">
        <f>DMBO!G17/DMBO!K17-1</f>
        <v>0.60077144122745363</v>
      </c>
    </row>
    <row r="18" spans="1:1024" x14ac:dyDescent="0.25">
      <c r="A18" s="7" t="s">
        <v>26</v>
      </c>
      <c r="B18" s="7">
        <v>53.942584529999998</v>
      </c>
      <c r="C18" s="7">
        <v>47.171680530000003</v>
      </c>
      <c r="D18" s="7">
        <v>43.578672840000003</v>
      </c>
      <c r="E18" s="7">
        <v>65.323850089999993</v>
      </c>
      <c r="F18" s="7">
        <v>42.670895299999998</v>
      </c>
      <c r="G18" s="7">
        <f t="shared" si="0"/>
        <v>50.537536658000001</v>
      </c>
      <c r="J18" s="8" t="s">
        <v>26</v>
      </c>
      <c r="K18" s="9">
        <v>33.270000000000003</v>
      </c>
      <c r="L18" s="10">
        <f>DMBO!G18/DMBO!K18-1</f>
        <v>0.5190122229636307</v>
      </c>
    </row>
    <row r="19" spans="1:1024" x14ac:dyDescent="0.25">
      <c r="A19" s="7" t="s">
        <v>27</v>
      </c>
      <c r="B19" s="7">
        <v>232.71182973000001</v>
      </c>
      <c r="C19" s="7">
        <v>246.65005009999999</v>
      </c>
      <c r="D19" s="7">
        <v>220.68408536999999</v>
      </c>
      <c r="E19" s="7">
        <v>246.3249902</v>
      </c>
      <c r="F19" s="7">
        <v>255.20123820000001</v>
      </c>
      <c r="G19" s="7">
        <f t="shared" si="0"/>
        <v>240.31443872</v>
      </c>
      <c r="J19" s="8" t="s">
        <v>27</v>
      </c>
      <c r="K19" s="9">
        <v>151.19</v>
      </c>
      <c r="L19" s="10">
        <f>DMBO!G19/DMBO!K19-1</f>
        <v>0.58948633322309685</v>
      </c>
    </row>
    <row r="20" spans="1:1024" s="11" customFormat="1" x14ac:dyDescent="0.25">
      <c r="A20" s="7" t="s">
        <v>28</v>
      </c>
      <c r="B20" s="7">
        <v>42.461771880000001</v>
      </c>
      <c r="C20" s="7">
        <v>65.486860809999996</v>
      </c>
      <c r="D20" s="7">
        <v>21.404282989999999</v>
      </c>
      <c r="E20" s="7" t="s">
        <v>29</v>
      </c>
      <c r="F20" s="7">
        <v>36.947313809999997</v>
      </c>
      <c r="G20" s="7">
        <f t="shared" si="0"/>
        <v>41.575057372499998</v>
      </c>
      <c r="J20" s="8" t="s">
        <v>28</v>
      </c>
      <c r="K20" s="9">
        <v>11.54</v>
      </c>
      <c r="L20" s="10">
        <f>DMBO!G20/DMBO!K20-1</f>
        <v>2.6026912801126518</v>
      </c>
      <c r="AMJ20" s="1"/>
    </row>
    <row r="21" spans="1:1024" x14ac:dyDescent="0.25">
      <c r="A21" s="7" t="s">
        <v>30</v>
      </c>
      <c r="B21" s="7">
        <v>676.0184534</v>
      </c>
      <c r="C21" s="7">
        <v>710.51600542000006</v>
      </c>
      <c r="D21" s="7">
        <v>683.88195170999995</v>
      </c>
      <c r="E21" s="7">
        <v>665.71353986999998</v>
      </c>
      <c r="F21" s="7">
        <v>675.09858632999999</v>
      </c>
      <c r="G21" s="7">
        <f t="shared" si="0"/>
        <v>682.24570734600002</v>
      </c>
      <c r="J21" s="8" t="s">
        <v>30</v>
      </c>
      <c r="K21" s="9">
        <v>478.82</v>
      </c>
      <c r="L21" s="10">
        <f>DMBO!G21/DMBO!K21-1</f>
        <v>0.42484797490915183</v>
      </c>
    </row>
    <row r="22" spans="1:1024" x14ac:dyDescent="0.25">
      <c r="A22" s="7" t="s">
        <v>31</v>
      </c>
      <c r="B22" s="7">
        <v>71.101815189999996</v>
      </c>
      <c r="C22" s="7">
        <v>86.374930239999998</v>
      </c>
      <c r="D22" s="7">
        <v>64.727228949999997</v>
      </c>
      <c r="E22" s="7">
        <v>83.509357359999996</v>
      </c>
      <c r="F22" s="7">
        <v>61.937254920000001</v>
      </c>
      <c r="G22" s="7">
        <f t="shared" si="0"/>
        <v>73.530117331999989</v>
      </c>
      <c r="J22" s="8" t="s">
        <v>31</v>
      </c>
      <c r="K22" s="9">
        <v>31.06</v>
      </c>
      <c r="L22" s="10">
        <f>DMBO!G22/DMBO!K22-1</f>
        <v>1.3673572869285251</v>
      </c>
    </row>
    <row r="23" spans="1:1024" x14ac:dyDescent="0.25">
      <c r="A23" s="7" t="s">
        <v>32</v>
      </c>
      <c r="B23" s="7">
        <v>448.40771536</v>
      </c>
      <c r="C23" s="7">
        <v>463.87792350000001</v>
      </c>
      <c r="D23" s="7">
        <v>462.33643430000001</v>
      </c>
      <c r="E23" s="7">
        <v>451.77120360999999</v>
      </c>
      <c r="F23" s="7">
        <v>447.20005211</v>
      </c>
      <c r="G23" s="7">
        <f t="shared" si="0"/>
        <v>454.71866577600002</v>
      </c>
      <c r="J23" s="8" t="s">
        <v>32</v>
      </c>
      <c r="K23" s="9">
        <v>320.04000000000002</v>
      </c>
      <c r="L23" s="10">
        <f>DMBO!G23/DMBO!K23-1</f>
        <v>0.42081822827146609</v>
      </c>
    </row>
    <row r="24" spans="1:1024" x14ac:dyDescent="0.25">
      <c r="A24" s="7" t="s">
        <v>33</v>
      </c>
      <c r="B24" s="7">
        <v>468.61656615999999</v>
      </c>
      <c r="C24" s="7">
        <v>443.75275089000002</v>
      </c>
      <c r="D24" s="7">
        <v>474.80560272000002</v>
      </c>
      <c r="E24" s="7">
        <v>413.40089246000002</v>
      </c>
      <c r="F24" s="7">
        <v>461.82279088000001</v>
      </c>
      <c r="G24" s="7">
        <f t="shared" si="0"/>
        <v>452.47972062200006</v>
      </c>
      <c r="J24" s="8" t="s">
        <v>33</v>
      </c>
      <c r="K24" s="9">
        <v>301.75</v>
      </c>
      <c r="L24" s="10">
        <f>DMBO!G24/DMBO!K24-1</f>
        <v>0.49951854390058004</v>
      </c>
    </row>
    <row r="25" spans="1:1024" x14ac:dyDescent="0.25">
      <c r="A25" s="7" t="s">
        <v>34</v>
      </c>
      <c r="B25" s="7">
        <v>100.77087237000001</v>
      </c>
      <c r="C25" s="7">
        <v>127.28106820000001</v>
      </c>
      <c r="D25" s="7">
        <v>122.43089539</v>
      </c>
      <c r="E25" s="7">
        <v>143.02489797000001</v>
      </c>
      <c r="F25" s="7">
        <v>138.25702024</v>
      </c>
      <c r="G25" s="7">
        <f t="shared" si="0"/>
        <v>126.35295083399998</v>
      </c>
      <c r="J25" s="8" t="s">
        <v>34</v>
      </c>
      <c r="K25" s="9">
        <v>57.02</v>
      </c>
      <c r="L25" s="10">
        <f>DMBO!G25/DMBO!K25-1</f>
        <v>1.2159409125569973</v>
      </c>
    </row>
    <row r="26" spans="1:1024" s="11" customFormat="1" x14ac:dyDescent="0.25">
      <c r="A26" s="7" t="s">
        <v>35</v>
      </c>
      <c r="B26" s="7">
        <v>27.229183949999999</v>
      </c>
      <c r="C26" s="7">
        <v>10.52990308</v>
      </c>
      <c r="D26" s="7">
        <v>60.797789059999999</v>
      </c>
      <c r="E26" s="7">
        <v>-8.3782453799999992</v>
      </c>
      <c r="F26" s="7">
        <v>79.938820770000007</v>
      </c>
      <c r="G26" s="7">
        <f t="shared" si="0"/>
        <v>34.023490295999999</v>
      </c>
      <c r="J26" s="8" t="s">
        <v>35</v>
      </c>
      <c r="K26" s="9">
        <v>8.4</v>
      </c>
      <c r="L26" s="10">
        <f>DMBO!G26/DMBO!K26-1</f>
        <v>3.0504155114285707</v>
      </c>
      <c r="AMJ26" s="1"/>
    </row>
    <row r="27" spans="1:1024" x14ac:dyDescent="0.25">
      <c r="A27" s="7" t="s">
        <v>36</v>
      </c>
      <c r="B27" s="7">
        <v>181.58638604999999</v>
      </c>
      <c r="C27" s="7">
        <v>192.15470438</v>
      </c>
      <c r="D27" s="7">
        <v>189.2265348</v>
      </c>
      <c r="E27" s="7">
        <v>182.37302367999999</v>
      </c>
      <c r="F27" s="7">
        <v>217.69675572</v>
      </c>
      <c r="G27" s="7">
        <f t="shared" si="0"/>
        <v>192.60748092599997</v>
      </c>
      <c r="J27" s="8" t="s">
        <v>36</v>
      </c>
      <c r="K27" s="9">
        <v>119.12</v>
      </c>
      <c r="L27" s="10">
        <f>DMBO!G27/DMBO!K27-1</f>
        <v>0.61691975256883769</v>
      </c>
    </row>
    <row r="28" spans="1:1024" x14ac:dyDescent="0.25">
      <c r="A28" s="7" t="s">
        <v>37</v>
      </c>
      <c r="B28" s="7">
        <v>66.028100559999999</v>
      </c>
      <c r="C28" s="7">
        <v>68.171940950000007</v>
      </c>
      <c r="D28" s="7">
        <v>62.541965750000003</v>
      </c>
      <c r="E28" s="7">
        <v>69.319238490000004</v>
      </c>
      <c r="F28" s="7">
        <v>65.667541380000003</v>
      </c>
      <c r="G28" s="7">
        <f t="shared" si="0"/>
        <v>66.345757426000006</v>
      </c>
      <c r="J28" s="8" t="s">
        <v>37</v>
      </c>
      <c r="K28" s="9">
        <v>33.5</v>
      </c>
      <c r="L28" s="10">
        <f>DMBO!G28/DMBO!K28-1</f>
        <v>0.98047037092537326</v>
      </c>
    </row>
    <row r="29" spans="1:1024" x14ac:dyDescent="0.25">
      <c r="A29" s="7" t="s">
        <v>38</v>
      </c>
      <c r="B29" s="7">
        <v>2650.0752219199999</v>
      </c>
      <c r="C29" s="7">
        <v>2641.2816000399998</v>
      </c>
      <c r="D29" s="7">
        <v>2649.9180580100001</v>
      </c>
      <c r="E29" s="7">
        <v>2642.0067385799998</v>
      </c>
      <c r="F29" s="7">
        <v>2656.9473918499998</v>
      </c>
      <c r="G29" s="7">
        <f t="shared" si="0"/>
        <v>2648.0458020799997</v>
      </c>
      <c r="J29" s="8" t="s">
        <v>38</v>
      </c>
      <c r="K29" s="9">
        <v>2276.19</v>
      </c>
      <c r="L29" s="10">
        <f>DMBO!G29/DMBO!K29-1</f>
        <v>0.16336764596980036</v>
      </c>
    </row>
    <row r="30" spans="1:1024" x14ac:dyDescent="0.25">
      <c r="A30" s="7" t="s">
        <v>39</v>
      </c>
      <c r="B30" s="7">
        <v>449.35376481999998</v>
      </c>
      <c r="C30" s="7">
        <v>405.36876344000001</v>
      </c>
      <c r="D30" s="7">
        <v>424.87735921000001</v>
      </c>
      <c r="E30" s="7">
        <v>443.02007135999997</v>
      </c>
      <c r="F30" s="7">
        <v>459.52977225000001</v>
      </c>
      <c r="G30" s="7">
        <v>460.61423855999999</v>
      </c>
      <c r="J30" s="8" t="s">
        <v>39</v>
      </c>
      <c r="K30" s="9">
        <v>339.83</v>
      </c>
      <c r="L30" s="10">
        <f>DMBO!G30/DMBO!K30-1</f>
        <v>0.35542547320719176</v>
      </c>
    </row>
    <row r="31" spans="1:1024" x14ac:dyDescent="0.25">
      <c r="A31" s="7" t="s">
        <v>40</v>
      </c>
      <c r="B31" s="7">
        <v>313.06595014999999</v>
      </c>
      <c r="C31" s="7">
        <v>313.10364586999998</v>
      </c>
      <c r="D31" s="7">
        <v>316.07567139999998</v>
      </c>
      <c r="E31" s="7">
        <v>319.47717562000003</v>
      </c>
      <c r="F31" s="7">
        <v>313.93898701000001</v>
      </c>
      <c r="G31" s="7">
        <v>380.11736688000002</v>
      </c>
      <c r="J31" s="8" t="s">
        <v>40</v>
      </c>
      <c r="K31" s="9">
        <v>211.51</v>
      </c>
      <c r="L31" s="10">
        <f>DMBO!G31/DMBO!K31-1</f>
        <v>0.79716026135880114</v>
      </c>
    </row>
    <row r="32" spans="1:1024" s="11" customFormat="1" x14ac:dyDescent="0.25">
      <c r="A32" s="7" t="s">
        <v>41</v>
      </c>
      <c r="B32" s="7">
        <v>21.235903199999999</v>
      </c>
      <c r="C32" s="7">
        <v>71.81836448</v>
      </c>
      <c r="D32" s="7">
        <v>98.229266530000004</v>
      </c>
      <c r="E32" s="7">
        <v>48.367616009999999</v>
      </c>
      <c r="F32" s="7">
        <v>71.802068019999993</v>
      </c>
      <c r="G32" s="7">
        <f>AVERAGE(B32:F32)</f>
        <v>62.290643648</v>
      </c>
      <c r="J32" s="8" t="s">
        <v>41</v>
      </c>
      <c r="K32" s="9">
        <v>38.83</v>
      </c>
      <c r="L32" s="10">
        <f>DMBO!G32/DMBO!K32-1</f>
        <v>0.60418860798351792</v>
      </c>
      <c r="AMJ32" s="1"/>
    </row>
    <row r="33" spans="1:1024" x14ac:dyDescent="0.25">
      <c r="A33" s="7" t="s">
        <v>42</v>
      </c>
      <c r="B33" s="7">
        <v>102.50577149</v>
      </c>
      <c r="C33" s="7">
        <v>78.470852280000003</v>
      </c>
      <c r="D33" s="7">
        <v>86.695362459999998</v>
      </c>
      <c r="E33" s="7">
        <v>64.218123230000003</v>
      </c>
      <c r="F33" s="7">
        <v>86.26331381</v>
      </c>
      <c r="G33" s="7">
        <f>AVERAGE(B33:F33)</f>
        <v>83.630684654000007</v>
      </c>
      <c r="J33" s="8" t="s">
        <v>42</v>
      </c>
      <c r="K33" s="9">
        <v>38.270000000000003</v>
      </c>
      <c r="L33" s="10">
        <f>DMBO!G33/DMBO!K33-1</f>
        <v>1.1852804978834595</v>
      </c>
    </row>
    <row r="34" spans="1:1024" x14ac:dyDescent="0.25">
      <c r="A34" s="7" t="s">
        <v>43</v>
      </c>
      <c r="B34" s="7">
        <v>33.888585720000002</v>
      </c>
      <c r="C34" s="7">
        <v>39.252923099999997</v>
      </c>
      <c r="D34" s="7">
        <v>22.365119459999999</v>
      </c>
      <c r="E34" s="7">
        <v>41.836990350000001</v>
      </c>
      <c r="F34" s="7">
        <v>74.345904669999996</v>
      </c>
      <c r="G34" s="7">
        <v>105.58684396</v>
      </c>
      <c r="J34" s="8" t="s">
        <v>43</v>
      </c>
      <c r="K34" s="9">
        <v>31.59</v>
      </c>
      <c r="L34" s="10">
        <f>DMBO!G34/DMBO!K34-1</f>
        <v>2.3424135473251027</v>
      </c>
    </row>
    <row r="35" spans="1:1024" x14ac:dyDescent="0.25">
      <c r="A35" s="7" t="s">
        <v>44</v>
      </c>
      <c r="B35" s="7">
        <v>59.118470139999999</v>
      </c>
      <c r="C35" s="7">
        <v>39.388023279999999</v>
      </c>
      <c r="D35" s="7">
        <v>64.195063559999994</v>
      </c>
      <c r="E35" s="7">
        <v>70.590993800000007</v>
      </c>
      <c r="F35" s="7">
        <v>37.178090249999997</v>
      </c>
      <c r="G35" s="7">
        <f>AVERAGE(B35:F35)</f>
        <v>54.094128206000008</v>
      </c>
      <c r="J35" s="8" t="s">
        <v>44</v>
      </c>
      <c r="K35" s="9">
        <v>29.6</v>
      </c>
      <c r="L35" s="10">
        <f>DMBO!G35/DMBO!K35-1</f>
        <v>0.82750433128378398</v>
      </c>
    </row>
    <row r="36" spans="1:1024" x14ac:dyDescent="0.25">
      <c r="A36" s="7" t="s">
        <v>45</v>
      </c>
      <c r="B36" s="7">
        <v>191.42537136000001</v>
      </c>
      <c r="C36" s="7">
        <v>178.03013902999999</v>
      </c>
      <c r="D36" s="7">
        <v>134.88062768</v>
      </c>
      <c r="E36" s="7">
        <v>173.73767961999999</v>
      </c>
      <c r="F36" s="7">
        <v>168.82140812</v>
      </c>
      <c r="G36" s="7">
        <f>AVERAGE(B36:F36)</f>
        <v>169.37904516199998</v>
      </c>
      <c r="J36" s="8" t="s">
        <v>45</v>
      </c>
      <c r="K36" s="9">
        <v>126.09</v>
      </c>
      <c r="L36" s="10">
        <f>DMBO!G36/DMBO!K36-1</f>
        <v>0.34331862290427462</v>
      </c>
    </row>
    <row r="37" spans="1:1024" x14ac:dyDescent="0.25">
      <c r="A37" s="7" t="s">
        <v>46</v>
      </c>
      <c r="B37" s="7">
        <v>574.38882417000002</v>
      </c>
      <c r="C37" s="7">
        <v>577.07405996</v>
      </c>
      <c r="D37" s="7">
        <v>571.35337188999995</v>
      </c>
      <c r="E37" s="7">
        <v>577.27252178000003</v>
      </c>
      <c r="F37" s="7">
        <v>572.62538459999996</v>
      </c>
      <c r="G37" s="7">
        <f>AVERAGE(B37:F37)</f>
        <v>574.5428324799999</v>
      </c>
      <c r="J37" s="8" t="s">
        <v>46</v>
      </c>
      <c r="K37" s="9">
        <v>438.37</v>
      </c>
      <c r="L37" s="10">
        <f>DMBO!G37/DMBO!K37-1</f>
        <v>0.31063446969455</v>
      </c>
    </row>
    <row r="38" spans="1:1024" s="11" customFormat="1" x14ac:dyDescent="0.25">
      <c r="A38" s="7" t="s">
        <v>47</v>
      </c>
      <c r="B38" s="7">
        <v>53.655640349999999</v>
      </c>
      <c r="C38" s="7">
        <v>21.813073989999999</v>
      </c>
      <c r="D38" s="7">
        <v>52.126922440000001</v>
      </c>
      <c r="E38" s="7">
        <v>37.511863699999999</v>
      </c>
      <c r="F38" s="7">
        <v>13.984967360000001</v>
      </c>
      <c r="G38" s="7">
        <f>AVERAGE(B38:F38)</f>
        <v>35.818493568000001</v>
      </c>
      <c r="J38" s="8" t="s">
        <v>47</v>
      </c>
      <c r="K38" s="9">
        <v>8.94</v>
      </c>
      <c r="L38" s="10">
        <f>DMBO!G38/DMBO!K38-1</f>
        <v>3.0065429046979872</v>
      </c>
      <c r="AMJ38" s="1"/>
    </row>
    <row r="39" spans="1:1024" x14ac:dyDescent="0.25">
      <c r="A39" s="7" t="s">
        <v>48</v>
      </c>
      <c r="B39" s="7">
        <v>138.56674816</v>
      </c>
      <c r="C39" s="7">
        <v>143.76933231000001</v>
      </c>
      <c r="D39" s="7">
        <v>141.6636972</v>
      </c>
      <c r="E39" s="7">
        <v>133.89856055000001</v>
      </c>
      <c r="F39" s="7">
        <v>121.40375269</v>
      </c>
      <c r="G39" s="7">
        <f>AVERAGE(B39:F39)</f>
        <v>135.86041818200002</v>
      </c>
      <c r="J39" s="8" t="s">
        <v>48</v>
      </c>
      <c r="K39" s="9">
        <v>93.27</v>
      </c>
      <c r="L39" s="10">
        <f>DMBO!G39/DMBO!K39-1</f>
        <v>0.45663576907901815</v>
      </c>
    </row>
    <row r="40" spans="1:1024" x14ac:dyDescent="0.25">
      <c r="A40" s="7" t="s">
        <v>49</v>
      </c>
      <c r="B40" s="7">
        <v>142.22324</v>
      </c>
      <c r="C40" s="7">
        <v>208.57760250000001</v>
      </c>
      <c r="D40" s="7">
        <v>152.74585611000001</v>
      </c>
      <c r="E40" s="7">
        <v>124.20335636</v>
      </c>
      <c r="F40" s="7">
        <v>124.74244088</v>
      </c>
      <c r="G40" s="7">
        <v>161.80598864999999</v>
      </c>
      <c r="J40" s="8" t="s">
        <v>49</v>
      </c>
      <c r="K40" s="9">
        <v>81.93</v>
      </c>
      <c r="L40" s="10">
        <f>DMBO!G40/DMBO!K40-1</f>
        <v>0.97492967960454013</v>
      </c>
    </row>
    <row r="41" spans="1:1024" x14ac:dyDescent="0.25">
      <c r="A41" s="12" t="s">
        <v>50</v>
      </c>
      <c r="B41" s="7">
        <f t="shared" ref="B41:G41" si="1">SUM(B2:B40)</f>
        <v>9522.3374703799982</v>
      </c>
      <c r="C41" s="7">
        <f t="shared" si="1"/>
        <v>9574.0756044499976</v>
      </c>
      <c r="D41" s="7">
        <f t="shared" si="1"/>
        <v>9540.3606120699988</v>
      </c>
      <c r="E41" s="7">
        <f t="shared" si="1"/>
        <v>9307.1143251800004</v>
      </c>
      <c r="F41" s="7">
        <f t="shared" si="1"/>
        <v>9476.7011532000015</v>
      </c>
      <c r="G41" s="7">
        <f t="shared" si="1"/>
        <v>9656.1586465244982</v>
      </c>
      <c r="J41" s="8" t="s">
        <v>50</v>
      </c>
      <c r="K41" s="9">
        <v>6759.5</v>
      </c>
      <c r="L41" s="10">
        <f>DMBO!G41/DMBO!K41-1</f>
        <v>0.42853149589829109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A14" zoomScaleNormal="100" workbookViewId="0">
      <selection activeCell="G2" sqref="G2:G40"/>
    </sheetView>
  </sheetViews>
  <sheetFormatPr defaultRowHeight="15" x14ac:dyDescent="0.25"/>
  <cols>
    <col min="1" max="1" width="20.375" style="1"/>
    <col min="2" max="9" width="8.625" style="1"/>
    <col min="10" max="10" width="18.375" style="1"/>
    <col min="11" max="11" width="8.625" style="1"/>
    <col min="12" max="12" width="11.5" style="2"/>
    <col min="13" max="1025" width="8.625" style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4"/>
      <c r="I1" s="4"/>
      <c r="J1" s="5" t="s">
        <v>0</v>
      </c>
      <c r="K1" s="5" t="s">
        <v>51</v>
      </c>
      <c r="L1" s="6" t="s">
        <v>8</v>
      </c>
    </row>
    <row r="2" spans="1:12" x14ac:dyDescent="0.25">
      <c r="A2" s="12" t="s">
        <v>9</v>
      </c>
      <c r="B2" s="7">
        <v>391.74493639999997</v>
      </c>
      <c r="C2" s="7">
        <v>378.60057698999998</v>
      </c>
      <c r="D2" s="7">
        <v>366.35360496999999</v>
      </c>
      <c r="E2" s="7">
        <v>384.88403778000003</v>
      </c>
      <c r="F2" s="7">
        <v>377.04638978999998</v>
      </c>
      <c r="G2" s="7">
        <f>AVERAGE(B2:F2)</f>
        <v>379.72590918599997</v>
      </c>
      <c r="J2" s="14" t="s">
        <v>9</v>
      </c>
      <c r="K2" s="9">
        <v>295.25</v>
      </c>
      <c r="L2" s="10">
        <f>DTC!G2/DTC!K2-1</f>
        <v>0.28611654254360697</v>
      </c>
    </row>
    <row r="3" spans="1:12" x14ac:dyDescent="0.25">
      <c r="A3" s="12" t="s">
        <v>10</v>
      </c>
      <c r="B3" s="7">
        <v>46.101205329999999</v>
      </c>
      <c r="C3" s="7">
        <v>52.20384688</v>
      </c>
      <c r="D3" s="7">
        <v>75.761673000000002</v>
      </c>
      <c r="E3" s="7">
        <v>466.69176843999998</v>
      </c>
      <c r="F3" s="7">
        <v>33.615533689999999</v>
      </c>
      <c r="G3" s="7">
        <v>14.27138343</v>
      </c>
      <c r="J3" s="14" t="s">
        <v>10</v>
      </c>
      <c r="K3" s="9">
        <v>22.47</v>
      </c>
      <c r="L3" s="10">
        <f>DTC!G3/DTC!K3-1</f>
        <v>-0.36486945126835779</v>
      </c>
    </row>
    <row r="4" spans="1:12" x14ac:dyDescent="0.25">
      <c r="A4" s="12" t="s">
        <v>11</v>
      </c>
      <c r="B4" s="7">
        <v>157.92641778000001</v>
      </c>
      <c r="C4" s="7">
        <v>163.0661049</v>
      </c>
      <c r="D4" s="7">
        <v>153.20969244</v>
      </c>
      <c r="E4" s="7">
        <v>151.34080917</v>
      </c>
      <c r="F4" s="7">
        <v>158.61921452999999</v>
      </c>
      <c r="G4" s="7">
        <f>AVERAGE(B4:F4)</f>
        <v>156.83244776399999</v>
      </c>
      <c r="J4" s="14" t="s">
        <v>11</v>
      </c>
      <c r="K4" s="9">
        <v>86.34</v>
      </c>
      <c r="L4" s="10">
        <f>DTC!G4/DTC!K4-1</f>
        <v>0.81645179249478783</v>
      </c>
    </row>
    <row r="5" spans="1:12" x14ac:dyDescent="0.25">
      <c r="A5" s="12" t="s">
        <v>12</v>
      </c>
      <c r="B5" s="7">
        <v>28.703325169999999</v>
      </c>
      <c r="C5" s="7">
        <v>29.57874996</v>
      </c>
      <c r="D5" s="7">
        <v>34.12610566</v>
      </c>
      <c r="E5" s="7">
        <v>30.06435892</v>
      </c>
      <c r="F5" s="7">
        <v>29.310460209999999</v>
      </c>
      <c r="G5" s="7">
        <f>AVERAGE(B5:F5)</f>
        <v>30.356599983999995</v>
      </c>
      <c r="J5" s="14" t="s">
        <v>12</v>
      </c>
      <c r="K5" s="9">
        <v>19.670000000000002</v>
      </c>
      <c r="L5" s="10">
        <f>DTC!G5/DTC!K5-1</f>
        <v>0.54329435607524101</v>
      </c>
    </row>
    <row r="6" spans="1:12" s="11" customFormat="1" x14ac:dyDescent="0.25">
      <c r="A6" s="12" t="s">
        <v>13</v>
      </c>
      <c r="B6" s="7">
        <v>192.25467144999999</v>
      </c>
      <c r="C6" s="7">
        <v>215.74130947</v>
      </c>
      <c r="D6" s="7">
        <v>205.15786575000001</v>
      </c>
      <c r="E6" s="7">
        <v>206.72399295</v>
      </c>
      <c r="F6" s="7">
        <v>199.86316070000001</v>
      </c>
      <c r="G6" s="7">
        <f>AVERAGE(B6:F6)</f>
        <v>203.94820006399999</v>
      </c>
      <c r="J6" s="14" t="s">
        <v>13</v>
      </c>
      <c r="K6" s="9">
        <v>117.63</v>
      </c>
      <c r="L6" s="10">
        <f>DTC!G6/DTC!K6-1</f>
        <v>0.73381110315395737</v>
      </c>
    </row>
    <row r="7" spans="1:12" x14ac:dyDescent="0.25">
      <c r="A7" s="12" t="s">
        <v>14</v>
      </c>
      <c r="B7" s="7">
        <v>30.509550149999999</v>
      </c>
      <c r="C7" s="7">
        <v>55.901132840000002</v>
      </c>
      <c r="D7" s="7">
        <v>73.473212810000007</v>
      </c>
      <c r="E7" s="7">
        <v>7.5008919499999998</v>
      </c>
      <c r="F7" s="7">
        <v>14.90381266</v>
      </c>
      <c r="G7" s="7">
        <f>AVERAGE(B7:F7)</f>
        <v>36.457720082000002</v>
      </c>
      <c r="J7" s="14" t="s">
        <v>14</v>
      </c>
      <c r="K7" s="9">
        <v>14.57</v>
      </c>
      <c r="L7" s="10">
        <f>DTC!G7/DTC!K7-1</f>
        <v>1.5022457159917639</v>
      </c>
    </row>
    <row r="8" spans="1:12" x14ac:dyDescent="0.25">
      <c r="A8" s="12" t="s">
        <v>15</v>
      </c>
      <c r="B8" s="7">
        <v>131.58615932999999</v>
      </c>
      <c r="C8" s="7">
        <v>129.00454558999999</v>
      </c>
      <c r="D8" s="7">
        <v>121.70819469</v>
      </c>
      <c r="E8" s="7">
        <v>124.83890778</v>
      </c>
      <c r="F8" s="7">
        <v>136.59603256</v>
      </c>
      <c r="G8" s="7">
        <f>AVERAGE(B8:F8)</f>
        <v>128.74676799000002</v>
      </c>
      <c r="J8" s="14" t="s">
        <v>15</v>
      </c>
      <c r="K8" s="9">
        <v>86.13</v>
      </c>
      <c r="L8" s="10">
        <f>DTC!G8/DTC!K8-1</f>
        <v>0.49479586659700492</v>
      </c>
    </row>
    <row r="9" spans="1:12" x14ac:dyDescent="0.25">
      <c r="A9" s="12" t="s">
        <v>16</v>
      </c>
      <c r="B9" s="7">
        <v>118.21395055000001</v>
      </c>
      <c r="C9" s="7">
        <v>153.00240908999999</v>
      </c>
      <c r="D9" s="7">
        <v>117.70186529999999</v>
      </c>
      <c r="E9" s="7">
        <v>302.42825511000001</v>
      </c>
      <c r="F9" s="7">
        <v>82.625217050000003</v>
      </c>
      <c r="G9" s="7">
        <v>101.18988389</v>
      </c>
      <c r="J9" s="14" t="s">
        <v>16</v>
      </c>
      <c r="K9" s="9">
        <v>54.68</v>
      </c>
      <c r="L9" s="10">
        <f>DTC!G9/DTC!K9-1</f>
        <v>0.85058309967081214</v>
      </c>
    </row>
    <row r="10" spans="1:12" x14ac:dyDescent="0.25">
      <c r="A10" s="12" t="s">
        <v>18</v>
      </c>
      <c r="B10" s="7">
        <v>40.426552950000001</v>
      </c>
      <c r="C10" s="7">
        <v>31.441977569999999</v>
      </c>
      <c r="D10" s="7">
        <v>39.078807759999997</v>
      </c>
      <c r="E10" s="7">
        <v>33.66913246</v>
      </c>
      <c r="F10" s="7">
        <v>40.451351500000001</v>
      </c>
      <c r="G10" s="7">
        <f t="shared" ref="G10:G40" si="0">AVERAGE(B10:F10)</f>
        <v>37.013564447999997</v>
      </c>
      <c r="J10" s="14" t="s">
        <v>18</v>
      </c>
      <c r="K10" s="9">
        <v>6.79</v>
      </c>
      <c r="L10" s="10">
        <f>DTC!G10/DTC!K10-1</f>
        <v>4.4511876948453599</v>
      </c>
    </row>
    <row r="11" spans="1:12" x14ac:dyDescent="0.25">
      <c r="A11" s="12" t="s">
        <v>19</v>
      </c>
      <c r="B11" s="7">
        <v>136.15869602999999</v>
      </c>
      <c r="C11" s="7">
        <v>125.64506725</v>
      </c>
      <c r="D11" s="7">
        <v>117.20695429</v>
      </c>
      <c r="E11" s="7">
        <v>131.26504197</v>
      </c>
      <c r="F11" s="7">
        <v>107.98141907</v>
      </c>
      <c r="G11" s="7">
        <f t="shared" si="0"/>
        <v>123.651435722</v>
      </c>
      <c r="J11" s="14" t="s">
        <v>19</v>
      </c>
      <c r="K11" s="9">
        <v>78.23</v>
      </c>
      <c r="L11" s="10">
        <f>DTC!G11/DTC!K11-1</f>
        <v>0.58061403198261541</v>
      </c>
    </row>
    <row r="12" spans="1:12" s="11" customFormat="1" x14ac:dyDescent="0.25">
      <c r="A12" s="12" t="s">
        <v>20</v>
      </c>
      <c r="B12" s="7">
        <v>114.45037666</v>
      </c>
      <c r="C12" s="7">
        <v>115.49679510999999</v>
      </c>
      <c r="D12" s="7">
        <v>110.5702519</v>
      </c>
      <c r="E12" s="7">
        <v>108.80914027999999</v>
      </c>
      <c r="F12" s="7">
        <v>108.02784968</v>
      </c>
      <c r="G12" s="7">
        <f t="shared" si="0"/>
        <v>111.47088272600001</v>
      </c>
      <c r="J12" s="14" t="s">
        <v>20</v>
      </c>
      <c r="K12" s="9">
        <v>66.45</v>
      </c>
      <c r="L12" s="10">
        <f>DTC!G12/DTC!K12-1</f>
        <v>0.67751516517682475</v>
      </c>
    </row>
    <row r="13" spans="1:12" x14ac:dyDescent="0.25">
      <c r="A13" s="12" t="s">
        <v>21</v>
      </c>
      <c r="B13" s="15">
        <v>52.034354759999999</v>
      </c>
      <c r="C13" s="15">
        <v>55.955203160000003</v>
      </c>
      <c r="D13" s="15">
        <v>40.417222520000003</v>
      </c>
      <c r="E13" s="15">
        <v>59.86503733</v>
      </c>
      <c r="F13" s="15">
        <v>57.21003022</v>
      </c>
      <c r="G13" s="7">
        <f t="shared" si="0"/>
        <v>53.096369598000003</v>
      </c>
      <c r="J13" s="14" t="s">
        <v>21</v>
      </c>
      <c r="K13" s="9">
        <v>35.01</v>
      </c>
      <c r="L13" s="10">
        <f>DTC!G13/DTC!K13-1</f>
        <v>0.51660581542416462</v>
      </c>
    </row>
    <row r="14" spans="1:12" x14ac:dyDescent="0.25">
      <c r="A14" s="12" t="s">
        <v>52</v>
      </c>
      <c r="B14" s="7">
        <v>5.7623808299999997</v>
      </c>
      <c r="C14" s="7">
        <v>23.052764799999999</v>
      </c>
      <c r="D14" s="7">
        <v>48.140312700000003</v>
      </c>
      <c r="E14" s="7">
        <v>24.13866874</v>
      </c>
      <c r="F14" s="7">
        <v>23.950871110000001</v>
      </c>
      <c r="G14" s="7">
        <f t="shared" si="0"/>
        <v>25.008999635999999</v>
      </c>
      <c r="J14" s="14" t="s">
        <v>22</v>
      </c>
      <c r="K14" s="9">
        <v>11.39</v>
      </c>
      <c r="L14" s="10">
        <f>DTC!F14/DTC!K14-1</f>
        <v>1.1027981659350305</v>
      </c>
    </row>
    <row r="15" spans="1:12" x14ac:dyDescent="0.25">
      <c r="A15" s="12" t="s">
        <v>23</v>
      </c>
      <c r="B15" s="7">
        <v>47.413370630000003</v>
      </c>
      <c r="C15" s="7">
        <v>81.253148859999996</v>
      </c>
      <c r="D15" s="7">
        <v>67.414232330000004</v>
      </c>
      <c r="E15" s="7">
        <v>86.953316959999995</v>
      </c>
      <c r="F15" s="7">
        <v>76.244715339999999</v>
      </c>
      <c r="G15" s="7">
        <f t="shared" si="0"/>
        <v>71.855756823999997</v>
      </c>
      <c r="J15" s="14" t="s">
        <v>23</v>
      </c>
      <c r="K15" s="9">
        <v>39.57</v>
      </c>
      <c r="L15" s="10">
        <f>DTC!G15/DTC!K15-1</f>
        <v>0.81591500692443764</v>
      </c>
    </row>
    <row r="16" spans="1:12" x14ac:dyDescent="0.25">
      <c r="A16" s="12" t="s">
        <v>24</v>
      </c>
      <c r="B16" s="7">
        <v>158.87802013999999</v>
      </c>
      <c r="C16" s="7">
        <v>138.09042998999999</v>
      </c>
      <c r="D16" s="7">
        <v>118.84480336999999</v>
      </c>
      <c r="E16" s="7">
        <v>154.59229203000001</v>
      </c>
      <c r="F16" s="7">
        <v>108.86868029</v>
      </c>
      <c r="G16" s="7">
        <f t="shared" si="0"/>
        <v>135.85484516399998</v>
      </c>
      <c r="J16" s="14" t="s">
        <v>24</v>
      </c>
      <c r="K16" s="9">
        <v>60.47</v>
      </c>
      <c r="L16" s="10">
        <f>DTC!F16/DTC!K16-1</f>
        <v>0.80037506680998849</v>
      </c>
    </row>
    <row r="17" spans="1:12" x14ac:dyDescent="0.25">
      <c r="A17" s="12" t="s">
        <v>25</v>
      </c>
      <c r="B17" s="7">
        <v>65.567051879999994</v>
      </c>
      <c r="C17" s="7">
        <v>83.363308360000005</v>
      </c>
      <c r="D17" s="7">
        <v>66.143219340000002</v>
      </c>
      <c r="E17" s="7">
        <v>61.380246540000002</v>
      </c>
      <c r="F17" s="7">
        <v>89.486733079999993</v>
      </c>
      <c r="G17" s="7">
        <f t="shared" si="0"/>
        <v>73.188111840000005</v>
      </c>
      <c r="J17" s="14" t="s">
        <v>25</v>
      </c>
      <c r="K17" s="9">
        <v>42.34</v>
      </c>
      <c r="L17" s="10">
        <f>DTC!G17/DTC!K17-1</f>
        <v>0.72858081813887576</v>
      </c>
    </row>
    <row r="18" spans="1:12" s="11" customFormat="1" x14ac:dyDescent="0.25">
      <c r="A18" s="12" t="s">
        <v>26</v>
      </c>
      <c r="B18" s="7">
        <v>45.192600919999997</v>
      </c>
      <c r="C18" s="7">
        <v>51.765391569999998</v>
      </c>
      <c r="D18" s="7">
        <v>65.378568709999996</v>
      </c>
      <c r="E18" s="7">
        <v>63.209309789999999</v>
      </c>
      <c r="F18" s="7">
        <v>46.163843319999998</v>
      </c>
      <c r="G18" s="7">
        <f t="shared" si="0"/>
        <v>54.341942861999996</v>
      </c>
      <c r="J18" s="14" t="s">
        <v>26</v>
      </c>
      <c r="K18" s="9">
        <v>35.659999999999997</v>
      </c>
      <c r="L18" s="10">
        <f>DTC!G18/DTC!K18-1</f>
        <v>0.52389071402131249</v>
      </c>
    </row>
    <row r="19" spans="1:12" x14ac:dyDescent="0.25">
      <c r="A19" s="12" t="s">
        <v>27</v>
      </c>
      <c r="B19" s="15">
        <v>239.23823242</v>
      </c>
      <c r="C19" s="15">
        <v>260.58134309000002</v>
      </c>
      <c r="D19" s="15">
        <v>264.00659323000002</v>
      </c>
      <c r="E19" s="15">
        <v>210.82845845</v>
      </c>
      <c r="F19" s="15">
        <v>244.30123767000001</v>
      </c>
      <c r="G19" s="7">
        <f t="shared" si="0"/>
        <v>243.791172972</v>
      </c>
      <c r="J19" s="14" t="s">
        <v>27</v>
      </c>
      <c r="K19" s="9">
        <v>180.67</v>
      </c>
      <c r="L19" s="10">
        <f>DTC!G19/DTC!K19-1</f>
        <v>0.34937274020036546</v>
      </c>
    </row>
    <row r="20" spans="1:12" x14ac:dyDescent="0.25">
      <c r="A20" s="12" t="s">
        <v>53</v>
      </c>
      <c r="B20" s="7">
        <v>5.9854624200000002</v>
      </c>
      <c r="C20" s="7">
        <v>15.09368441</v>
      </c>
      <c r="D20" s="7">
        <v>23.547419130000002</v>
      </c>
      <c r="E20" s="7">
        <v>23.62454206</v>
      </c>
      <c r="F20" s="7">
        <v>17.013571509999998</v>
      </c>
      <c r="G20" s="7">
        <f t="shared" si="0"/>
        <v>17.052935905999998</v>
      </c>
      <c r="J20" s="14" t="s">
        <v>28</v>
      </c>
      <c r="K20" s="9">
        <v>9.98</v>
      </c>
      <c r="L20" s="10">
        <f>DTC!G20/DTC!K20-1</f>
        <v>0.70871101262525027</v>
      </c>
    </row>
    <row r="21" spans="1:12" x14ac:dyDescent="0.25">
      <c r="A21" s="12" t="s">
        <v>30</v>
      </c>
      <c r="B21" s="7">
        <v>259.27448108999999</v>
      </c>
      <c r="C21" s="7">
        <v>254.47088711999999</v>
      </c>
      <c r="D21" s="7">
        <v>263.75438729000001</v>
      </c>
      <c r="E21" s="7">
        <v>264.83418996</v>
      </c>
      <c r="F21" s="7">
        <v>244.07798179</v>
      </c>
      <c r="G21" s="7">
        <f t="shared" si="0"/>
        <v>257.28238544999999</v>
      </c>
      <c r="J21" s="14" t="s">
        <v>30</v>
      </c>
      <c r="K21" s="9">
        <v>179.53</v>
      </c>
      <c r="L21" s="10">
        <f>DTC!F21/DTC!K21-1</f>
        <v>0.35953869431292818</v>
      </c>
    </row>
    <row r="22" spans="1:12" x14ac:dyDescent="0.25">
      <c r="A22" s="12" t="s">
        <v>31</v>
      </c>
      <c r="B22" s="7">
        <v>45.729459339999998</v>
      </c>
      <c r="C22" s="7">
        <v>41.91904444</v>
      </c>
      <c r="D22" s="7">
        <v>46.589405409999998</v>
      </c>
      <c r="E22" s="7">
        <v>44.572797459999997</v>
      </c>
      <c r="F22" s="7">
        <v>41.421222749999998</v>
      </c>
      <c r="G22" s="7">
        <f t="shared" si="0"/>
        <v>44.046385879999995</v>
      </c>
      <c r="J22" s="14" t="s">
        <v>31</v>
      </c>
      <c r="K22" s="9">
        <v>23.73</v>
      </c>
      <c r="L22" s="10">
        <f>DTC!G22/DTC!K22-1</f>
        <v>0.85614774041297914</v>
      </c>
    </row>
    <row r="23" spans="1:12" x14ac:dyDescent="0.25">
      <c r="A23" s="12" t="s">
        <v>32</v>
      </c>
      <c r="B23" s="7">
        <v>206.76492365999999</v>
      </c>
      <c r="C23" s="7">
        <v>204.0455876</v>
      </c>
      <c r="D23" s="7">
        <v>187.93238633000001</v>
      </c>
      <c r="E23" s="7">
        <v>208.85284884000001</v>
      </c>
      <c r="F23" s="7">
        <v>237.56548552000001</v>
      </c>
      <c r="G23" s="7">
        <f t="shared" si="0"/>
        <v>209.03224639000001</v>
      </c>
      <c r="J23" s="14" t="s">
        <v>32</v>
      </c>
      <c r="K23" s="9">
        <v>127.72</v>
      </c>
      <c r="L23" s="10">
        <f>DTC!G23/DTC!K23-1</f>
        <v>0.63664458495145637</v>
      </c>
    </row>
    <row r="24" spans="1:12" s="11" customFormat="1" x14ac:dyDescent="0.25">
      <c r="A24" s="12" t="s">
        <v>33</v>
      </c>
      <c r="B24" s="7">
        <v>245.90115356000001</v>
      </c>
      <c r="C24" s="7">
        <v>261.22105913000001</v>
      </c>
      <c r="D24" s="7">
        <v>255.90489575000001</v>
      </c>
      <c r="E24" s="7">
        <v>228.15208736</v>
      </c>
      <c r="F24" s="7">
        <v>210.35608780000001</v>
      </c>
      <c r="G24" s="7">
        <f t="shared" si="0"/>
        <v>240.30705671999999</v>
      </c>
      <c r="J24" s="14" t="s">
        <v>33</v>
      </c>
      <c r="K24" s="9">
        <v>178.85</v>
      </c>
      <c r="L24" s="10">
        <f>DTC!G24/DTC!K24-1</f>
        <v>0.34362346502655861</v>
      </c>
    </row>
    <row r="25" spans="1:12" x14ac:dyDescent="0.25">
      <c r="A25" s="12" t="s">
        <v>34</v>
      </c>
      <c r="B25" s="15">
        <v>131.12805101000001</v>
      </c>
      <c r="C25" s="15">
        <v>109.03407405999999</v>
      </c>
      <c r="D25" s="15">
        <v>122.19676561</v>
      </c>
      <c r="E25" s="15">
        <v>125.62495577999999</v>
      </c>
      <c r="F25" s="15">
        <v>99.238561379999993</v>
      </c>
      <c r="G25" s="7">
        <f t="shared" si="0"/>
        <v>117.44448156799999</v>
      </c>
      <c r="J25" s="14" t="s">
        <v>34</v>
      </c>
      <c r="K25" s="9">
        <v>86.96</v>
      </c>
      <c r="L25" s="10">
        <f>DTC!G25/DTC!K25-1</f>
        <v>0.35055751573137073</v>
      </c>
    </row>
    <row r="26" spans="1:12" x14ac:dyDescent="0.25">
      <c r="A26" s="12" t="s">
        <v>35</v>
      </c>
      <c r="B26" s="7">
        <v>49.526936689999999</v>
      </c>
      <c r="C26" s="7">
        <v>31.73628407</v>
      </c>
      <c r="D26" s="7">
        <v>47.453256400000001</v>
      </c>
      <c r="E26" s="7">
        <v>38.114079189999998</v>
      </c>
      <c r="F26" s="7">
        <v>43.767100450000001</v>
      </c>
      <c r="G26" s="7">
        <f t="shared" si="0"/>
        <v>42.119531359999996</v>
      </c>
      <c r="J26" s="14" t="s">
        <v>35</v>
      </c>
      <c r="K26" s="9">
        <v>7.44</v>
      </c>
      <c r="L26" s="10">
        <f>DTC!G26/DTC!K26-1</f>
        <v>4.6612273333333327</v>
      </c>
    </row>
    <row r="27" spans="1:12" x14ac:dyDescent="0.25">
      <c r="A27" s="12" t="s">
        <v>36</v>
      </c>
      <c r="B27" s="7">
        <v>180.00848959999999</v>
      </c>
      <c r="C27" s="7">
        <v>184.18880123</v>
      </c>
      <c r="D27" s="7">
        <v>183.84118046</v>
      </c>
      <c r="E27" s="7">
        <v>181.43682181</v>
      </c>
      <c r="F27" s="7">
        <v>193.37545789000001</v>
      </c>
      <c r="G27" s="7">
        <f t="shared" si="0"/>
        <v>184.57015019799999</v>
      </c>
      <c r="J27" s="14" t="s">
        <v>36</v>
      </c>
      <c r="K27" s="9">
        <v>123.25</v>
      </c>
      <c r="L27" s="10">
        <f>DTC!F27/DTC!K27-1</f>
        <v>0.56896923237322516</v>
      </c>
    </row>
    <row r="28" spans="1:12" x14ac:dyDescent="0.25">
      <c r="A28" s="12" t="s">
        <v>37</v>
      </c>
      <c r="B28" s="7">
        <v>99.961378440000004</v>
      </c>
      <c r="C28" s="7">
        <v>69.034575680000003</v>
      </c>
      <c r="D28" s="7">
        <v>69.307612270000007</v>
      </c>
      <c r="E28" s="7">
        <v>84.893293400000005</v>
      </c>
      <c r="F28" s="7">
        <v>90.0406215</v>
      </c>
      <c r="G28" s="7">
        <f t="shared" si="0"/>
        <v>82.647496258000004</v>
      </c>
      <c r="J28" s="14" t="s">
        <v>37</v>
      </c>
      <c r="K28" s="9">
        <v>45.11</v>
      </c>
      <c r="L28" s="10">
        <f>DTC!G28/DTC!K28-1</f>
        <v>0.83213248188871658</v>
      </c>
    </row>
    <row r="29" spans="1:12" x14ac:dyDescent="0.25">
      <c r="A29" s="12" t="s">
        <v>38</v>
      </c>
      <c r="B29" s="7">
        <v>2592.8918469599998</v>
      </c>
      <c r="C29" s="7">
        <v>2635.9698543700001</v>
      </c>
      <c r="D29" s="7">
        <v>2643.8095698900001</v>
      </c>
      <c r="E29" s="7">
        <v>2609.6172648500001</v>
      </c>
      <c r="F29" s="7">
        <v>2607.40466109</v>
      </c>
      <c r="G29" s="7">
        <f t="shared" si="0"/>
        <v>2617.9386394319999</v>
      </c>
      <c r="J29" s="14" t="s">
        <v>38</v>
      </c>
      <c r="K29" s="9">
        <v>2314.39</v>
      </c>
      <c r="L29" s="10">
        <f>DTC!G29/DTC!K29-1</f>
        <v>0.13115708218234623</v>
      </c>
    </row>
    <row r="30" spans="1:12" s="11" customFormat="1" x14ac:dyDescent="0.25">
      <c r="A30" s="12" t="s">
        <v>39</v>
      </c>
      <c r="B30" s="7">
        <v>153.66333703999999</v>
      </c>
      <c r="C30" s="7">
        <v>146.11478936</v>
      </c>
      <c r="D30" s="7">
        <v>151.19252698</v>
      </c>
      <c r="E30" s="7">
        <v>146.11689215000001</v>
      </c>
      <c r="F30" s="7">
        <v>143.03493689999999</v>
      </c>
      <c r="G30" s="7">
        <f t="shared" si="0"/>
        <v>148.024496486</v>
      </c>
      <c r="J30" s="14" t="s">
        <v>39</v>
      </c>
      <c r="K30" s="9">
        <v>79.52</v>
      </c>
      <c r="L30" s="10">
        <f>DTC!G30/DTC!K30-1</f>
        <v>0.86147505641348099</v>
      </c>
    </row>
    <row r="31" spans="1:12" x14ac:dyDescent="0.25">
      <c r="A31" s="12" t="s">
        <v>40</v>
      </c>
      <c r="B31" s="15">
        <v>127.72171813999999</v>
      </c>
      <c r="C31" s="15">
        <v>125.50342655999999</v>
      </c>
      <c r="D31" s="15">
        <v>129.52328489000001</v>
      </c>
      <c r="E31" s="15">
        <v>127.44962956000001</v>
      </c>
      <c r="F31" s="7">
        <v>128.14889779000001</v>
      </c>
      <c r="G31" s="7">
        <f t="shared" si="0"/>
        <v>127.66939138800001</v>
      </c>
      <c r="J31" s="14" t="s">
        <v>40</v>
      </c>
      <c r="K31" s="9">
        <v>53.37</v>
      </c>
      <c r="L31" s="10">
        <f>DTC!F31/DTC!K31-1</f>
        <v>1.4011410490912501</v>
      </c>
    </row>
    <row r="32" spans="1:12" x14ac:dyDescent="0.25">
      <c r="A32" s="12" t="s">
        <v>41</v>
      </c>
      <c r="B32" s="7">
        <v>148.97373071999999</v>
      </c>
      <c r="C32" s="7">
        <v>141.13808600999999</v>
      </c>
      <c r="D32" s="7">
        <v>145.06055524000001</v>
      </c>
      <c r="E32" s="7">
        <v>123.45708019999999</v>
      </c>
      <c r="F32" s="7">
        <v>120.19980054</v>
      </c>
      <c r="G32" s="7">
        <f t="shared" si="0"/>
        <v>135.76585054199998</v>
      </c>
      <c r="J32" s="14" t="s">
        <v>41</v>
      </c>
      <c r="K32" s="9">
        <v>97.66</v>
      </c>
      <c r="L32" s="10">
        <f>DTC!G32/DTC!K32-1</f>
        <v>0.39018892629531021</v>
      </c>
    </row>
    <row r="33" spans="1:12" x14ac:dyDescent="0.25">
      <c r="A33" s="12" t="s">
        <v>42</v>
      </c>
      <c r="B33" s="7">
        <v>106.40057071</v>
      </c>
      <c r="C33" s="7">
        <v>84.742307049999994</v>
      </c>
      <c r="D33" s="7">
        <v>86.308733869999998</v>
      </c>
      <c r="E33" s="7">
        <v>84.961387990000006</v>
      </c>
      <c r="F33" s="7">
        <v>76.906581029999998</v>
      </c>
      <c r="G33" s="7">
        <f t="shared" si="0"/>
        <v>87.863916129999993</v>
      </c>
      <c r="J33" s="14" t="s">
        <v>42</v>
      </c>
      <c r="K33" s="9">
        <v>43.85</v>
      </c>
      <c r="L33" s="10">
        <f>DTC!G33/DTC!K33-1</f>
        <v>1.0037381101482326</v>
      </c>
    </row>
    <row r="34" spans="1:12" x14ac:dyDescent="0.25">
      <c r="A34" s="12" t="s">
        <v>43</v>
      </c>
      <c r="B34" s="7">
        <v>72.999295919999994</v>
      </c>
      <c r="C34" s="7">
        <v>81.399576760000002</v>
      </c>
      <c r="D34" s="7">
        <v>30.736790809999999</v>
      </c>
      <c r="E34" s="7">
        <v>57.790001949999997</v>
      </c>
      <c r="F34" s="7">
        <v>71.169869849999998</v>
      </c>
      <c r="G34" s="7">
        <f t="shared" si="0"/>
        <v>62.819107058000007</v>
      </c>
      <c r="J34" s="14" t="s">
        <v>43</v>
      </c>
      <c r="K34" s="9">
        <v>37.06</v>
      </c>
      <c r="L34" s="10">
        <f>DTC!G34/DTC!K34-1</f>
        <v>0.69506495029681603</v>
      </c>
    </row>
    <row r="35" spans="1:12" x14ac:dyDescent="0.25">
      <c r="A35" s="12" t="s">
        <v>44</v>
      </c>
      <c r="B35" s="7">
        <v>32.549824780000002</v>
      </c>
      <c r="C35" s="7">
        <v>34.684706579999997</v>
      </c>
      <c r="D35" s="7">
        <v>63.477877470000003</v>
      </c>
      <c r="E35" s="7">
        <v>38.577736260000002</v>
      </c>
      <c r="F35" s="7">
        <v>28.853297940000001</v>
      </c>
      <c r="G35" s="7">
        <f t="shared" si="0"/>
        <v>39.628688606000004</v>
      </c>
      <c r="J35" s="14" t="s">
        <v>44</v>
      </c>
      <c r="K35" s="9">
        <v>11.82</v>
      </c>
      <c r="L35" s="10">
        <f>DTC!G35/DTC!K35-1</f>
        <v>2.3526809311336718</v>
      </c>
    </row>
    <row r="36" spans="1:12" s="11" customFormat="1" x14ac:dyDescent="0.25">
      <c r="A36" s="12" t="s">
        <v>45</v>
      </c>
      <c r="B36" s="7">
        <v>141.84519125</v>
      </c>
      <c r="C36" s="7">
        <v>137.44516797</v>
      </c>
      <c r="D36" s="7">
        <v>141.69110545000001</v>
      </c>
      <c r="E36" s="7">
        <v>133.79038170000001</v>
      </c>
      <c r="F36" s="7">
        <v>134.04193559000001</v>
      </c>
      <c r="G36" s="7">
        <f t="shared" si="0"/>
        <v>137.762756392</v>
      </c>
      <c r="J36" s="14" t="s">
        <v>45</v>
      </c>
      <c r="K36" s="9">
        <v>67.23</v>
      </c>
      <c r="L36" s="10">
        <f>DTC!G36/DTC!K36-1</f>
        <v>1.0491262292428973</v>
      </c>
    </row>
    <row r="37" spans="1:12" x14ac:dyDescent="0.25">
      <c r="A37" s="12" t="s">
        <v>46</v>
      </c>
      <c r="B37" s="15">
        <v>230.98944599000001</v>
      </c>
      <c r="C37" s="15">
        <v>218.42280486000001</v>
      </c>
      <c r="D37" s="15">
        <v>225.62467724000001</v>
      </c>
      <c r="E37" s="15">
        <v>252.03670675999999</v>
      </c>
      <c r="F37" s="15">
        <v>263.13336226000001</v>
      </c>
      <c r="G37" s="7">
        <f t="shared" si="0"/>
        <v>238.04139942199998</v>
      </c>
      <c r="J37" s="14" t="s">
        <v>46</v>
      </c>
      <c r="K37" s="9">
        <v>138.61000000000001</v>
      </c>
      <c r="L37" s="10">
        <f>DTC!G37/DTC!K37-1</f>
        <v>0.71734650762571217</v>
      </c>
    </row>
    <row r="38" spans="1:12" x14ac:dyDescent="0.25">
      <c r="A38" s="12" t="s">
        <v>47</v>
      </c>
      <c r="B38" s="7">
        <v>24.270703640000001</v>
      </c>
      <c r="C38" s="7">
        <v>31.048435080000001</v>
      </c>
      <c r="D38" s="7">
        <v>16.817915339999999</v>
      </c>
      <c r="E38" s="7">
        <v>46.762974560000004</v>
      </c>
      <c r="F38" s="7">
        <v>5.2753592300000003</v>
      </c>
      <c r="G38" s="7">
        <f t="shared" si="0"/>
        <v>24.835077570000003</v>
      </c>
      <c r="J38" s="14" t="s">
        <v>47</v>
      </c>
      <c r="K38" s="9">
        <v>7.64</v>
      </c>
      <c r="L38" s="10">
        <f>DTC!G38/DTC!K38-1</f>
        <v>2.2506646034031417</v>
      </c>
    </row>
    <row r="39" spans="1:12" x14ac:dyDescent="0.25">
      <c r="A39" s="12" t="s">
        <v>48</v>
      </c>
      <c r="B39" s="7">
        <v>28.540948740000001</v>
      </c>
      <c r="C39" s="7">
        <v>27.951950480000001</v>
      </c>
      <c r="D39" s="7">
        <v>23.031226709999999</v>
      </c>
      <c r="E39" s="7">
        <v>30.251082799999999</v>
      </c>
      <c r="F39" s="7">
        <v>23.010073970000001</v>
      </c>
      <c r="G39" s="7">
        <f t="shared" si="0"/>
        <v>26.557056540000001</v>
      </c>
      <c r="J39" s="14" t="s">
        <v>48</v>
      </c>
      <c r="K39" s="9">
        <v>5.98</v>
      </c>
      <c r="L39" s="10">
        <f>DTC!G39/DTC!K39-1</f>
        <v>3.4409793545150498</v>
      </c>
    </row>
    <row r="40" spans="1:12" x14ac:dyDescent="0.25">
      <c r="A40" s="12" t="s">
        <v>49</v>
      </c>
      <c r="B40" s="7">
        <v>139.27553843999999</v>
      </c>
      <c r="C40" s="7">
        <v>132.96326359</v>
      </c>
      <c r="D40" s="7">
        <v>133.03298649999999</v>
      </c>
      <c r="E40" s="7">
        <v>140.53547549999999</v>
      </c>
      <c r="F40" s="7">
        <v>125.78919270999999</v>
      </c>
      <c r="G40" s="7">
        <f t="shared" si="0"/>
        <v>134.31929134799998</v>
      </c>
      <c r="J40" s="14" t="s">
        <v>49</v>
      </c>
      <c r="K40" s="9">
        <v>64.37</v>
      </c>
      <c r="L40" s="10">
        <f>DTC!G40/DTC!K40-1</f>
        <v>1.0866753355289727</v>
      </c>
    </row>
    <row r="41" spans="1:12" x14ac:dyDescent="0.25">
      <c r="A41" s="12" t="s">
        <v>50</v>
      </c>
      <c r="B41" s="7">
        <f t="shared" ref="B41:G41" si="1">SUM(B2:B40)</f>
        <v>7026.5643415199984</v>
      </c>
      <c r="C41" s="7">
        <f t="shared" si="1"/>
        <v>7111.8724718899994</v>
      </c>
      <c r="D41" s="7">
        <f t="shared" si="1"/>
        <v>7075.5277398099997</v>
      </c>
      <c r="E41" s="7">
        <f t="shared" si="1"/>
        <v>7600.6358967900005</v>
      </c>
      <c r="F41" s="7">
        <f t="shared" si="1"/>
        <v>6839.0906119599986</v>
      </c>
      <c r="G41" s="7">
        <f t="shared" si="1"/>
        <v>6956.5303348259986</v>
      </c>
      <c r="J41" s="14" t="s">
        <v>50</v>
      </c>
      <c r="K41" s="9">
        <v>4957.37</v>
      </c>
      <c r="L41" s="10">
        <f>DTC!G41/DTC!K41-1</f>
        <v>0.40327034996903577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4" zoomScaleNormal="100" workbookViewId="0">
      <selection activeCell="G2" sqref="G2:G40"/>
    </sheetView>
  </sheetViews>
  <sheetFormatPr defaultRowHeight="15" x14ac:dyDescent="0.25"/>
  <cols>
    <col min="1" max="1" width="20.375"/>
    <col min="2" max="9" width="8.625"/>
    <col min="10" max="10" width="18.375"/>
    <col min="11" max="11" width="8.625"/>
    <col min="12" max="12" width="12.25" style="16"/>
    <col min="13" max="1025" width="8.625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7" t="s">
        <v>0</v>
      </c>
      <c r="K1" s="17" t="s">
        <v>54</v>
      </c>
      <c r="L1" s="6" t="s">
        <v>8</v>
      </c>
    </row>
    <row r="2" spans="1:12" x14ac:dyDescent="0.25">
      <c r="A2" s="12" t="s">
        <v>9</v>
      </c>
      <c r="B2" s="7">
        <v>125.54891546</v>
      </c>
      <c r="C2" s="7">
        <v>116.83663737000001</v>
      </c>
      <c r="D2" s="7">
        <v>127.72585036</v>
      </c>
      <c r="E2" s="7">
        <v>123.36030241</v>
      </c>
      <c r="F2" s="7">
        <v>133.52210851000001</v>
      </c>
      <c r="G2" s="7">
        <f>AVERAGE(B2:F2)</f>
        <v>125.39876282199998</v>
      </c>
      <c r="J2" s="8" t="s">
        <v>9</v>
      </c>
      <c r="K2" s="18">
        <v>52.41</v>
      </c>
      <c r="L2" s="19">
        <f>GMOD!G2/GMOD!K2-1</f>
        <v>1.3926495482159891</v>
      </c>
    </row>
    <row r="3" spans="1:12" x14ac:dyDescent="0.25">
      <c r="A3" s="12" t="s">
        <v>10</v>
      </c>
      <c r="B3" s="7">
        <v>49.484399590000002</v>
      </c>
      <c r="C3" s="7">
        <v>46.815764549999997</v>
      </c>
      <c r="D3" s="7">
        <v>64.904891419999998</v>
      </c>
      <c r="E3" s="7">
        <v>19.732765659999998</v>
      </c>
      <c r="F3" s="7">
        <v>43.743083759999998</v>
      </c>
      <c r="G3" s="7">
        <f>AVERAGE(B3:F3)</f>
        <v>44.936180995999997</v>
      </c>
      <c r="J3" s="8" t="s">
        <v>10</v>
      </c>
      <c r="K3" s="18">
        <v>20.32</v>
      </c>
      <c r="L3" s="19">
        <f>GMOD!G3/GMOD!K3-1</f>
        <v>1.2114262301181102</v>
      </c>
    </row>
    <row r="4" spans="1:12" x14ac:dyDescent="0.25">
      <c r="A4" s="12" t="s">
        <v>11</v>
      </c>
      <c r="B4" s="7">
        <v>131.462369</v>
      </c>
      <c r="C4" s="7">
        <v>282.30011758000001</v>
      </c>
      <c r="D4" s="7">
        <v>133.57612029000001</v>
      </c>
      <c r="E4" s="7">
        <v>131.62329869999999</v>
      </c>
      <c r="F4" s="7">
        <v>134.15503663000001</v>
      </c>
      <c r="G4" s="7">
        <v>131.69132723000001</v>
      </c>
      <c r="J4" s="8" t="s">
        <v>11</v>
      </c>
      <c r="K4" s="18">
        <v>79.28</v>
      </c>
      <c r="L4" s="19">
        <f>GMOD!G4/GMOD!K4-1</f>
        <v>0.66109141309283559</v>
      </c>
    </row>
    <row r="5" spans="1:12" x14ac:dyDescent="0.25">
      <c r="A5" s="12" t="s">
        <v>12</v>
      </c>
      <c r="B5" s="7">
        <v>54.491213590000001</v>
      </c>
      <c r="C5" s="7">
        <v>40.243835070000003</v>
      </c>
      <c r="D5" s="7">
        <v>48.263674250000001</v>
      </c>
      <c r="E5" s="7">
        <v>35.875596299999998</v>
      </c>
      <c r="F5" s="7">
        <v>41.404982279999999</v>
      </c>
      <c r="G5" s="7">
        <f t="shared" ref="G5:G17" si="0">AVERAGE(B5:F5)</f>
        <v>44.055860298000006</v>
      </c>
      <c r="J5" s="8" t="s">
        <v>12</v>
      </c>
      <c r="K5" s="18">
        <v>8.81</v>
      </c>
      <c r="L5" s="19">
        <f>GMOD!G5/GMOD!K5-1</f>
        <v>4.0006651870601591</v>
      </c>
    </row>
    <row r="6" spans="1:12" s="20" customFormat="1" x14ac:dyDescent="0.25">
      <c r="A6" s="12" t="s">
        <v>13</v>
      </c>
      <c r="B6" s="7">
        <v>37.360870200000001</v>
      </c>
      <c r="C6" s="7">
        <v>25.865646680000001</v>
      </c>
      <c r="D6" s="7">
        <v>27.841937690000002</v>
      </c>
      <c r="E6" s="7">
        <v>20.202362969999999</v>
      </c>
      <c r="F6" s="7">
        <v>34.510239470000002</v>
      </c>
      <c r="G6" s="7">
        <f t="shared" si="0"/>
        <v>29.156211401999997</v>
      </c>
      <c r="J6" s="8" t="s">
        <v>13</v>
      </c>
      <c r="K6" s="18">
        <v>12.92</v>
      </c>
      <c r="L6" s="19">
        <f>GMOD!G6/GMOD!K6-1</f>
        <v>1.2566727091331269</v>
      </c>
    </row>
    <row r="7" spans="1:12" x14ac:dyDescent="0.25">
      <c r="A7" s="12" t="s">
        <v>14</v>
      </c>
      <c r="B7" s="7">
        <v>41.13722971</v>
      </c>
      <c r="C7" s="7">
        <v>2.3063507099999998</v>
      </c>
      <c r="D7" s="7">
        <v>50.675860270000001</v>
      </c>
      <c r="E7" s="7">
        <v>26.617866230000001</v>
      </c>
      <c r="F7" s="7">
        <v>37.110796409999999</v>
      </c>
      <c r="G7" s="7">
        <f t="shared" si="0"/>
        <v>31.569620666000002</v>
      </c>
      <c r="J7" s="8" t="s">
        <v>14</v>
      </c>
      <c r="K7" s="18">
        <v>11.88</v>
      </c>
      <c r="L7" s="19">
        <f>GMOD!G7/GMOD!K7-1</f>
        <v>1.6573754769360272</v>
      </c>
    </row>
    <row r="8" spans="1:12" x14ac:dyDescent="0.25">
      <c r="A8" s="12" t="s">
        <v>15</v>
      </c>
      <c r="B8" s="7">
        <v>230.18975254</v>
      </c>
      <c r="C8" s="7">
        <v>217.33304587999999</v>
      </c>
      <c r="D8" s="7">
        <v>229.36342153000001</v>
      </c>
      <c r="E8" s="7">
        <v>232.38373591999999</v>
      </c>
      <c r="F8" s="7">
        <v>186.21875043</v>
      </c>
      <c r="G8" s="7">
        <f t="shared" si="0"/>
        <v>219.09774125999996</v>
      </c>
      <c r="J8" s="8" t="s">
        <v>15</v>
      </c>
      <c r="K8" s="18">
        <v>150.36000000000001</v>
      </c>
      <c r="L8" s="19">
        <f>GMOD!G8/GMOD!K8-1</f>
        <v>0.45715443774940101</v>
      </c>
    </row>
    <row r="9" spans="1:12" x14ac:dyDescent="0.25">
      <c r="A9" s="12" t="s">
        <v>16</v>
      </c>
      <c r="B9" s="7">
        <v>91.315056619999993</v>
      </c>
      <c r="C9" s="7">
        <v>67.039823990000002</v>
      </c>
      <c r="D9" s="7">
        <v>60.449898470000001</v>
      </c>
      <c r="E9" s="7">
        <v>70.370784279999995</v>
      </c>
      <c r="F9" s="7">
        <v>44.07079933</v>
      </c>
      <c r="G9" s="7">
        <f t="shared" si="0"/>
        <v>66.649272538000005</v>
      </c>
      <c r="J9" s="8" t="s">
        <v>16</v>
      </c>
      <c r="K9" s="18">
        <v>26.84</v>
      </c>
      <c r="L9" s="19">
        <f>GMOD!G9/GMOD!K9-1</f>
        <v>1.4832068754843517</v>
      </c>
    </row>
    <row r="10" spans="1:12" x14ac:dyDescent="0.25">
      <c r="A10" s="12" t="s">
        <v>18</v>
      </c>
      <c r="B10" s="7">
        <v>28.67811653</v>
      </c>
      <c r="C10" s="7">
        <v>34.691352809999998</v>
      </c>
      <c r="D10" s="7">
        <v>28.133260150000002</v>
      </c>
      <c r="E10" s="7">
        <v>31.64945573</v>
      </c>
      <c r="F10" s="7">
        <v>27.42977613</v>
      </c>
      <c r="G10" s="7">
        <f t="shared" si="0"/>
        <v>30.116392269999999</v>
      </c>
      <c r="J10" s="8" t="s">
        <v>18</v>
      </c>
      <c r="K10" s="18">
        <v>9.16</v>
      </c>
      <c r="L10" s="19">
        <f>GMOD!G10/GMOD!K10-1</f>
        <v>2.2878157499999996</v>
      </c>
    </row>
    <row r="11" spans="1:12" x14ac:dyDescent="0.25">
      <c r="A11" s="12" t="s">
        <v>19</v>
      </c>
      <c r="B11" s="7">
        <v>13.79858183</v>
      </c>
      <c r="C11" s="7">
        <v>54.157071770000002</v>
      </c>
      <c r="D11" s="7">
        <v>19.06597141</v>
      </c>
      <c r="E11" s="7">
        <v>45.150495329999998</v>
      </c>
      <c r="F11" s="7">
        <v>25.831890779999998</v>
      </c>
      <c r="G11" s="7">
        <f t="shared" si="0"/>
        <v>31.600802223999999</v>
      </c>
      <c r="J11" s="8" t="s">
        <v>19</v>
      </c>
      <c r="K11" s="18">
        <v>16.03</v>
      </c>
      <c r="L11" s="19">
        <f>GMOD!G11/GMOD!K11-1</f>
        <v>0.97135385053025547</v>
      </c>
    </row>
    <row r="12" spans="1:12" s="20" customFormat="1" x14ac:dyDescent="0.25">
      <c r="A12" s="12" t="s">
        <v>20</v>
      </c>
      <c r="B12" s="7">
        <v>159.31412202999999</v>
      </c>
      <c r="C12" s="7">
        <v>176.88989149</v>
      </c>
      <c r="D12" s="7">
        <v>171.52554567000001</v>
      </c>
      <c r="E12" s="7">
        <v>168.54625006000001</v>
      </c>
      <c r="F12" s="7">
        <v>166.32362928000001</v>
      </c>
      <c r="G12" s="7">
        <f t="shared" si="0"/>
        <v>168.51988770600002</v>
      </c>
      <c r="J12" s="8" t="s">
        <v>20</v>
      </c>
      <c r="K12" s="18">
        <v>107.72</v>
      </c>
      <c r="L12" s="19">
        <f>GMOD!G12/GMOD!K12-1</f>
        <v>0.56442524792053494</v>
      </c>
    </row>
    <row r="13" spans="1:12" x14ac:dyDescent="0.25">
      <c r="A13" s="12" t="s">
        <v>55</v>
      </c>
      <c r="B13" s="15">
        <v>85.357263950000004</v>
      </c>
      <c r="C13" s="15">
        <v>96.809338150000002</v>
      </c>
      <c r="D13" s="15">
        <v>87.908438939999996</v>
      </c>
      <c r="E13" s="15">
        <v>103.20574615</v>
      </c>
      <c r="F13" s="7">
        <v>57.416730940000001</v>
      </c>
      <c r="G13" s="7">
        <f t="shared" si="0"/>
        <v>86.139503625999993</v>
      </c>
      <c r="J13" s="8" t="s">
        <v>21</v>
      </c>
      <c r="K13" s="18">
        <v>42.27</v>
      </c>
      <c r="L13" s="19">
        <f>GMOD!F13/GMOD!K13-1</f>
        <v>0.35833288242252181</v>
      </c>
    </row>
    <row r="14" spans="1:12" x14ac:dyDescent="0.25">
      <c r="A14" s="12" t="s">
        <v>22</v>
      </c>
      <c r="B14" s="7">
        <v>26.728785680000001</v>
      </c>
      <c r="C14" s="7">
        <v>41.145395100000002</v>
      </c>
      <c r="D14" s="7">
        <v>56.186516089999998</v>
      </c>
      <c r="E14" s="7">
        <v>16.725427539999998</v>
      </c>
      <c r="F14" s="7">
        <v>40.105806680000001</v>
      </c>
      <c r="G14" s="7">
        <f t="shared" si="0"/>
        <v>36.178386218</v>
      </c>
      <c r="J14" s="8" t="s">
        <v>22</v>
      </c>
      <c r="K14" s="18">
        <v>18.350000000000001</v>
      </c>
      <c r="L14" s="19">
        <f>GMOD!G14/GMOD!K14-1</f>
        <v>0.97157418081743852</v>
      </c>
    </row>
    <row r="15" spans="1:12" x14ac:dyDescent="0.25">
      <c r="A15" s="12" t="s">
        <v>23</v>
      </c>
      <c r="B15" s="7">
        <v>76.434254789999997</v>
      </c>
      <c r="C15" s="7">
        <v>76.070361370000001</v>
      </c>
      <c r="D15" s="7">
        <v>55.20734934</v>
      </c>
      <c r="E15" s="7">
        <v>25.91319266</v>
      </c>
      <c r="F15" s="7">
        <v>56.982789879999999</v>
      </c>
      <c r="G15" s="7">
        <f t="shared" si="0"/>
        <v>58.121589608000001</v>
      </c>
      <c r="J15" s="8" t="s">
        <v>23</v>
      </c>
      <c r="K15" s="18">
        <v>43.77</v>
      </c>
      <c r="L15" s="19">
        <f>GMOD!G15/GMOD!K15-1</f>
        <v>0.32788644295179337</v>
      </c>
    </row>
    <row r="16" spans="1:12" x14ac:dyDescent="0.25">
      <c r="A16" s="12" t="s">
        <v>24</v>
      </c>
      <c r="B16" s="7">
        <v>46.264416580000002</v>
      </c>
      <c r="C16" s="7">
        <v>39.976989500000002</v>
      </c>
      <c r="D16" s="7">
        <v>45.81705341</v>
      </c>
      <c r="E16" s="7">
        <v>40.79663395</v>
      </c>
      <c r="F16" s="7">
        <v>49.343326849999997</v>
      </c>
      <c r="G16" s="7">
        <f t="shared" si="0"/>
        <v>44.439684057999997</v>
      </c>
      <c r="J16" s="8" t="s">
        <v>24</v>
      </c>
      <c r="K16" s="18">
        <v>24.97</v>
      </c>
      <c r="L16" s="19">
        <f>GMOD!G16/GMOD!K16-1</f>
        <v>0.77972302995594722</v>
      </c>
    </row>
    <row r="17" spans="1:12" x14ac:dyDescent="0.25">
      <c r="A17" s="12" t="s">
        <v>25</v>
      </c>
      <c r="B17" s="7">
        <v>41.86434818</v>
      </c>
      <c r="C17" s="7">
        <v>74.050900029999994</v>
      </c>
      <c r="D17" s="7">
        <v>55.10743909</v>
      </c>
      <c r="E17" s="7">
        <v>70.650987079999993</v>
      </c>
      <c r="F17" s="7">
        <v>54.763928200000002</v>
      </c>
      <c r="G17" s="7">
        <f t="shared" si="0"/>
        <v>59.287520515999994</v>
      </c>
      <c r="J17" s="8" t="s">
        <v>25</v>
      </c>
      <c r="K17" s="18">
        <v>41.95</v>
      </c>
      <c r="L17" s="19">
        <f>GMOD!G17/GMOD!K17-1</f>
        <v>0.41329011957091755</v>
      </c>
    </row>
    <row r="18" spans="1:12" s="20" customFormat="1" x14ac:dyDescent="0.25">
      <c r="A18" s="12" t="s">
        <v>26</v>
      </c>
      <c r="B18" s="7">
        <v>62.122949749999997</v>
      </c>
      <c r="C18" s="7">
        <v>52.54222936</v>
      </c>
      <c r="D18" s="7">
        <v>62.442847</v>
      </c>
      <c r="E18" s="7">
        <v>297.13455005999998</v>
      </c>
      <c r="F18" s="7">
        <v>64.331267580000002</v>
      </c>
      <c r="G18" s="7">
        <v>53.780418429999997</v>
      </c>
      <c r="J18" s="8" t="s">
        <v>26</v>
      </c>
      <c r="K18" s="18">
        <v>37.380000000000003</v>
      </c>
      <c r="L18" s="19">
        <f>GMOD!G18/GMOD!K18-1</f>
        <v>0.4387484866238629</v>
      </c>
    </row>
    <row r="19" spans="1:12" x14ac:dyDescent="0.25">
      <c r="A19" s="12" t="s">
        <v>27</v>
      </c>
      <c r="B19" s="15">
        <v>43.917143179999997</v>
      </c>
      <c r="C19" s="15">
        <v>48.456551920000003</v>
      </c>
      <c r="D19" s="15">
        <v>46.532344379999998</v>
      </c>
      <c r="E19" s="15">
        <v>29.35909388</v>
      </c>
      <c r="F19" s="15">
        <v>40.203743099999997</v>
      </c>
      <c r="G19" s="7">
        <f>AVERAGE(B19:F19)</f>
        <v>41.693775291999998</v>
      </c>
      <c r="J19" s="8" t="s">
        <v>27</v>
      </c>
      <c r="K19" s="18">
        <v>19.86</v>
      </c>
      <c r="L19" s="19">
        <f>GMOD!G19/GMOD!K19-1</f>
        <v>1.0993844557905339</v>
      </c>
    </row>
    <row r="20" spans="1:12" x14ac:dyDescent="0.25">
      <c r="A20" s="12" t="s">
        <v>28</v>
      </c>
      <c r="B20" s="7">
        <v>48.16414374</v>
      </c>
      <c r="C20" s="7">
        <v>35.10300617</v>
      </c>
      <c r="D20" s="7">
        <v>39.831163199999999</v>
      </c>
      <c r="E20" s="7">
        <v>36.143436000000001</v>
      </c>
      <c r="F20" s="7">
        <v>443.90825426999999</v>
      </c>
      <c r="G20" s="7">
        <v>41.161644729999999</v>
      </c>
      <c r="J20" s="8" t="s">
        <v>28</v>
      </c>
      <c r="K20" s="18">
        <v>14.12</v>
      </c>
      <c r="L20" s="19">
        <f>GMOD!G20/GMOD!K20-1</f>
        <v>1.9151306466005669</v>
      </c>
    </row>
    <row r="21" spans="1:12" x14ac:dyDescent="0.25">
      <c r="A21" s="12" t="s">
        <v>30</v>
      </c>
      <c r="B21" s="7">
        <v>673.76750281</v>
      </c>
      <c r="C21" s="7">
        <v>690.48767493000003</v>
      </c>
      <c r="D21" s="7">
        <v>682.77008546000002</v>
      </c>
      <c r="E21" s="7">
        <v>684.06580171999997</v>
      </c>
      <c r="F21" s="7">
        <v>660.10192830000005</v>
      </c>
      <c r="G21" s="7">
        <f t="shared" ref="G21:G34" si="1">AVERAGE(B21:F21)</f>
        <v>678.23859864400004</v>
      </c>
      <c r="J21" s="8" t="s">
        <v>30</v>
      </c>
      <c r="K21" s="18">
        <v>459.64</v>
      </c>
      <c r="L21" s="19">
        <f>GMOD!G21/GMOD!K21-1</f>
        <v>0.47558654304238113</v>
      </c>
    </row>
    <row r="22" spans="1:12" x14ac:dyDescent="0.25">
      <c r="A22" s="12" t="s">
        <v>31</v>
      </c>
      <c r="B22" s="7">
        <v>44.518032609999999</v>
      </c>
      <c r="C22" s="7">
        <v>47.726942710000003</v>
      </c>
      <c r="D22" s="7">
        <v>32.35526144</v>
      </c>
      <c r="E22" s="7">
        <v>36.956931840000003</v>
      </c>
      <c r="F22" s="7">
        <v>57.464693390000001</v>
      </c>
      <c r="G22" s="7">
        <f t="shared" si="1"/>
        <v>43.804372398000005</v>
      </c>
      <c r="J22" s="8" t="s">
        <v>31</v>
      </c>
      <c r="K22" s="18">
        <v>21.61</v>
      </c>
      <c r="L22" s="19">
        <f>GMOD!G22/GMOD!K22-1</f>
        <v>1.027041758352615</v>
      </c>
    </row>
    <row r="23" spans="1:12" x14ac:dyDescent="0.25">
      <c r="A23" s="12" t="s">
        <v>32</v>
      </c>
      <c r="B23" s="7">
        <v>334.33653278999998</v>
      </c>
      <c r="C23" s="7">
        <v>384.18198625000002</v>
      </c>
      <c r="D23" s="7">
        <v>349.88928705000001</v>
      </c>
      <c r="E23" s="7">
        <v>322.23813833000003</v>
      </c>
      <c r="F23" s="7">
        <v>378.24572659</v>
      </c>
      <c r="G23" s="7">
        <f t="shared" si="1"/>
        <v>353.77833420200005</v>
      </c>
      <c r="J23" s="8" t="s">
        <v>32</v>
      </c>
      <c r="K23" s="18">
        <v>254.56</v>
      </c>
      <c r="L23" s="19">
        <f>GMOD!G23/GMOD!K23-1</f>
        <v>0.38976404070553139</v>
      </c>
    </row>
    <row r="24" spans="1:12" s="20" customFormat="1" x14ac:dyDescent="0.25">
      <c r="A24" s="12" t="s">
        <v>33</v>
      </c>
      <c r="B24" s="7">
        <v>349.80277135</v>
      </c>
      <c r="C24" s="7">
        <v>364.59534309999998</v>
      </c>
      <c r="D24" s="7">
        <v>342.49288524000002</v>
      </c>
      <c r="E24" s="7">
        <v>338.75221875</v>
      </c>
      <c r="F24" s="7">
        <v>382.28941414000002</v>
      </c>
      <c r="G24" s="7">
        <f t="shared" si="1"/>
        <v>355.58652651599999</v>
      </c>
      <c r="J24" s="8" t="s">
        <v>33</v>
      </c>
      <c r="K24" s="18">
        <v>241.6</v>
      </c>
      <c r="L24" s="19">
        <f>GMOD!G24/GMOD!K24-1</f>
        <v>0.47179853690397344</v>
      </c>
    </row>
    <row r="25" spans="1:12" x14ac:dyDescent="0.25">
      <c r="A25" s="12" t="s">
        <v>34</v>
      </c>
      <c r="B25" s="15">
        <v>130.20163779000001</v>
      </c>
      <c r="C25" s="15">
        <v>83.908852600000003</v>
      </c>
      <c r="D25" s="15">
        <v>111.7150104</v>
      </c>
      <c r="E25" s="15">
        <v>119.17104114999999</v>
      </c>
      <c r="F25" s="15">
        <v>131.73704975999999</v>
      </c>
      <c r="G25" s="7">
        <f t="shared" si="1"/>
        <v>115.34671834000001</v>
      </c>
      <c r="J25" s="8" t="s">
        <v>34</v>
      </c>
      <c r="K25" s="18">
        <v>50.12</v>
      </c>
      <c r="L25" s="19">
        <f>GMOD!G25/GMOD!K25-1</f>
        <v>1.3014109804469278</v>
      </c>
    </row>
    <row r="26" spans="1:12" x14ac:dyDescent="0.25">
      <c r="A26" s="12" t="s">
        <v>35</v>
      </c>
      <c r="B26" s="7">
        <v>36.724789979999997</v>
      </c>
      <c r="C26" s="7">
        <v>35.900848709999998</v>
      </c>
      <c r="D26" s="7">
        <v>42.620246479999999</v>
      </c>
      <c r="E26" s="7">
        <v>38.039708519999998</v>
      </c>
      <c r="F26" s="7">
        <v>30.862041040000001</v>
      </c>
      <c r="G26" s="7">
        <f t="shared" si="1"/>
        <v>36.829526946000001</v>
      </c>
      <c r="J26" s="8" t="s">
        <v>35</v>
      </c>
      <c r="K26" s="18">
        <v>13.54</v>
      </c>
      <c r="L26" s="19">
        <f>GMOD!G26/GMOD!K26-1</f>
        <v>1.7200536887740032</v>
      </c>
    </row>
    <row r="27" spans="1:12" x14ac:dyDescent="0.25">
      <c r="A27" s="12" t="s">
        <v>36</v>
      </c>
      <c r="B27" s="7">
        <v>180.19801656999999</v>
      </c>
      <c r="C27" s="7">
        <v>178.82639685999999</v>
      </c>
      <c r="D27" s="7">
        <v>177.55794356999999</v>
      </c>
      <c r="E27" s="7">
        <v>175.30712195000001</v>
      </c>
      <c r="F27" s="7">
        <v>177.43900296000001</v>
      </c>
      <c r="G27" s="7">
        <f t="shared" si="1"/>
        <v>177.86569638200001</v>
      </c>
      <c r="J27" s="8" t="s">
        <v>36</v>
      </c>
      <c r="K27" s="18">
        <v>114.4</v>
      </c>
      <c r="L27" s="19">
        <f>GMOD!G27/GMOD!K27-1</f>
        <v>0.55477007326923089</v>
      </c>
    </row>
    <row r="28" spans="1:12" x14ac:dyDescent="0.25">
      <c r="A28" s="12" t="s">
        <v>37</v>
      </c>
      <c r="B28" s="7">
        <v>46.470493159999997</v>
      </c>
      <c r="C28" s="7">
        <v>38.669392330000001</v>
      </c>
      <c r="D28" s="7">
        <v>37.93331817</v>
      </c>
      <c r="E28" s="7">
        <v>60.841331349999997</v>
      </c>
      <c r="F28" s="7">
        <v>39.10456439</v>
      </c>
      <c r="G28" s="7">
        <f t="shared" si="1"/>
        <v>44.603819879999996</v>
      </c>
      <c r="J28" s="8" t="s">
        <v>37</v>
      </c>
      <c r="K28" s="18">
        <v>20.190000000000001</v>
      </c>
      <c r="L28" s="19">
        <f>GMOD!G28/GMOD!K28-1</f>
        <v>1.2092035601783055</v>
      </c>
    </row>
    <row r="29" spans="1:12" x14ac:dyDescent="0.25">
      <c r="A29" s="12" t="s">
        <v>38</v>
      </c>
      <c r="B29" s="7">
        <v>2465.9864116499998</v>
      </c>
      <c r="C29" s="7">
        <v>2459.9114957299998</v>
      </c>
      <c r="D29" s="7">
        <v>2451.5316839299999</v>
      </c>
      <c r="E29" s="7">
        <v>2419.5658198800002</v>
      </c>
      <c r="F29" s="7">
        <v>2463.4632962400001</v>
      </c>
      <c r="G29" s="7">
        <f t="shared" si="1"/>
        <v>2452.091741486</v>
      </c>
      <c r="J29" s="8" t="s">
        <v>38</v>
      </c>
      <c r="K29" s="18">
        <v>2046.87</v>
      </c>
      <c r="L29" s="19">
        <f>GMOD!G29/GMOD!K29-1</f>
        <v>0.19797141073248437</v>
      </c>
    </row>
    <row r="30" spans="1:12" s="20" customFormat="1" x14ac:dyDescent="0.25">
      <c r="A30" s="12" t="s">
        <v>39</v>
      </c>
      <c r="B30" s="7">
        <v>428.17594287999998</v>
      </c>
      <c r="C30" s="7">
        <v>391.39054520000002</v>
      </c>
      <c r="D30" s="7">
        <v>414.40025537999998</v>
      </c>
      <c r="E30" s="7">
        <v>427.06093067</v>
      </c>
      <c r="F30" s="7">
        <v>415.29003010000002</v>
      </c>
      <c r="G30" s="7">
        <f t="shared" si="1"/>
        <v>415.26354084600007</v>
      </c>
      <c r="J30" s="8" t="s">
        <v>39</v>
      </c>
      <c r="K30" s="18">
        <v>300.99</v>
      </c>
      <c r="L30" s="19">
        <f>GMOD!G30/GMOD!K30-1</f>
        <v>0.37965892835642401</v>
      </c>
    </row>
    <row r="31" spans="1:12" x14ac:dyDescent="0.25">
      <c r="A31" s="12" t="s">
        <v>40</v>
      </c>
      <c r="B31" s="15">
        <v>311.78098057</v>
      </c>
      <c r="C31" s="15">
        <v>283.48608754000003</v>
      </c>
      <c r="D31" s="15">
        <v>306.16965110000001</v>
      </c>
      <c r="E31" s="15">
        <v>327.29994297000002</v>
      </c>
      <c r="F31" s="15">
        <v>304.45572191999997</v>
      </c>
      <c r="G31" s="7">
        <f t="shared" si="1"/>
        <v>306.63847682000005</v>
      </c>
      <c r="J31" s="8" t="s">
        <v>40</v>
      </c>
      <c r="K31" s="18">
        <v>207.23</v>
      </c>
      <c r="L31" s="19">
        <f>GMOD!G31/GMOD!K31-1</f>
        <v>0.47970118621821189</v>
      </c>
    </row>
    <row r="32" spans="1:12" x14ac:dyDescent="0.25">
      <c r="A32" s="12" t="s">
        <v>41</v>
      </c>
      <c r="B32" s="7">
        <v>78.085521159999999</v>
      </c>
      <c r="C32" s="7">
        <v>45.765538409999998</v>
      </c>
      <c r="D32" s="7">
        <v>37.965372449999997</v>
      </c>
      <c r="E32" s="7">
        <v>44.49627083</v>
      </c>
      <c r="F32" s="7">
        <v>43.815511389999998</v>
      </c>
      <c r="G32" s="7">
        <f t="shared" si="1"/>
        <v>50.025642847999997</v>
      </c>
      <c r="J32" s="8" t="s">
        <v>41</v>
      </c>
      <c r="K32" s="18">
        <v>23.49</v>
      </c>
      <c r="L32" s="19">
        <f>GMOD!G32/GMOD!K32-1</f>
        <v>1.1296569965091527</v>
      </c>
    </row>
    <row r="33" spans="1:12" x14ac:dyDescent="0.25">
      <c r="A33" s="12" t="s">
        <v>42</v>
      </c>
      <c r="B33" s="7">
        <v>111.1512357</v>
      </c>
      <c r="C33" s="7">
        <v>108.36634711000001</v>
      </c>
      <c r="D33" s="7">
        <v>114.4238232</v>
      </c>
      <c r="E33" s="7">
        <v>130.10672066000001</v>
      </c>
      <c r="F33" s="7">
        <v>119.99277222000001</v>
      </c>
      <c r="G33" s="7">
        <f t="shared" si="1"/>
        <v>116.80817977800002</v>
      </c>
      <c r="J33" s="8" t="s">
        <v>42</v>
      </c>
      <c r="K33" s="18">
        <v>58.91</v>
      </c>
      <c r="L33" s="19">
        <f>GMOD!G33/GMOD!K33-1</f>
        <v>0.98282430449838798</v>
      </c>
    </row>
    <row r="34" spans="1:12" x14ac:dyDescent="0.25">
      <c r="A34" s="12" t="s">
        <v>43</v>
      </c>
      <c r="B34" s="7">
        <v>40.8839337</v>
      </c>
      <c r="C34" s="7">
        <v>48.837594009999997</v>
      </c>
      <c r="D34" s="7">
        <v>44.111504959999998</v>
      </c>
      <c r="E34" s="7">
        <v>31.835961940000001</v>
      </c>
      <c r="F34" s="7">
        <v>29.496673770000001</v>
      </c>
      <c r="G34" s="7">
        <f t="shared" si="1"/>
        <v>39.033133675999999</v>
      </c>
      <c r="J34" s="8" t="s">
        <v>43</v>
      </c>
      <c r="K34" s="18">
        <v>10.050000000000001</v>
      </c>
      <c r="L34" s="19">
        <f>GMOD!G34/GMOD!K34-1</f>
        <v>2.8838938981094522</v>
      </c>
    </row>
    <row r="35" spans="1:12" x14ac:dyDescent="0.25">
      <c r="A35" s="12" t="s">
        <v>56</v>
      </c>
      <c r="B35" s="7">
        <v>51.655035699999999</v>
      </c>
      <c r="C35" s="7">
        <v>278.85998305999999</v>
      </c>
      <c r="D35" s="7">
        <v>89.954138520000001</v>
      </c>
      <c r="E35" s="7">
        <v>53.388492720000002</v>
      </c>
      <c r="F35" s="7">
        <v>64.762067239999993</v>
      </c>
      <c r="G35" s="7">
        <v>116.48127246</v>
      </c>
      <c r="J35" s="8" t="s">
        <v>44</v>
      </c>
      <c r="K35" s="18">
        <v>43.88</v>
      </c>
      <c r="L35" s="19">
        <f>GMOD!G35/GMOD!K35-1</f>
        <v>1.6545413049225157</v>
      </c>
    </row>
    <row r="36" spans="1:12" s="20" customFormat="1" x14ac:dyDescent="0.25">
      <c r="A36" s="12" t="s">
        <v>45</v>
      </c>
      <c r="B36" s="7">
        <v>55.917407300000001</v>
      </c>
      <c r="C36" s="7">
        <v>41.954869070000001</v>
      </c>
      <c r="D36" s="7">
        <v>57.257218510000001</v>
      </c>
      <c r="E36" s="7">
        <v>55.583789019999998</v>
      </c>
      <c r="F36" s="7">
        <v>47.503850329999999</v>
      </c>
      <c r="G36" s="7">
        <f>AVERAGE(B36:F36)</f>
        <v>51.643426845999997</v>
      </c>
      <c r="J36" s="8" t="s">
        <v>45</v>
      </c>
      <c r="K36" s="18">
        <v>27.87</v>
      </c>
      <c r="L36" s="19">
        <f>GMOD!G36/GMOD!K36-1</f>
        <v>0.85301136871187633</v>
      </c>
    </row>
    <row r="37" spans="1:12" x14ac:dyDescent="0.25">
      <c r="A37" s="12" t="s">
        <v>46</v>
      </c>
      <c r="B37" s="15">
        <v>475.41205145999999</v>
      </c>
      <c r="C37" s="15">
        <v>482.48594994000001</v>
      </c>
      <c r="D37" s="15">
        <v>485.63998422999998</v>
      </c>
      <c r="E37" s="15">
        <v>479.54898978</v>
      </c>
      <c r="F37" s="15">
        <v>487.26237030999999</v>
      </c>
      <c r="G37" s="7">
        <f>AVERAGE(B37:F37)</f>
        <v>482.06986914400005</v>
      </c>
      <c r="J37" s="8" t="s">
        <v>46</v>
      </c>
      <c r="K37" s="18">
        <v>350.38</v>
      </c>
      <c r="L37" s="19">
        <f>GMOD!G37/GMOD!K37-1</f>
        <v>0.37584870467492459</v>
      </c>
    </row>
    <row r="38" spans="1:12" x14ac:dyDescent="0.25">
      <c r="A38" s="12" t="s">
        <v>47</v>
      </c>
      <c r="B38" s="7">
        <v>37.041827230000003</v>
      </c>
      <c r="C38" s="7">
        <v>33.783469660000002</v>
      </c>
      <c r="D38" s="7">
        <v>11.766902310000001</v>
      </c>
      <c r="E38" s="7">
        <v>46.530948719999998</v>
      </c>
      <c r="F38" s="7">
        <v>63.264957459999998</v>
      </c>
      <c r="G38" s="7">
        <f>AVERAGE(B38:F38)</f>
        <v>38.477621076000005</v>
      </c>
      <c r="J38" s="8" t="s">
        <v>47</v>
      </c>
      <c r="K38" s="18">
        <v>13.19</v>
      </c>
      <c r="L38" s="19">
        <f>GMOD!G38/GMOD!K38-1</f>
        <v>1.9171812794541325</v>
      </c>
    </row>
    <row r="39" spans="1:12" x14ac:dyDescent="0.25">
      <c r="A39" s="12" t="s">
        <v>48</v>
      </c>
      <c r="B39" s="7">
        <v>81.893176789999998</v>
      </c>
      <c r="C39" s="7">
        <v>66.38135269</v>
      </c>
      <c r="D39" s="7">
        <v>68.553732289999999</v>
      </c>
      <c r="E39" s="7">
        <v>66.258897210000001</v>
      </c>
      <c r="F39" s="7">
        <v>67.342516320000001</v>
      </c>
      <c r="G39" s="7">
        <f>AVERAGE(B39:F39)</f>
        <v>70.085935060000011</v>
      </c>
      <c r="J39" s="8" t="s">
        <v>48</v>
      </c>
      <c r="K39" s="18">
        <v>37.01</v>
      </c>
      <c r="L39" s="19">
        <f>GMOD!G39/GMOD!K39-1</f>
        <v>0.89370264955417489</v>
      </c>
    </row>
    <row r="40" spans="1:12" x14ac:dyDescent="0.25">
      <c r="A40" s="12" t="s">
        <v>49</v>
      </c>
      <c r="B40" s="7">
        <v>186.09576632</v>
      </c>
      <c r="C40" s="7">
        <v>187.62954284</v>
      </c>
      <c r="D40" s="7">
        <v>194.17268326999999</v>
      </c>
      <c r="E40" s="7">
        <v>203.92049266000001</v>
      </c>
      <c r="F40" s="7">
        <v>186.95685263999999</v>
      </c>
      <c r="G40" s="7">
        <f>AVERAGE(B40:F40)</f>
        <v>191.75506754599999</v>
      </c>
      <c r="J40" s="8" t="s">
        <v>49</v>
      </c>
      <c r="K40" s="18">
        <v>110.92</v>
      </c>
      <c r="L40" s="19">
        <f>GMOD!G40/GMOD!K40-1</f>
        <v>0.72876909075009011</v>
      </c>
    </row>
    <row r="41" spans="1:12" x14ac:dyDescent="0.25">
      <c r="A41" s="12" t="s">
        <v>50</v>
      </c>
      <c r="B41" s="7">
        <f t="shared" ref="B41:G41" si="2">SUM(B2:B40)</f>
        <v>7513.7330004700007</v>
      </c>
      <c r="C41" s="7">
        <f t="shared" si="2"/>
        <v>7781.7845222500009</v>
      </c>
      <c r="D41" s="7">
        <f t="shared" si="2"/>
        <v>7463.8405709199997</v>
      </c>
      <c r="E41" s="7">
        <f t="shared" si="2"/>
        <v>7586.4115315799991</v>
      </c>
      <c r="F41" s="7">
        <f t="shared" si="2"/>
        <v>7832.2279810199989</v>
      </c>
      <c r="G41" s="7">
        <f t="shared" si="2"/>
        <v>7480.0220827839994</v>
      </c>
      <c r="J41" s="8" t="s">
        <v>50</v>
      </c>
      <c r="K41" s="18">
        <v>5144.82</v>
      </c>
      <c r="L41" s="19">
        <f>GMOD!G41/GMOD!K41-1</f>
        <v>0.45389383550522666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4" zoomScaleNormal="100" workbookViewId="0">
      <selection activeCell="G2" sqref="G2:G40"/>
    </sheetView>
  </sheetViews>
  <sheetFormatPr defaultRowHeight="15" x14ac:dyDescent="0.25"/>
  <cols>
    <col min="1" max="1" width="20.375"/>
    <col min="2" max="9" width="8.625"/>
    <col min="10" max="10" width="18.375"/>
    <col min="11" max="11" width="8.625"/>
    <col min="12" max="12" width="11.625" style="16"/>
    <col min="13" max="1025" width="8.625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21" t="s">
        <v>0</v>
      </c>
      <c r="K1" s="21" t="s">
        <v>57</v>
      </c>
      <c r="L1" s="19"/>
    </row>
    <row r="2" spans="1:12" x14ac:dyDescent="0.25">
      <c r="A2" s="22" t="s">
        <v>9</v>
      </c>
      <c r="B2" s="7">
        <v>393.72242131000002</v>
      </c>
      <c r="C2" s="7">
        <v>367.42908591999998</v>
      </c>
      <c r="D2" s="7">
        <v>389.99293256999999</v>
      </c>
      <c r="E2" s="7">
        <v>367.11523339000001</v>
      </c>
      <c r="F2" s="7">
        <v>392.12631944999998</v>
      </c>
      <c r="G2" s="7">
        <f>AVERAGE(B2:F2)</f>
        <v>382.07719852799994</v>
      </c>
      <c r="J2" s="8" t="s">
        <v>9</v>
      </c>
      <c r="K2" s="18">
        <v>298.39</v>
      </c>
      <c r="L2" s="19">
        <f>GTCOD!G2/GTCOD!K2-1</f>
        <v>0.28046247705352045</v>
      </c>
    </row>
    <row r="3" spans="1:12" x14ac:dyDescent="0.25">
      <c r="A3" s="22" t="s">
        <v>10</v>
      </c>
      <c r="B3" s="7">
        <v>51.831530360000002</v>
      </c>
      <c r="C3" s="7">
        <v>52.906049889999998</v>
      </c>
      <c r="D3" s="7">
        <v>65.738861389999997</v>
      </c>
      <c r="E3" s="7">
        <v>43.227223690000002</v>
      </c>
      <c r="F3" s="7">
        <v>89.409999069999998</v>
      </c>
      <c r="G3" s="7">
        <f>AVERAGE(B3:F3)</f>
        <v>60.622732880000015</v>
      </c>
      <c r="J3" s="8" t="s">
        <v>10</v>
      </c>
      <c r="K3" s="18">
        <v>26.68</v>
      </c>
      <c r="L3" s="19">
        <f>GTCOD!G3/GTCOD!K3-1</f>
        <v>1.2722163748125941</v>
      </c>
    </row>
    <row r="4" spans="1:12" x14ac:dyDescent="0.25">
      <c r="A4" s="22" t="s">
        <v>11</v>
      </c>
      <c r="B4" s="7">
        <v>201.61237752</v>
      </c>
      <c r="C4" s="7">
        <v>128.03019777</v>
      </c>
      <c r="D4" s="7">
        <v>189.89036490000001</v>
      </c>
      <c r="E4" s="7">
        <v>142.37616219</v>
      </c>
      <c r="F4" s="7">
        <v>150.53890264</v>
      </c>
      <c r="G4" s="7">
        <f>AVERAGE(B4:F4)</f>
        <v>162.48960100400001</v>
      </c>
      <c r="J4" s="8" t="s">
        <v>11</v>
      </c>
      <c r="K4" s="18">
        <v>94.18</v>
      </c>
      <c r="L4" s="19">
        <f>GTCOD!F4/GTCOD!K4-1</f>
        <v>0.5984168893607984</v>
      </c>
    </row>
    <row r="5" spans="1:12" x14ac:dyDescent="0.25">
      <c r="A5" s="22" t="s">
        <v>12</v>
      </c>
      <c r="B5" s="7">
        <v>15.834335469999999</v>
      </c>
      <c r="C5" s="7">
        <v>27.915091749999998</v>
      </c>
      <c r="D5" s="7">
        <v>31.02739583</v>
      </c>
      <c r="E5" s="7">
        <v>65.815291830000007</v>
      </c>
      <c r="F5" s="7">
        <v>56.294373780000001</v>
      </c>
      <c r="G5" s="7">
        <f>AVERAGE(B5:F5)</f>
        <v>39.377297732000002</v>
      </c>
      <c r="J5" s="8" t="s">
        <v>12</v>
      </c>
      <c r="K5" s="18">
        <v>21.14</v>
      </c>
      <c r="L5" s="19">
        <f>GTCOD!G5/GTCOD!K5-1</f>
        <v>0.86269147265846735</v>
      </c>
    </row>
    <row r="6" spans="1:12" s="20" customFormat="1" x14ac:dyDescent="0.25">
      <c r="A6" s="22" t="s">
        <v>13</v>
      </c>
      <c r="B6" s="7">
        <v>180.27346603999999</v>
      </c>
      <c r="C6" s="7">
        <v>178.70696047000001</v>
      </c>
      <c r="D6" s="7">
        <v>184.39250002</v>
      </c>
      <c r="E6" s="7">
        <v>189.27521357000001</v>
      </c>
      <c r="F6" s="7">
        <v>189.93862279999999</v>
      </c>
      <c r="G6" s="7">
        <f>AVERAGE(B6:F6)</f>
        <v>184.51735258000002</v>
      </c>
      <c r="J6" s="8" t="s">
        <v>13</v>
      </c>
      <c r="K6" s="18">
        <v>103.81</v>
      </c>
      <c r="L6" s="19">
        <f>GTCOD!G6/GTCOD!K6-1</f>
        <v>0.77745258241017257</v>
      </c>
    </row>
    <row r="7" spans="1:12" x14ac:dyDescent="0.25">
      <c r="A7" s="22" t="s">
        <v>14</v>
      </c>
      <c r="B7" s="7">
        <v>46.788519260000001</v>
      </c>
      <c r="C7" s="7">
        <v>70.940603879999998</v>
      </c>
      <c r="D7" s="7">
        <v>23.12441003</v>
      </c>
      <c r="E7" s="7">
        <v>40.850304000000001</v>
      </c>
      <c r="F7" s="7">
        <v>310.16909980999998</v>
      </c>
      <c r="G7" s="7">
        <v>32.876758420000002</v>
      </c>
      <c r="J7" s="8" t="s">
        <v>14</v>
      </c>
      <c r="K7" s="18">
        <v>17.36</v>
      </c>
      <c r="L7" s="19">
        <f>GTCOD!G7/GTCOD!K7-1</f>
        <v>0.89382248963133648</v>
      </c>
    </row>
    <row r="8" spans="1:12" x14ac:dyDescent="0.25">
      <c r="A8" s="22" t="s">
        <v>15</v>
      </c>
      <c r="B8" s="7">
        <v>334.21012661999998</v>
      </c>
      <c r="C8" s="7">
        <v>345.15643140999998</v>
      </c>
      <c r="D8" s="7">
        <v>315.60469854000002</v>
      </c>
      <c r="E8" s="7">
        <v>328.67842888000001</v>
      </c>
      <c r="F8" s="7">
        <v>315.99249135999997</v>
      </c>
      <c r="G8" s="7">
        <f t="shared" ref="G8:G36" si="0">AVERAGE(B8:F8)</f>
        <v>327.92843536199996</v>
      </c>
      <c r="J8" s="8" t="s">
        <v>15</v>
      </c>
      <c r="K8" s="18">
        <v>228.92</v>
      </c>
      <c r="L8" s="19">
        <f>GTCOD!G8/GTCOD!K8-1</f>
        <v>0.43250233864232035</v>
      </c>
    </row>
    <row r="9" spans="1:12" x14ac:dyDescent="0.25">
      <c r="A9" s="22" t="s">
        <v>16</v>
      </c>
      <c r="B9" s="7">
        <v>41.171185149999999</v>
      </c>
      <c r="C9" s="7">
        <v>92.511528479999996</v>
      </c>
      <c r="D9" s="7">
        <v>35.737268450000002</v>
      </c>
      <c r="E9" s="7">
        <v>96.108450790000006</v>
      </c>
      <c r="F9" s="7">
        <v>86.687272859999993</v>
      </c>
      <c r="G9" s="7">
        <f t="shared" si="0"/>
        <v>70.443141146000002</v>
      </c>
      <c r="J9" s="8" t="s">
        <v>16</v>
      </c>
      <c r="K9" s="18">
        <v>49.83</v>
      </c>
      <c r="L9" s="19">
        <f>GTCOD!G9/GTCOD!K9-1</f>
        <v>0.41366929853501921</v>
      </c>
    </row>
    <row r="10" spans="1:12" x14ac:dyDescent="0.25">
      <c r="A10" s="22" t="s">
        <v>18</v>
      </c>
      <c r="B10" s="7">
        <v>19.768280260000001</v>
      </c>
      <c r="C10" s="7">
        <v>32.24267657</v>
      </c>
      <c r="D10" s="7">
        <v>11.02331622</v>
      </c>
      <c r="E10" s="7">
        <v>22.714827660000001</v>
      </c>
      <c r="F10" s="7">
        <v>15.15555367</v>
      </c>
      <c r="G10" s="7">
        <f t="shared" si="0"/>
        <v>20.180930875999998</v>
      </c>
      <c r="J10" s="8" t="s">
        <v>18</v>
      </c>
      <c r="K10" s="18">
        <v>9.2200000000000006</v>
      </c>
      <c r="L10" s="19">
        <f>GTCOD!G10/GTCOD!K10-1</f>
        <v>1.188821136225596</v>
      </c>
    </row>
    <row r="11" spans="1:12" x14ac:dyDescent="0.25">
      <c r="A11" s="22" t="s">
        <v>19</v>
      </c>
      <c r="B11" s="7">
        <v>146.43215638999999</v>
      </c>
      <c r="C11" s="7">
        <v>154.66942001000001</v>
      </c>
      <c r="D11" s="7">
        <v>134.86763554999999</v>
      </c>
      <c r="E11" s="7">
        <v>106.11355852</v>
      </c>
      <c r="F11" s="7">
        <v>134.14538356</v>
      </c>
      <c r="G11" s="7">
        <f t="shared" si="0"/>
        <v>135.24563080600001</v>
      </c>
      <c r="J11" s="8" t="s">
        <v>19</v>
      </c>
      <c r="K11" s="18">
        <v>58.53</v>
      </c>
      <c r="L11" s="19">
        <f>GTCOD!G11/GTCOD!K11-1</f>
        <v>1.3107061473774135</v>
      </c>
    </row>
    <row r="12" spans="1:12" s="20" customFormat="1" x14ac:dyDescent="0.25">
      <c r="A12" s="22" t="s">
        <v>20</v>
      </c>
      <c r="B12" s="7">
        <v>221.18001346</v>
      </c>
      <c r="C12" s="7">
        <v>220.93366850000001</v>
      </c>
      <c r="D12" s="7">
        <v>220.74926472999999</v>
      </c>
      <c r="E12" s="7">
        <v>217.21426652</v>
      </c>
      <c r="F12" s="7">
        <v>219.75644317000001</v>
      </c>
      <c r="G12" s="7">
        <f t="shared" si="0"/>
        <v>219.96673127599996</v>
      </c>
      <c r="J12" s="8" t="s">
        <v>20</v>
      </c>
      <c r="K12" s="18">
        <v>138.11000000000001</v>
      </c>
      <c r="L12" s="19">
        <f>GTCOD!G12/GTCOD!K12-1</f>
        <v>0.59269228351314118</v>
      </c>
    </row>
    <row r="13" spans="1:12" x14ac:dyDescent="0.25">
      <c r="A13" s="22" t="s">
        <v>21</v>
      </c>
      <c r="B13" s="23">
        <v>70.558781429999996</v>
      </c>
      <c r="C13" s="23">
        <v>39.193447890000002</v>
      </c>
      <c r="D13" s="23">
        <v>71.356054659999998</v>
      </c>
      <c r="E13" s="23">
        <v>65.267433449999999</v>
      </c>
      <c r="F13" s="23">
        <v>81.336134900000005</v>
      </c>
      <c r="G13" s="7">
        <f t="shared" si="0"/>
        <v>65.542370465999994</v>
      </c>
      <c r="J13" s="8" t="s">
        <v>21</v>
      </c>
      <c r="K13" s="18">
        <v>43.36</v>
      </c>
      <c r="L13" s="19">
        <f>GTCOD!G13/GTCOD!K13-1</f>
        <v>0.51158603473247211</v>
      </c>
    </row>
    <row r="14" spans="1:12" x14ac:dyDescent="0.25">
      <c r="A14" s="22" t="s">
        <v>22</v>
      </c>
      <c r="B14" s="7">
        <v>46.919027010000001</v>
      </c>
      <c r="C14" s="7">
        <v>46.15961454</v>
      </c>
      <c r="D14" s="7">
        <v>44.594901880000002</v>
      </c>
      <c r="E14" s="7">
        <v>44.934521009999997</v>
      </c>
      <c r="F14" s="7">
        <v>44.28431921</v>
      </c>
      <c r="G14" s="7">
        <f t="shared" si="0"/>
        <v>45.378476730000003</v>
      </c>
      <c r="J14" s="8" t="s">
        <v>22</v>
      </c>
      <c r="K14" s="18">
        <v>15.85</v>
      </c>
      <c r="L14" s="19">
        <f>GTCOD!G14/GTCOD!K14-1</f>
        <v>1.8629953772870667</v>
      </c>
    </row>
    <row r="15" spans="1:12" x14ac:dyDescent="0.25">
      <c r="A15" s="22" t="s">
        <v>23</v>
      </c>
      <c r="B15" s="7">
        <v>191.58958641999999</v>
      </c>
      <c r="C15" s="7">
        <v>148.70003352000001</v>
      </c>
      <c r="D15" s="7">
        <v>162.5488842</v>
      </c>
      <c r="E15" s="7">
        <v>188.25484725000001</v>
      </c>
      <c r="F15" s="7">
        <v>147.84411569</v>
      </c>
      <c r="G15" s="7">
        <f t="shared" si="0"/>
        <v>167.78749341599999</v>
      </c>
      <c r="J15" s="8" t="s">
        <v>23</v>
      </c>
      <c r="K15" s="18">
        <v>103.2</v>
      </c>
      <c r="L15" s="19">
        <f>GTCOD!G15/GTCOD!K15-1</f>
        <v>0.62584780441860444</v>
      </c>
    </row>
    <row r="16" spans="1:12" x14ac:dyDescent="0.25">
      <c r="A16" s="22" t="s">
        <v>24</v>
      </c>
      <c r="B16" s="7">
        <v>135.63389960000001</v>
      </c>
      <c r="C16" s="7">
        <v>132.08872725000001</v>
      </c>
      <c r="D16" s="7">
        <v>138.05396379999999</v>
      </c>
      <c r="E16" s="7">
        <v>148.05858258000001</v>
      </c>
      <c r="F16" s="7">
        <v>138.08242897</v>
      </c>
      <c r="G16" s="7">
        <f t="shared" si="0"/>
        <v>138.38352044000001</v>
      </c>
      <c r="J16" s="8" t="s">
        <v>24</v>
      </c>
      <c r="K16" s="18">
        <v>82.43</v>
      </c>
      <c r="L16" s="19">
        <f>GTCOD!G16/GTCOD!K16-1</f>
        <v>0.67880044207206125</v>
      </c>
    </row>
    <row r="17" spans="1:12" x14ac:dyDescent="0.25">
      <c r="A17" s="22" t="s">
        <v>25</v>
      </c>
      <c r="B17" s="7">
        <v>138.16658025000001</v>
      </c>
      <c r="C17" s="7">
        <v>191.44681786000001</v>
      </c>
      <c r="D17" s="7">
        <v>153.18425772000001</v>
      </c>
      <c r="E17" s="7">
        <v>142.99252867000001</v>
      </c>
      <c r="F17" s="7">
        <v>137.76221570999999</v>
      </c>
      <c r="G17" s="7">
        <f t="shared" si="0"/>
        <v>152.71048004200003</v>
      </c>
      <c r="J17" s="8" t="s">
        <v>25</v>
      </c>
      <c r="K17" s="18">
        <v>76.64</v>
      </c>
      <c r="L17" s="19">
        <f>GTCOD!G17/GTCOD!K17-1</f>
        <v>0.99256889407620075</v>
      </c>
    </row>
    <row r="18" spans="1:12" s="20" customFormat="1" x14ac:dyDescent="0.25">
      <c r="A18" s="22" t="s">
        <v>26</v>
      </c>
      <c r="B18" s="7">
        <v>107.09403897</v>
      </c>
      <c r="C18" s="7">
        <v>105.99081416</v>
      </c>
      <c r="D18" s="7">
        <v>111.22075863000001</v>
      </c>
      <c r="E18" s="7">
        <v>118.85552893000001</v>
      </c>
      <c r="F18" s="7">
        <v>101.13153186</v>
      </c>
      <c r="G18" s="7">
        <f t="shared" si="0"/>
        <v>108.85853451</v>
      </c>
      <c r="J18" s="8" t="s">
        <v>26</v>
      </c>
      <c r="K18" s="18">
        <v>51.48</v>
      </c>
      <c r="L18" s="19">
        <f>GTCOD!F18/GTCOD!K18-1</f>
        <v>0.96448197086247101</v>
      </c>
    </row>
    <row r="19" spans="1:12" x14ac:dyDescent="0.25">
      <c r="A19" s="22" t="s">
        <v>27</v>
      </c>
      <c r="B19" s="23">
        <v>225.87195757000001</v>
      </c>
      <c r="C19" s="23">
        <v>232.60470581999999</v>
      </c>
      <c r="D19" s="23">
        <v>238.17029832</v>
      </c>
      <c r="E19" s="23">
        <v>228.76245477000001</v>
      </c>
      <c r="F19" s="23">
        <v>213.54646363000001</v>
      </c>
      <c r="G19" s="7">
        <f t="shared" si="0"/>
        <v>227.791176022</v>
      </c>
      <c r="J19" s="8" t="s">
        <v>27</v>
      </c>
      <c r="K19" s="18">
        <v>175.94</v>
      </c>
      <c r="L19" s="19">
        <f>GTCOD!G19/GTCOD!K19-1</f>
        <v>0.29470942379220189</v>
      </c>
    </row>
    <row r="20" spans="1:12" x14ac:dyDescent="0.25">
      <c r="A20" s="22" t="s">
        <v>28</v>
      </c>
      <c r="B20" s="7">
        <v>25.061785650000001</v>
      </c>
      <c r="C20" s="7">
        <v>46.285266669999999</v>
      </c>
      <c r="D20" s="7">
        <v>29.412665820000001</v>
      </c>
      <c r="E20" s="7">
        <v>29.7710534</v>
      </c>
      <c r="F20" s="7">
        <v>40.91525068</v>
      </c>
      <c r="G20" s="7">
        <f t="shared" si="0"/>
        <v>34.289204443999992</v>
      </c>
      <c r="J20" s="8" t="s">
        <v>28</v>
      </c>
      <c r="K20" s="18">
        <v>13.18</v>
      </c>
      <c r="L20" s="19">
        <f>GTCOD!G20/GTCOD!K20-1</f>
        <v>1.6016088349013651</v>
      </c>
    </row>
    <row r="21" spans="1:12" x14ac:dyDescent="0.25">
      <c r="A21" s="22" t="s">
        <v>30</v>
      </c>
      <c r="B21" s="7">
        <v>711.68207495000001</v>
      </c>
      <c r="C21" s="7">
        <v>710.18078619000005</v>
      </c>
      <c r="D21" s="7">
        <v>760.28917721000005</v>
      </c>
      <c r="E21" s="7">
        <v>714.68748737999999</v>
      </c>
      <c r="F21" s="7">
        <v>759.36751219999996</v>
      </c>
      <c r="G21" s="7">
        <f t="shared" si="0"/>
        <v>731.24140758599992</v>
      </c>
      <c r="J21" s="8" t="s">
        <v>30</v>
      </c>
      <c r="K21" s="18">
        <v>569.19000000000005</v>
      </c>
      <c r="L21" s="19">
        <f>GTCOD!G21/GTCOD!K21-1</f>
        <v>0.28470529627365182</v>
      </c>
    </row>
    <row r="22" spans="1:12" x14ac:dyDescent="0.25">
      <c r="A22" s="22" t="s">
        <v>31</v>
      </c>
      <c r="B22" s="7">
        <v>77.209472739999995</v>
      </c>
      <c r="C22" s="7">
        <v>-4.0997629900000003</v>
      </c>
      <c r="D22" s="7">
        <v>72.769606229999994</v>
      </c>
      <c r="E22" s="7">
        <v>34.731171500000002</v>
      </c>
      <c r="F22" s="7">
        <v>35.386935459999997</v>
      </c>
      <c r="G22" s="7">
        <f t="shared" si="0"/>
        <v>43.199484588000004</v>
      </c>
      <c r="J22" s="8" t="s">
        <v>31</v>
      </c>
      <c r="K22" s="18">
        <v>28.27</v>
      </c>
      <c r="L22" s="19">
        <f>GTCOD!G22/GTCOD!K22-1</f>
        <v>0.52810345199858522</v>
      </c>
    </row>
    <row r="23" spans="1:12" x14ac:dyDescent="0.25">
      <c r="A23" s="22" t="s">
        <v>32</v>
      </c>
      <c r="B23" s="7">
        <v>533.78530067999998</v>
      </c>
      <c r="C23" s="7">
        <v>538.36768185000005</v>
      </c>
      <c r="D23" s="7">
        <v>531.13217450000002</v>
      </c>
      <c r="E23" s="7">
        <v>521.56019661000005</v>
      </c>
      <c r="F23" s="7">
        <v>565.44175304999999</v>
      </c>
      <c r="G23" s="7">
        <f t="shared" si="0"/>
        <v>538.05742133800004</v>
      </c>
      <c r="J23" s="8" t="s">
        <v>32</v>
      </c>
      <c r="K23" s="18">
        <v>385.86</v>
      </c>
      <c r="L23" s="19">
        <f>GTCOD!G23/GTCOD!K23-1</f>
        <v>0.39443689767791423</v>
      </c>
    </row>
    <row r="24" spans="1:12" x14ac:dyDescent="0.25">
      <c r="A24" s="22" t="s">
        <v>33</v>
      </c>
      <c r="B24" s="7">
        <v>486.51173445000001</v>
      </c>
      <c r="C24" s="7">
        <v>493.24331619999998</v>
      </c>
      <c r="D24" s="7">
        <v>491.59605297000002</v>
      </c>
      <c r="E24" s="7">
        <v>492.14142304000001</v>
      </c>
      <c r="F24" s="7">
        <v>504.05474335999997</v>
      </c>
      <c r="G24" s="7">
        <f t="shared" si="0"/>
        <v>493.50945400399996</v>
      </c>
      <c r="J24" s="8" t="s">
        <v>33</v>
      </c>
      <c r="K24" s="18">
        <v>385.91</v>
      </c>
      <c r="L24" s="19">
        <f>GTCOD!G24/GTCOD!K24-1</f>
        <v>0.27882007204788661</v>
      </c>
    </row>
    <row r="25" spans="1:12" x14ac:dyDescent="0.25">
      <c r="A25" s="22" t="s">
        <v>34</v>
      </c>
      <c r="B25" s="23">
        <v>169.23989319</v>
      </c>
      <c r="C25" s="23">
        <v>160.51282821000001</v>
      </c>
      <c r="D25" s="23">
        <v>126.73532099000001</v>
      </c>
      <c r="E25" s="23">
        <v>123.43734619</v>
      </c>
      <c r="F25" s="23">
        <v>126.85521742</v>
      </c>
      <c r="G25" s="7">
        <f t="shared" si="0"/>
        <v>141.35612120000002</v>
      </c>
      <c r="J25" s="8" t="s">
        <v>34</v>
      </c>
      <c r="K25" s="18">
        <v>87.42</v>
      </c>
      <c r="L25" s="19">
        <f>GTCOD!G25/GTCOD!K25-1</f>
        <v>0.61697690688629625</v>
      </c>
    </row>
    <row r="26" spans="1:12" x14ac:dyDescent="0.25">
      <c r="A26" s="22" t="s">
        <v>35</v>
      </c>
      <c r="B26" s="7">
        <v>39.47766721</v>
      </c>
      <c r="C26" s="7">
        <v>37.537117330000001</v>
      </c>
      <c r="D26" s="7">
        <v>47.03651893</v>
      </c>
      <c r="E26" s="7">
        <v>34.492553170000001</v>
      </c>
      <c r="F26" s="7">
        <v>38.730798389999997</v>
      </c>
      <c r="G26" s="7">
        <f t="shared" si="0"/>
        <v>39.454931005999995</v>
      </c>
      <c r="J26" s="8" t="s">
        <v>35</v>
      </c>
      <c r="K26" s="18">
        <v>13.76</v>
      </c>
      <c r="L26" s="19">
        <f>GTCOD!G26/GTCOD!K26-1</f>
        <v>1.8673641719476741</v>
      </c>
    </row>
    <row r="27" spans="1:12" x14ac:dyDescent="0.25">
      <c r="A27" s="22" t="s">
        <v>36</v>
      </c>
      <c r="B27" s="7">
        <v>220.80092501999999</v>
      </c>
      <c r="C27" s="7">
        <v>213.78777819999999</v>
      </c>
      <c r="D27" s="7">
        <v>204.92466048</v>
      </c>
      <c r="E27" s="7">
        <v>235.84002569</v>
      </c>
      <c r="F27" s="7">
        <v>230.63221519000001</v>
      </c>
      <c r="G27" s="7">
        <f t="shared" si="0"/>
        <v>221.19712091599996</v>
      </c>
      <c r="J27" s="8" t="s">
        <v>36</v>
      </c>
      <c r="K27" s="18">
        <v>153.9</v>
      </c>
      <c r="L27" s="19">
        <f>GTCOD!G27/GTCOD!K27-1</f>
        <v>0.43727823857050008</v>
      </c>
    </row>
    <row r="28" spans="1:12" x14ac:dyDescent="0.25">
      <c r="A28" s="22" t="s">
        <v>37</v>
      </c>
      <c r="B28" s="7">
        <v>83.837789119999997</v>
      </c>
      <c r="C28" s="7">
        <v>80.666900990000002</v>
      </c>
      <c r="D28" s="7">
        <v>83.274356519999998</v>
      </c>
      <c r="E28" s="7">
        <v>85.688331149999996</v>
      </c>
      <c r="F28" s="7">
        <v>81.523254179999995</v>
      </c>
      <c r="G28" s="7">
        <f t="shared" si="0"/>
        <v>82.998126391999989</v>
      </c>
      <c r="J28" s="8" t="s">
        <v>37</v>
      </c>
      <c r="K28" s="18">
        <v>49.02</v>
      </c>
      <c r="L28" s="19">
        <f>GTCOD!G28/GTCOD!K28-1</f>
        <v>0.69314823321093399</v>
      </c>
    </row>
    <row r="29" spans="1:12" x14ac:dyDescent="0.25">
      <c r="A29" s="22" t="s">
        <v>38</v>
      </c>
      <c r="B29" s="7">
        <v>2618.27195742</v>
      </c>
      <c r="C29" s="7">
        <v>2633.7439597600001</v>
      </c>
      <c r="D29" s="7">
        <v>2635.33619959</v>
      </c>
      <c r="E29" s="7">
        <v>2664.1933310300001</v>
      </c>
      <c r="F29" s="7">
        <v>2605.4131658699998</v>
      </c>
      <c r="G29" s="7">
        <f t="shared" si="0"/>
        <v>2631.3917227339998</v>
      </c>
      <c r="J29" s="8" t="s">
        <v>38</v>
      </c>
      <c r="K29" s="18">
        <v>2337.77</v>
      </c>
      <c r="L29" s="19">
        <f>GTCOD!G29/GTCOD!K29-1</f>
        <v>0.12559906352378536</v>
      </c>
    </row>
    <row r="30" spans="1:12" s="20" customFormat="1" x14ac:dyDescent="0.25">
      <c r="A30" s="22" t="s">
        <v>39</v>
      </c>
      <c r="B30" s="7">
        <v>508.88727272</v>
      </c>
      <c r="C30" s="7">
        <v>506.67285335000003</v>
      </c>
      <c r="D30" s="7">
        <v>511.84723967000002</v>
      </c>
      <c r="E30" s="7">
        <v>513.71204508999995</v>
      </c>
      <c r="F30" s="7">
        <v>511.75516392999998</v>
      </c>
      <c r="G30" s="7">
        <f t="shared" si="0"/>
        <v>510.57491495199992</v>
      </c>
      <c r="J30" s="8" t="s">
        <v>39</v>
      </c>
      <c r="K30" s="18">
        <v>348.25</v>
      </c>
      <c r="L30" s="19">
        <f>GTCOD!G30/GTCOD!K30-1</f>
        <v>0.46611605154917424</v>
      </c>
    </row>
    <row r="31" spans="1:12" x14ac:dyDescent="0.25">
      <c r="A31" s="22" t="s">
        <v>40</v>
      </c>
      <c r="B31" s="23">
        <v>384.16949619000002</v>
      </c>
      <c r="C31" s="23">
        <v>361.47225979000001</v>
      </c>
      <c r="D31" s="23">
        <v>399.90608515000002</v>
      </c>
      <c r="E31" s="23">
        <v>350.10835872000001</v>
      </c>
      <c r="F31" s="23">
        <v>368.18080318</v>
      </c>
      <c r="G31" s="7">
        <f t="shared" si="0"/>
        <v>372.76740060600002</v>
      </c>
      <c r="J31" s="8" t="s">
        <v>40</v>
      </c>
      <c r="K31" s="18">
        <v>255.34</v>
      </c>
      <c r="L31" s="19">
        <f>GTCOD!G31/GTCOD!K31-1</f>
        <v>0.45988642831518756</v>
      </c>
    </row>
    <row r="32" spans="1:12" x14ac:dyDescent="0.25">
      <c r="A32" s="22" t="s">
        <v>41</v>
      </c>
      <c r="B32" s="7">
        <v>171.79495664999999</v>
      </c>
      <c r="C32" s="7">
        <v>246.55838678000001</v>
      </c>
      <c r="D32" s="7">
        <v>194.37524626000001</v>
      </c>
      <c r="E32" s="7">
        <v>159.0033377</v>
      </c>
      <c r="F32" s="7">
        <v>203.47536554999999</v>
      </c>
      <c r="G32" s="7">
        <f t="shared" si="0"/>
        <v>195.04145858800001</v>
      </c>
      <c r="J32" s="8" t="s">
        <v>41</v>
      </c>
      <c r="K32" s="18">
        <v>121.4</v>
      </c>
      <c r="L32" s="19">
        <f>GTCOD!G32/GTCOD!K32-1</f>
        <v>0.60660180056013191</v>
      </c>
    </row>
    <row r="33" spans="1:12" x14ac:dyDescent="0.25">
      <c r="A33" s="22" t="s">
        <v>42</v>
      </c>
      <c r="B33" s="7">
        <v>58.940827210000002</v>
      </c>
      <c r="C33" s="7">
        <v>59.375870220000003</v>
      </c>
      <c r="D33" s="7">
        <v>56.502603919999999</v>
      </c>
      <c r="E33" s="7">
        <v>62.011696569999998</v>
      </c>
      <c r="F33" s="7">
        <v>62.741730349999997</v>
      </c>
      <c r="G33" s="7">
        <f t="shared" si="0"/>
        <v>59.914545653999994</v>
      </c>
      <c r="J33" s="8" t="s">
        <v>42</v>
      </c>
      <c r="K33" s="18">
        <v>47</v>
      </c>
      <c r="L33" s="19">
        <f>GTCOD!F33/GTCOD!K33-1</f>
        <v>0.33493043297872327</v>
      </c>
    </row>
    <row r="34" spans="1:12" x14ac:dyDescent="0.25">
      <c r="A34" s="22" t="s">
        <v>43</v>
      </c>
      <c r="B34" s="7">
        <v>124.89015752</v>
      </c>
      <c r="C34" s="7">
        <v>144.08592865</v>
      </c>
      <c r="D34" s="7">
        <v>112.02233375</v>
      </c>
      <c r="E34" s="7">
        <v>105.11780118</v>
      </c>
      <c r="F34" s="7">
        <v>121.29865008</v>
      </c>
      <c r="G34" s="7">
        <f t="shared" si="0"/>
        <v>121.48297423600002</v>
      </c>
      <c r="J34" s="8" t="s">
        <v>43</v>
      </c>
      <c r="K34" s="18">
        <v>50.81</v>
      </c>
      <c r="L34" s="19">
        <f>GTCOD!G34/GTCOD!K34-1</f>
        <v>1.3909264758118485</v>
      </c>
    </row>
    <row r="35" spans="1:12" x14ac:dyDescent="0.25">
      <c r="A35" s="22" t="s">
        <v>44</v>
      </c>
      <c r="B35" s="7">
        <v>125.07174652</v>
      </c>
      <c r="C35" s="7">
        <v>105.60740575</v>
      </c>
      <c r="D35" s="7">
        <v>114.26999324000001</v>
      </c>
      <c r="E35" s="7">
        <v>110.83320933</v>
      </c>
      <c r="F35" s="7">
        <v>115.14606797</v>
      </c>
      <c r="G35" s="7">
        <f t="shared" si="0"/>
        <v>114.18568456200001</v>
      </c>
      <c r="J35" s="8" t="s">
        <v>44</v>
      </c>
      <c r="K35" s="18">
        <v>61.98</v>
      </c>
      <c r="L35" s="19">
        <f>GTCOD!G35/GTCOD!K35-1</f>
        <v>0.8422988796708617</v>
      </c>
    </row>
    <row r="36" spans="1:12" s="20" customFormat="1" x14ac:dyDescent="0.25">
      <c r="A36" s="22" t="s">
        <v>45</v>
      </c>
      <c r="B36" s="7">
        <v>133.95660047999999</v>
      </c>
      <c r="C36" s="7">
        <v>168.70995092999999</v>
      </c>
      <c r="D36" s="7">
        <v>148.85091270000001</v>
      </c>
      <c r="E36" s="7">
        <v>130.54564628</v>
      </c>
      <c r="F36" s="7">
        <v>140.24725633</v>
      </c>
      <c r="G36" s="7">
        <f t="shared" si="0"/>
        <v>144.462073344</v>
      </c>
      <c r="J36" s="8" t="s">
        <v>45</v>
      </c>
      <c r="K36" s="18">
        <v>89.09</v>
      </c>
      <c r="L36" s="19">
        <f>GTCOD!G36/GTCOD!K36-1</f>
        <v>0.62152961436749354</v>
      </c>
    </row>
    <row r="37" spans="1:12" x14ac:dyDescent="0.25">
      <c r="A37" s="22" t="s">
        <v>46</v>
      </c>
      <c r="B37" s="23">
        <v>698.31132487000002</v>
      </c>
      <c r="C37" s="23">
        <v>717.95126600000003</v>
      </c>
      <c r="D37" s="23">
        <v>849.36172878000002</v>
      </c>
      <c r="E37" s="23">
        <v>709.79797841000004</v>
      </c>
      <c r="F37" s="23">
        <v>721.71005767999998</v>
      </c>
      <c r="G37" s="7">
        <v>719.89974036000001</v>
      </c>
      <c r="J37" s="8" t="s">
        <v>46</v>
      </c>
      <c r="K37" s="18">
        <v>558.96</v>
      </c>
      <c r="L37" s="19">
        <f>GTCOD!G37/GTCOD!K37-1</f>
        <v>0.28792711528553028</v>
      </c>
    </row>
    <row r="38" spans="1:12" x14ac:dyDescent="0.25">
      <c r="A38" s="22" t="s">
        <v>47</v>
      </c>
      <c r="B38" s="7">
        <v>42.635195889999999</v>
      </c>
      <c r="C38" s="7">
        <v>26.506304350000001</v>
      </c>
      <c r="D38" s="7">
        <v>39.704928770000002</v>
      </c>
      <c r="E38" s="7">
        <v>26.48308523</v>
      </c>
      <c r="F38" s="7">
        <v>25.680864629999999</v>
      </c>
      <c r="G38" s="7">
        <f>AVERAGE(B38:F38)</f>
        <v>32.202075774000001</v>
      </c>
      <c r="J38" s="8" t="s">
        <v>47</v>
      </c>
      <c r="K38" s="18">
        <v>12.62</v>
      </c>
      <c r="L38" s="19">
        <f>GTCOD!G38/GTCOD!K38-1</f>
        <v>1.5516700296354995</v>
      </c>
    </row>
    <row r="39" spans="1:12" x14ac:dyDescent="0.25">
      <c r="A39" s="22" t="s">
        <v>48</v>
      </c>
      <c r="B39" s="7">
        <v>66.388052040000005</v>
      </c>
      <c r="C39" s="7">
        <v>62.890258170000003</v>
      </c>
      <c r="D39" s="7">
        <v>59.83332395</v>
      </c>
      <c r="E39" s="7">
        <v>59.1483834</v>
      </c>
      <c r="F39" s="7">
        <v>62.201081189999996</v>
      </c>
      <c r="G39" s="7">
        <f>AVERAGE(B39:F39)</f>
        <v>62.092219750000005</v>
      </c>
      <c r="J39" s="8" t="s">
        <v>48</v>
      </c>
      <c r="K39" s="18">
        <v>33.06</v>
      </c>
      <c r="L39" s="19">
        <f>GTCOD!G39/GTCOD!K39-1</f>
        <v>0.87816756654567452</v>
      </c>
    </row>
    <row r="40" spans="1:12" x14ac:dyDescent="0.25">
      <c r="A40" s="22" t="s">
        <v>49</v>
      </c>
      <c r="B40" s="7">
        <v>205.87251646000001</v>
      </c>
      <c r="C40" s="7">
        <v>244.69790633</v>
      </c>
      <c r="D40" s="7">
        <v>218.85821938000001</v>
      </c>
      <c r="E40" s="7">
        <v>220.69000374000001</v>
      </c>
      <c r="F40" s="7">
        <v>224.99825408999999</v>
      </c>
      <c r="G40" s="7">
        <f>AVERAGE(B40:F40)</f>
        <v>223.02338</v>
      </c>
      <c r="J40" s="8" t="s">
        <v>49</v>
      </c>
      <c r="K40" s="18">
        <v>158.56</v>
      </c>
      <c r="L40" s="19">
        <f>GTCOD!G40/GTCOD!K40-1</f>
        <v>0.40655512108980818</v>
      </c>
    </row>
    <row r="41" spans="1:12" x14ac:dyDescent="0.25">
      <c r="A41" s="12" t="s">
        <v>50</v>
      </c>
      <c r="B41" s="7">
        <f t="shared" ref="B41:G41" si="1">SUM(B2:B40)</f>
        <v>10055.455030069998</v>
      </c>
      <c r="C41" s="7">
        <f t="shared" si="1"/>
        <v>10122.380138420001</v>
      </c>
      <c r="D41" s="7">
        <f t="shared" si="1"/>
        <v>10209.317116249998</v>
      </c>
      <c r="E41" s="7">
        <f t="shared" si="1"/>
        <v>9940.6093225099976</v>
      </c>
      <c r="F41" s="7">
        <f t="shared" si="1"/>
        <v>10369.95781292</v>
      </c>
      <c r="G41" s="7">
        <f t="shared" si="1"/>
        <v>10054.519324270004</v>
      </c>
      <c r="J41" s="8" t="s">
        <v>50</v>
      </c>
      <c r="K41" s="18">
        <v>7356.43</v>
      </c>
      <c r="L41" s="19">
        <f>GTCOD!G41/GTCOD!K41-1</f>
        <v>0.36676612490977334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workbookViewId="0">
      <selection activeCell="G2" sqref="G2:G40"/>
    </sheetView>
  </sheetViews>
  <sheetFormatPr defaultRowHeight="15" x14ac:dyDescent="0.25"/>
  <cols>
    <col min="1" max="1" width="20.375"/>
    <col min="2" max="9" width="8.625"/>
    <col min="10" max="10" width="18.375"/>
    <col min="11" max="11" width="8.625"/>
    <col min="12" max="12" width="10.25" style="16"/>
    <col min="13" max="1025" width="8.625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21" t="s">
        <v>0</v>
      </c>
      <c r="K1" s="21" t="s">
        <v>58</v>
      </c>
      <c r="L1" s="19"/>
    </row>
    <row r="2" spans="1:12" x14ac:dyDescent="0.25">
      <c r="A2" s="24" t="s">
        <v>9</v>
      </c>
      <c r="B2" s="25">
        <v>118.24125478000001</v>
      </c>
      <c r="C2" s="25">
        <v>112.45256206000001</v>
      </c>
      <c r="D2" s="25">
        <v>110.67049838</v>
      </c>
      <c r="E2" s="25">
        <v>110.03125863</v>
      </c>
      <c r="F2" s="25">
        <v>113.30192551</v>
      </c>
      <c r="G2" s="7">
        <f t="shared" ref="G2:G40" si="0">AVERAGE(B2:F2)</f>
        <v>112.93949987200001</v>
      </c>
      <c r="J2" s="8" t="s">
        <v>9</v>
      </c>
      <c r="K2" s="18">
        <v>56.57</v>
      </c>
      <c r="L2" s="19">
        <f>PEDRO!G2/PEDRO!K2-1</f>
        <v>0.99645571631606877</v>
      </c>
    </row>
    <row r="3" spans="1:12" x14ac:dyDescent="0.25">
      <c r="A3" s="12" t="s">
        <v>10</v>
      </c>
      <c r="B3" s="1">
        <v>58.158794520000001</v>
      </c>
      <c r="C3" s="1">
        <v>36.0422571</v>
      </c>
      <c r="D3" s="1">
        <v>23.812384160000001</v>
      </c>
      <c r="E3" s="1">
        <v>31.820736669999999</v>
      </c>
      <c r="F3" s="1">
        <v>44.150390389999998</v>
      </c>
      <c r="G3" s="7">
        <f t="shared" si="0"/>
        <v>38.796912568000003</v>
      </c>
      <c r="J3" s="8" t="s">
        <v>10</v>
      </c>
      <c r="K3" s="18">
        <v>12.78</v>
      </c>
      <c r="L3" s="19">
        <f>PEDRO!G3/PEDRO!K3-1</f>
        <v>2.0357521571205011</v>
      </c>
    </row>
    <row r="4" spans="1:12" x14ac:dyDescent="0.25">
      <c r="A4" s="12" t="s">
        <v>11</v>
      </c>
      <c r="B4" s="7">
        <v>156.33526861999999</v>
      </c>
      <c r="C4" s="7">
        <v>131.61533775000001</v>
      </c>
      <c r="D4" s="7">
        <v>119.10460897</v>
      </c>
      <c r="E4" s="7">
        <v>133.00664356999999</v>
      </c>
      <c r="F4" s="7">
        <v>175.34449552999999</v>
      </c>
      <c r="G4" s="7">
        <f t="shared" si="0"/>
        <v>143.08127088800001</v>
      </c>
      <c r="J4" s="8" t="s">
        <v>11</v>
      </c>
      <c r="K4" s="18">
        <v>73.73</v>
      </c>
      <c r="L4" s="19">
        <f>PEDRO!G4/PEDRO!K4-1</f>
        <v>0.94061129646005703</v>
      </c>
    </row>
    <row r="5" spans="1:12" x14ac:dyDescent="0.25">
      <c r="A5" s="12" t="s">
        <v>12</v>
      </c>
      <c r="B5" s="7">
        <v>54.079250639999998</v>
      </c>
      <c r="C5" s="7">
        <v>51.063078959999999</v>
      </c>
      <c r="D5" s="7">
        <v>52.838242030000004</v>
      </c>
      <c r="E5" s="7">
        <v>62.401958190000002</v>
      </c>
      <c r="F5" s="7">
        <v>49.649150550000002</v>
      </c>
      <c r="G5" s="7">
        <f t="shared" si="0"/>
        <v>54.006336074000004</v>
      </c>
      <c r="J5" s="8" t="s">
        <v>12</v>
      </c>
      <c r="K5" s="18">
        <v>6.26</v>
      </c>
      <c r="L5" s="19">
        <f>PEDRO!G5/PEDRO!K5-1</f>
        <v>7.6272102354632594</v>
      </c>
    </row>
    <row r="6" spans="1:12" s="20" customFormat="1" x14ac:dyDescent="0.25">
      <c r="A6" s="12" t="s">
        <v>13</v>
      </c>
      <c r="B6" s="7">
        <v>17.312248029999999</v>
      </c>
      <c r="C6" s="7">
        <v>35.837674870000001</v>
      </c>
      <c r="D6" s="7">
        <v>29.421821609999999</v>
      </c>
      <c r="E6" s="7">
        <v>32.346350409999999</v>
      </c>
      <c r="F6" s="7">
        <v>33.441620319999998</v>
      </c>
      <c r="G6" s="7">
        <f t="shared" si="0"/>
        <v>29.671943048000003</v>
      </c>
      <c r="J6" s="8" t="s">
        <v>13</v>
      </c>
      <c r="K6" s="18">
        <v>8.85</v>
      </c>
      <c r="L6" s="19">
        <f>PEDRO!G6/PEDRO!K6-1</f>
        <v>2.352761926327684</v>
      </c>
    </row>
    <row r="7" spans="1:12" x14ac:dyDescent="0.25">
      <c r="A7" s="12" t="s">
        <v>59</v>
      </c>
      <c r="B7" s="7">
        <v>2.1811691600000001</v>
      </c>
      <c r="C7" s="7">
        <v>35.95378607</v>
      </c>
      <c r="D7" s="7">
        <v>21.171713560000001</v>
      </c>
      <c r="E7" s="7">
        <v>34.693007209999998</v>
      </c>
      <c r="F7" s="7">
        <v>29.814506489999999</v>
      </c>
      <c r="G7" s="7">
        <f t="shared" si="0"/>
        <v>24.762836497999999</v>
      </c>
      <c r="J7" s="8" t="s">
        <v>14</v>
      </c>
      <c r="K7" s="18">
        <v>9.2799999999999994</v>
      </c>
      <c r="L7" s="19">
        <f>PEDRO!G7/PEDRO!K7-1</f>
        <v>1.6684091053879309</v>
      </c>
    </row>
    <row r="8" spans="1:12" x14ac:dyDescent="0.25">
      <c r="A8" s="12" t="s">
        <v>15</v>
      </c>
      <c r="B8" s="7">
        <v>207.62901445</v>
      </c>
      <c r="C8" s="7">
        <v>206.49968279999999</v>
      </c>
      <c r="D8" s="7">
        <v>208.35808584</v>
      </c>
      <c r="E8" s="7">
        <v>215.54599759999999</v>
      </c>
      <c r="F8" s="7">
        <v>210.61113836999999</v>
      </c>
      <c r="G8" s="7">
        <f t="shared" si="0"/>
        <v>209.72878381199999</v>
      </c>
      <c r="J8" s="8" t="s">
        <v>15</v>
      </c>
      <c r="K8" s="18">
        <v>148.72</v>
      </c>
      <c r="L8" s="19">
        <f>PEDRO!G8/PEDRO!K8-1</f>
        <v>0.41022581906939215</v>
      </c>
    </row>
    <row r="9" spans="1:12" x14ac:dyDescent="0.25">
      <c r="A9" s="12" t="s">
        <v>16</v>
      </c>
      <c r="B9" s="7">
        <v>59.100100189999999</v>
      </c>
      <c r="C9" s="7">
        <v>56.909165989999998</v>
      </c>
      <c r="D9" s="7">
        <v>51.81554182</v>
      </c>
      <c r="E9" s="7">
        <v>39.013523499999998</v>
      </c>
      <c r="F9" s="7">
        <v>53.138902979999997</v>
      </c>
      <c r="G9" s="7">
        <f t="shared" si="0"/>
        <v>51.995446895999997</v>
      </c>
      <c r="J9" s="8" t="s">
        <v>16</v>
      </c>
      <c r="K9" s="18">
        <v>22.69</v>
      </c>
      <c r="L9" s="19">
        <f>PEDRO!G9/PEDRO!K9-1</f>
        <v>1.2915578182459231</v>
      </c>
    </row>
    <row r="10" spans="1:12" x14ac:dyDescent="0.25">
      <c r="A10" s="12" t="s">
        <v>18</v>
      </c>
      <c r="B10" s="7">
        <v>46.250885369999999</v>
      </c>
      <c r="C10" s="7">
        <v>13.953148840000001</v>
      </c>
      <c r="D10" s="7">
        <v>9.2131799500000007</v>
      </c>
      <c r="E10" s="7">
        <v>12.035481369999999</v>
      </c>
      <c r="F10" s="7">
        <v>45.611792690000001</v>
      </c>
      <c r="G10" s="7">
        <f t="shared" si="0"/>
        <v>25.412897644000001</v>
      </c>
      <c r="J10" s="8" t="s">
        <v>18</v>
      </c>
      <c r="K10" s="18">
        <v>6.48</v>
      </c>
      <c r="L10" s="19">
        <f>PEDRO!G10/PEDRO!K10-1</f>
        <v>2.9217434635802468</v>
      </c>
    </row>
    <row r="11" spans="1:12" x14ac:dyDescent="0.25">
      <c r="A11" s="12" t="s">
        <v>19</v>
      </c>
      <c r="B11" s="7">
        <v>57.891088930000002</v>
      </c>
      <c r="C11" s="7">
        <v>42.693168620000002</v>
      </c>
      <c r="D11" s="7">
        <v>38.915353940000003</v>
      </c>
      <c r="E11" s="7">
        <v>45.276702899999997</v>
      </c>
      <c r="F11" s="7">
        <v>53.634802069999999</v>
      </c>
      <c r="G11" s="7">
        <f t="shared" si="0"/>
        <v>47.682223292000003</v>
      </c>
      <c r="J11" s="8" t="s">
        <v>19</v>
      </c>
      <c r="K11" s="18">
        <v>11.97</v>
      </c>
      <c r="L11" s="19">
        <f>PEDRO!G11/PEDRO!K11-1</f>
        <v>2.9834773009189641</v>
      </c>
    </row>
    <row r="12" spans="1:12" s="20" customFormat="1" x14ac:dyDescent="0.25">
      <c r="A12" s="12" t="s">
        <v>20</v>
      </c>
      <c r="B12" s="7">
        <v>153.43821328000001</v>
      </c>
      <c r="C12" s="7">
        <v>152.05420724000001</v>
      </c>
      <c r="D12" s="7">
        <v>152.08312752000001</v>
      </c>
      <c r="E12" s="7">
        <v>151.34430323000001</v>
      </c>
      <c r="F12" s="7">
        <v>154.89723782999999</v>
      </c>
      <c r="G12" s="7">
        <f t="shared" si="0"/>
        <v>152.76341782</v>
      </c>
      <c r="J12" s="8" t="s">
        <v>20</v>
      </c>
      <c r="K12" s="18">
        <v>98.01</v>
      </c>
      <c r="L12" s="19">
        <f>PEDRO!G12/PEDRO!K12-1</f>
        <v>0.55865133986327908</v>
      </c>
    </row>
    <row r="13" spans="1:12" x14ac:dyDescent="0.25">
      <c r="A13" s="12" t="s">
        <v>21</v>
      </c>
      <c r="B13" s="7">
        <v>35.508225490000001</v>
      </c>
      <c r="C13" s="7">
        <v>56.125995459999999</v>
      </c>
      <c r="D13" s="7">
        <v>50.408229310000003</v>
      </c>
      <c r="E13" s="7">
        <v>72.734258209999993</v>
      </c>
      <c r="F13" s="7">
        <v>27.21913009</v>
      </c>
      <c r="G13" s="7">
        <f t="shared" si="0"/>
        <v>48.399167712000001</v>
      </c>
      <c r="J13" s="8" t="s">
        <v>21</v>
      </c>
      <c r="K13" s="18">
        <v>33.85</v>
      </c>
      <c r="L13" s="19">
        <f>PEDRO!G13/PEDRO!K13-1</f>
        <v>0.42981293093057604</v>
      </c>
    </row>
    <row r="14" spans="1:12" x14ac:dyDescent="0.25">
      <c r="A14" s="12" t="s">
        <v>22</v>
      </c>
      <c r="B14" s="1">
        <v>26.53311412</v>
      </c>
      <c r="C14" s="1">
        <v>36.46023031</v>
      </c>
      <c r="D14" s="1">
        <v>51.854353830000001</v>
      </c>
      <c r="E14" s="1">
        <v>47.311717569999999</v>
      </c>
      <c r="F14" s="1">
        <v>93.597241060000002</v>
      </c>
      <c r="G14" s="7">
        <f t="shared" si="0"/>
        <v>51.151331377999995</v>
      </c>
      <c r="J14" s="8" t="s">
        <v>22</v>
      </c>
      <c r="K14" s="18">
        <v>12.93</v>
      </c>
      <c r="L14" s="19">
        <f>PEDRO!G14/PEDRO!K14-1</f>
        <v>2.9560194414539827</v>
      </c>
    </row>
    <row r="15" spans="1:12" x14ac:dyDescent="0.25">
      <c r="A15" s="12" t="s">
        <v>23</v>
      </c>
      <c r="B15" s="7">
        <v>57.701061189999997</v>
      </c>
      <c r="C15" s="7">
        <v>79.787207600000002</v>
      </c>
      <c r="D15" s="7">
        <v>67.593965909999994</v>
      </c>
      <c r="E15" s="7">
        <v>63.297802369999999</v>
      </c>
      <c r="F15" s="7">
        <v>84.889444170000004</v>
      </c>
      <c r="G15" s="7">
        <f t="shared" si="0"/>
        <v>70.653896247999995</v>
      </c>
      <c r="J15" s="8" t="s">
        <v>23</v>
      </c>
      <c r="K15" s="18">
        <v>28.96</v>
      </c>
      <c r="L15" s="19">
        <f>PEDRO!G15/PEDRO!K15-1</f>
        <v>1.4397063621546957</v>
      </c>
    </row>
    <row r="16" spans="1:12" x14ac:dyDescent="0.25">
      <c r="A16" s="12" t="s">
        <v>24</v>
      </c>
      <c r="B16" s="7">
        <v>48.133370990000003</v>
      </c>
      <c r="C16" s="7">
        <v>55.800185970000001</v>
      </c>
      <c r="D16" s="7">
        <v>45.14626492</v>
      </c>
      <c r="E16" s="7">
        <v>46.918876220000001</v>
      </c>
      <c r="F16" s="7">
        <v>40.671038549999999</v>
      </c>
      <c r="G16" s="7">
        <f t="shared" si="0"/>
        <v>47.333947330000001</v>
      </c>
      <c r="J16" s="8" t="s">
        <v>24</v>
      </c>
      <c r="K16" s="18">
        <v>21.76</v>
      </c>
      <c r="L16" s="19">
        <f>PEDRO!G16/PEDRO!K16-1</f>
        <v>1.1752733147977938</v>
      </c>
    </row>
    <row r="17" spans="1:12" x14ac:dyDescent="0.25">
      <c r="A17" s="12" t="s">
        <v>25</v>
      </c>
      <c r="B17" s="7">
        <v>50.466194080000001</v>
      </c>
      <c r="C17" s="7">
        <v>52.981627789999997</v>
      </c>
      <c r="D17" s="7">
        <v>50.595657240000001</v>
      </c>
      <c r="E17" s="7">
        <v>50.007138099999999</v>
      </c>
      <c r="F17" s="7">
        <v>51.122571999999998</v>
      </c>
      <c r="G17" s="7">
        <f t="shared" si="0"/>
        <v>51.034637841999995</v>
      </c>
      <c r="J17" s="8" t="s">
        <v>25</v>
      </c>
      <c r="K17" s="18">
        <v>34.049999999999997</v>
      </c>
      <c r="L17" s="19">
        <f>PEDRO!G17/PEDRO!K17-1</f>
        <v>0.49881462091042583</v>
      </c>
    </row>
    <row r="18" spans="1:12" s="20" customFormat="1" x14ac:dyDescent="0.25">
      <c r="A18" s="12" t="s">
        <v>26</v>
      </c>
      <c r="B18" s="7">
        <v>45.494823459999999</v>
      </c>
      <c r="C18" s="7">
        <v>45.8961337</v>
      </c>
      <c r="D18" s="7">
        <v>44.769087859999999</v>
      </c>
      <c r="E18" s="7">
        <v>45.124196740000002</v>
      </c>
      <c r="F18" s="7">
        <v>45.332169399999998</v>
      </c>
      <c r="G18" s="7">
        <f t="shared" si="0"/>
        <v>45.323282231999997</v>
      </c>
      <c r="J18" s="8" t="s">
        <v>26</v>
      </c>
      <c r="K18" s="18">
        <v>28.72</v>
      </c>
      <c r="L18" s="19">
        <f>PEDRO!G18/PEDRO!K18-1</f>
        <v>0.5781087128133704</v>
      </c>
    </row>
    <row r="19" spans="1:12" x14ac:dyDescent="0.25">
      <c r="A19" s="12" t="s">
        <v>27</v>
      </c>
      <c r="B19" s="7">
        <v>61.282919249999999</v>
      </c>
      <c r="C19" s="7">
        <v>55.634716820000001</v>
      </c>
      <c r="D19" s="7">
        <v>76.051039259999996</v>
      </c>
      <c r="E19" s="7">
        <v>29.44435756</v>
      </c>
      <c r="F19" s="7">
        <v>50.469627780000003</v>
      </c>
      <c r="G19" s="7">
        <f t="shared" si="0"/>
        <v>54.576532134000004</v>
      </c>
      <c r="J19" s="8" t="s">
        <v>27</v>
      </c>
      <c r="K19" s="18">
        <v>22.09</v>
      </c>
      <c r="L19" s="19">
        <f>PEDRO!G19/PEDRO!K19-1</f>
        <v>1.4706442794929835</v>
      </c>
    </row>
    <row r="20" spans="1:12" x14ac:dyDescent="0.25">
      <c r="A20" s="12" t="s">
        <v>28</v>
      </c>
      <c r="B20" s="15">
        <v>16.78773949</v>
      </c>
      <c r="C20" s="15">
        <v>41.991632299999999</v>
      </c>
      <c r="D20" s="15">
        <v>29.701851690000002</v>
      </c>
      <c r="E20" s="15">
        <v>33.100546270000002</v>
      </c>
      <c r="F20" s="15">
        <v>65.907599959999999</v>
      </c>
      <c r="G20" s="7">
        <f t="shared" si="0"/>
        <v>37.497873941999998</v>
      </c>
      <c r="J20" s="8" t="s">
        <v>28</v>
      </c>
      <c r="K20" s="18">
        <v>10.210000000000001</v>
      </c>
      <c r="L20" s="19">
        <f>PEDRO!G20/PEDRO!K20-1</f>
        <v>2.6726615026444658</v>
      </c>
    </row>
    <row r="21" spans="1:12" x14ac:dyDescent="0.25">
      <c r="A21" s="12" t="s">
        <v>30</v>
      </c>
      <c r="B21" s="7">
        <v>502.30776462</v>
      </c>
      <c r="C21" s="7">
        <v>504.73669038999998</v>
      </c>
      <c r="D21" s="7">
        <v>463.26936524000001</v>
      </c>
      <c r="E21" s="7">
        <v>486.25484703000001</v>
      </c>
      <c r="F21" s="7">
        <v>522.13287810999998</v>
      </c>
      <c r="G21" s="7">
        <f t="shared" si="0"/>
        <v>495.740309078</v>
      </c>
      <c r="J21" s="8" t="s">
        <v>30</v>
      </c>
      <c r="K21" s="18">
        <v>404.41</v>
      </c>
      <c r="L21" s="19">
        <f>PEDRO!G21/PEDRO!K21-1</f>
        <v>0.22583593154966475</v>
      </c>
    </row>
    <row r="22" spans="1:12" x14ac:dyDescent="0.25">
      <c r="A22" s="12" t="s">
        <v>31</v>
      </c>
      <c r="B22" s="7">
        <v>37.084090029999999</v>
      </c>
      <c r="C22" s="7">
        <v>81.197885830000004</v>
      </c>
      <c r="D22" s="7">
        <v>77.56655619</v>
      </c>
      <c r="E22" s="7">
        <v>65.234186359999995</v>
      </c>
      <c r="F22" s="7">
        <v>47.026153350000001</v>
      </c>
      <c r="G22" s="7">
        <f t="shared" si="0"/>
        <v>61.621774352000003</v>
      </c>
      <c r="J22" s="8" t="s">
        <v>31</v>
      </c>
      <c r="K22" s="18">
        <v>18.149999999999999</v>
      </c>
      <c r="L22" s="19">
        <f>PEDRO!F22/PEDRO!K22-1</f>
        <v>1.5909726363636367</v>
      </c>
    </row>
    <row r="23" spans="1:12" x14ac:dyDescent="0.25">
      <c r="A23" s="12" t="s">
        <v>32</v>
      </c>
      <c r="B23" s="7">
        <v>330.10299376</v>
      </c>
      <c r="C23" s="7">
        <v>340.54554495999997</v>
      </c>
      <c r="D23" s="7">
        <v>326.22494997000001</v>
      </c>
      <c r="E23" s="7">
        <v>338.03371043999999</v>
      </c>
      <c r="F23" s="7">
        <v>330.97370877999998</v>
      </c>
      <c r="G23" s="7">
        <f t="shared" si="0"/>
        <v>333.17618158199997</v>
      </c>
      <c r="J23" s="8" t="s">
        <v>32</v>
      </c>
      <c r="K23" s="18">
        <v>242.64</v>
      </c>
      <c r="L23" s="19">
        <f>PEDRO!G23/PEDRO!K23-1</f>
        <v>0.37312966362512356</v>
      </c>
    </row>
    <row r="24" spans="1:12" s="20" customFormat="1" x14ac:dyDescent="0.25">
      <c r="A24" s="12" t="s">
        <v>33</v>
      </c>
      <c r="B24" s="7">
        <v>304.02884238000001</v>
      </c>
      <c r="C24" s="7">
        <v>299.35923355</v>
      </c>
      <c r="D24" s="7">
        <v>298.14139504000002</v>
      </c>
      <c r="E24" s="7">
        <v>298.04555382000001</v>
      </c>
      <c r="F24" s="7">
        <v>293.93135558</v>
      </c>
      <c r="G24" s="7">
        <f t="shared" si="0"/>
        <v>298.70127607400002</v>
      </c>
      <c r="J24" s="8" t="s">
        <v>33</v>
      </c>
      <c r="K24" s="18">
        <v>214.11</v>
      </c>
      <c r="L24" s="19">
        <f>PEDRO!G24/PEDRO!K24-1</f>
        <v>0.39508325661575827</v>
      </c>
    </row>
    <row r="25" spans="1:12" x14ac:dyDescent="0.25">
      <c r="A25" s="12" t="s">
        <v>34</v>
      </c>
      <c r="B25" s="7">
        <v>59.582141239999999</v>
      </c>
      <c r="C25" s="7">
        <v>60.801023129999997</v>
      </c>
      <c r="D25" s="7">
        <v>65.620310900000007</v>
      </c>
      <c r="E25" s="7">
        <v>60.481767980000001</v>
      </c>
      <c r="F25" s="7">
        <v>65.034547979999999</v>
      </c>
      <c r="G25" s="7">
        <f t="shared" si="0"/>
        <v>62.303958246000001</v>
      </c>
      <c r="J25" s="8" t="s">
        <v>34</v>
      </c>
      <c r="K25" s="18">
        <v>45.11</v>
      </c>
      <c r="L25" s="19">
        <f>PEDRO!G25/PEDRO!K25-1</f>
        <v>0.38115624575482165</v>
      </c>
    </row>
    <row r="26" spans="1:12" x14ac:dyDescent="0.25">
      <c r="A26" s="12" t="s">
        <v>35</v>
      </c>
      <c r="B26" s="15">
        <v>61.0507578</v>
      </c>
      <c r="C26" s="15">
        <v>42.682799610000004</v>
      </c>
      <c r="D26" s="15">
        <v>23.640987339999999</v>
      </c>
      <c r="E26" s="15">
        <v>37.702471350000003</v>
      </c>
      <c r="F26" s="15">
        <v>66.328820219999997</v>
      </c>
      <c r="G26" s="7">
        <f t="shared" si="0"/>
        <v>46.281167263999997</v>
      </c>
      <c r="J26" s="8" t="s">
        <v>35</v>
      </c>
      <c r="K26" s="18">
        <v>9.4499999999999993</v>
      </c>
      <c r="L26" s="19">
        <f>PEDRO!G26/PEDRO!K26-1</f>
        <v>3.8974780173544978</v>
      </c>
    </row>
    <row r="27" spans="1:12" x14ac:dyDescent="0.25">
      <c r="A27" s="12" t="s">
        <v>36</v>
      </c>
      <c r="B27" s="7">
        <v>191.22282124</v>
      </c>
      <c r="C27" s="7">
        <v>188.12817870000001</v>
      </c>
      <c r="D27" s="7">
        <v>189.73630678999999</v>
      </c>
      <c r="E27" s="7">
        <v>189.82013294999999</v>
      </c>
      <c r="F27" s="7">
        <v>191.56243545000001</v>
      </c>
      <c r="G27" s="7">
        <f t="shared" si="0"/>
        <v>190.09397502600001</v>
      </c>
      <c r="J27" s="8" t="s">
        <v>36</v>
      </c>
      <c r="K27" s="18">
        <v>106.45</v>
      </c>
      <c r="L27" s="19">
        <f>PEDRO!G27/PEDRO!K27-1</f>
        <v>0.78575833749178026</v>
      </c>
    </row>
    <row r="28" spans="1:12" x14ac:dyDescent="0.25">
      <c r="A28" s="12" t="s">
        <v>37</v>
      </c>
      <c r="B28" s="7">
        <v>22.53963413</v>
      </c>
      <c r="C28" s="7">
        <v>32.300099240000002</v>
      </c>
      <c r="D28" s="7">
        <v>34.788359030000002</v>
      </c>
      <c r="E28" s="7">
        <v>34.28296564</v>
      </c>
      <c r="F28" s="7">
        <v>40.011291730000003</v>
      </c>
      <c r="G28" s="7">
        <f t="shared" si="0"/>
        <v>32.784469954000002</v>
      </c>
      <c r="J28" s="8" t="s">
        <v>37</v>
      </c>
      <c r="K28" s="18">
        <v>15.44</v>
      </c>
      <c r="L28" s="19">
        <f>PEDRO!G28/PEDRO!K28-1</f>
        <v>1.1233464996113991</v>
      </c>
    </row>
    <row r="29" spans="1:12" x14ac:dyDescent="0.25">
      <c r="A29" s="12" t="s">
        <v>38</v>
      </c>
      <c r="B29" s="7">
        <v>2148.29491856</v>
      </c>
      <c r="C29" s="7">
        <v>2148.9313555899998</v>
      </c>
      <c r="D29" s="7">
        <v>2140.38280227</v>
      </c>
      <c r="E29" s="7">
        <v>2143.9369913099999</v>
      </c>
      <c r="F29" s="7">
        <v>2135.1964247999999</v>
      </c>
      <c r="G29" s="7">
        <f t="shared" si="0"/>
        <v>2143.3484985059999</v>
      </c>
      <c r="J29" s="8" t="s">
        <v>38</v>
      </c>
      <c r="K29" s="18">
        <v>1934.14</v>
      </c>
      <c r="L29" s="19">
        <f>PEDRO!G29/PEDRO!K29-1</f>
        <v>0.1081661609325073</v>
      </c>
    </row>
    <row r="30" spans="1:12" s="20" customFormat="1" x14ac:dyDescent="0.25">
      <c r="A30" s="12" t="s">
        <v>39</v>
      </c>
      <c r="B30" s="7">
        <v>361.14495885999997</v>
      </c>
      <c r="C30" s="7">
        <v>374.54729732999999</v>
      </c>
      <c r="D30" s="7">
        <v>373.73660339999998</v>
      </c>
      <c r="E30" s="7">
        <v>377.20057744000002</v>
      </c>
      <c r="F30" s="7">
        <v>363.08758859</v>
      </c>
      <c r="G30" s="7">
        <f t="shared" si="0"/>
        <v>369.94340512399998</v>
      </c>
      <c r="J30" s="8" t="s">
        <v>39</v>
      </c>
      <c r="K30" s="18">
        <v>281.18</v>
      </c>
      <c r="L30" s="19">
        <f>PEDRO!G30/PEDRO!K30-1</f>
        <v>0.31568178790810153</v>
      </c>
    </row>
    <row r="31" spans="1:12" x14ac:dyDescent="0.25">
      <c r="A31" s="12" t="s">
        <v>40</v>
      </c>
      <c r="B31" s="7">
        <v>266.63529803</v>
      </c>
      <c r="C31" s="7">
        <v>261.73327790000002</v>
      </c>
      <c r="D31" s="7">
        <v>260.05820053000002</v>
      </c>
      <c r="E31" s="7">
        <v>255.19095207000001</v>
      </c>
      <c r="F31" s="7">
        <v>253.26715693</v>
      </c>
      <c r="G31" s="7">
        <f t="shared" si="0"/>
        <v>259.376977092</v>
      </c>
      <c r="J31" s="8" t="s">
        <v>40</v>
      </c>
      <c r="K31" s="18">
        <v>188.35</v>
      </c>
      <c r="L31" s="19">
        <f>PEDRO!G31/PEDRO!K31-1</f>
        <v>0.37710101986726841</v>
      </c>
    </row>
    <row r="32" spans="1:12" x14ac:dyDescent="0.25">
      <c r="A32" s="12" t="s">
        <v>41</v>
      </c>
      <c r="B32" s="15">
        <v>41.366509979999996</v>
      </c>
      <c r="C32" s="15">
        <v>47.582126379999998</v>
      </c>
      <c r="D32" s="15">
        <v>47.028718179999998</v>
      </c>
      <c r="E32" s="15">
        <v>36.060204939999998</v>
      </c>
      <c r="F32" s="15">
        <v>33.053417289999999</v>
      </c>
      <c r="G32" s="7">
        <f t="shared" si="0"/>
        <v>41.018195353999999</v>
      </c>
      <c r="J32" s="8" t="s">
        <v>41</v>
      </c>
      <c r="K32" s="18">
        <v>19.02</v>
      </c>
      <c r="L32" s="19">
        <f>PEDRO!G32/PEDRO!K32-1</f>
        <v>1.1565823004206099</v>
      </c>
    </row>
    <row r="33" spans="1:12" x14ac:dyDescent="0.25">
      <c r="A33" s="12" t="s">
        <v>42</v>
      </c>
      <c r="B33" s="7">
        <v>67.622612470000007</v>
      </c>
      <c r="C33" s="7">
        <v>69.121130390000005</v>
      </c>
      <c r="D33" s="7">
        <v>66.951225239999999</v>
      </c>
      <c r="E33" s="7">
        <v>65.421199549999997</v>
      </c>
      <c r="F33" s="7">
        <v>65.771029080000005</v>
      </c>
      <c r="G33" s="7">
        <f t="shared" si="0"/>
        <v>66.977439345999997</v>
      </c>
      <c r="J33" s="8" t="s">
        <v>42</v>
      </c>
      <c r="K33" s="18">
        <v>41.24</v>
      </c>
      <c r="L33" s="19">
        <f>PEDRO!F33/PEDRO!K33-1</f>
        <v>0.59483581668283225</v>
      </c>
    </row>
    <row r="34" spans="1:12" x14ac:dyDescent="0.25">
      <c r="A34" s="12" t="s">
        <v>43</v>
      </c>
      <c r="B34" s="7">
        <v>30.01453394</v>
      </c>
      <c r="C34" s="7">
        <v>46.507932940000003</v>
      </c>
      <c r="D34" s="7">
        <v>55.49965658</v>
      </c>
      <c r="E34" s="7">
        <v>34.89966819</v>
      </c>
      <c r="F34" s="7">
        <v>37.225246609999999</v>
      </c>
      <c r="G34" s="7">
        <f t="shared" si="0"/>
        <v>40.829407652</v>
      </c>
      <c r="J34" s="8" t="s">
        <v>43</v>
      </c>
      <c r="K34" s="18">
        <v>23.99</v>
      </c>
      <c r="L34" s="19">
        <f>PEDRO!G34/PEDRO!K34-1</f>
        <v>0.70193445819091305</v>
      </c>
    </row>
    <row r="35" spans="1:12" x14ac:dyDescent="0.25">
      <c r="A35" s="12" t="s">
        <v>44</v>
      </c>
      <c r="B35" s="7">
        <v>42.359026790000001</v>
      </c>
      <c r="C35" s="7">
        <v>47.213001740000003</v>
      </c>
      <c r="D35" s="7">
        <v>41.198978760000003</v>
      </c>
      <c r="E35" s="7">
        <v>48.367724639999999</v>
      </c>
      <c r="F35" s="7">
        <v>50.403153199999998</v>
      </c>
      <c r="G35" s="7">
        <f t="shared" si="0"/>
        <v>45.908377025999997</v>
      </c>
      <c r="J35" s="8" t="s">
        <v>44</v>
      </c>
      <c r="K35" s="18">
        <v>28.12</v>
      </c>
      <c r="L35" s="19">
        <f>PEDRO!G35/PEDRO!K35-1</f>
        <v>0.63258808769559005</v>
      </c>
    </row>
    <row r="36" spans="1:12" s="20" customFormat="1" x14ac:dyDescent="0.25">
      <c r="A36" s="12" t="s">
        <v>45</v>
      </c>
      <c r="B36" s="7">
        <v>66.065874239999999</v>
      </c>
      <c r="C36" s="7">
        <v>65.856909419999994</v>
      </c>
      <c r="D36" s="7">
        <v>70.283089070000003</v>
      </c>
      <c r="E36" s="7">
        <v>71.974064510000005</v>
      </c>
      <c r="F36" s="7">
        <v>63.542431319999999</v>
      </c>
      <c r="G36" s="7">
        <f t="shared" si="0"/>
        <v>67.544473711999998</v>
      </c>
      <c r="J36" s="8" t="s">
        <v>45</v>
      </c>
      <c r="K36" s="18">
        <v>47.21</v>
      </c>
      <c r="L36" s="19">
        <f>PEDRO!G36/PEDRO!K36-1</f>
        <v>0.43072386596060142</v>
      </c>
    </row>
    <row r="37" spans="1:12" x14ac:dyDescent="0.25">
      <c r="A37" s="12" t="s">
        <v>46</v>
      </c>
      <c r="B37" s="7">
        <v>456.14350425999999</v>
      </c>
      <c r="C37" s="7">
        <v>445.55430661999998</v>
      </c>
      <c r="D37" s="7">
        <v>491.67088243000001</v>
      </c>
      <c r="E37" s="7">
        <v>474.33175963000002</v>
      </c>
      <c r="F37" s="7">
        <v>489.28764663999999</v>
      </c>
      <c r="G37" s="7">
        <f t="shared" si="0"/>
        <v>471.397619916</v>
      </c>
      <c r="J37" s="8" t="s">
        <v>46</v>
      </c>
      <c r="K37" s="18">
        <v>308.18</v>
      </c>
      <c r="L37" s="19">
        <f>PEDRO!G37/PEDRO!K37-1</f>
        <v>0.52961782048153672</v>
      </c>
    </row>
    <row r="38" spans="1:12" x14ac:dyDescent="0.25">
      <c r="A38" s="12" t="s">
        <v>47</v>
      </c>
      <c r="B38" s="15">
        <v>59.565892089999998</v>
      </c>
      <c r="C38" s="15">
        <v>29.12113995</v>
      </c>
      <c r="D38" s="15">
        <v>4.5811200200000002</v>
      </c>
      <c r="E38" s="15">
        <v>67.614322979999997</v>
      </c>
      <c r="F38" s="15">
        <v>23.57504557</v>
      </c>
      <c r="G38" s="7">
        <f t="shared" si="0"/>
        <v>36.891504121999994</v>
      </c>
      <c r="J38" s="8" t="s">
        <v>47</v>
      </c>
      <c r="K38" s="18">
        <v>8.43</v>
      </c>
      <c r="L38" s="19">
        <f>PEDRO!G38/PEDRO!K38-1</f>
        <v>3.3762163845788846</v>
      </c>
    </row>
    <row r="39" spans="1:12" x14ac:dyDescent="0.25">
      <c r="A39" s="12" t="s">
        <v>48</v>
      </c>
      <c r="B39" s="7">
        <v>123.08097409</v>
      </c>
      <c r="C39" s="7">
        <v>123.33054730000001</v>
      </c>
      <c r="D39" s="7">
        <v>129.7060505</v>
      </c>
      <c r="E39" s="7">
        <v>120.20603297</v>
      </c>
      <c r="F39" s="7">
        <v>117.82796845</v>
      </c>
      <c r="G39" s="7">
        <f t="shared" si="0"/>
        <v>122.83031466200001</v>
      </c>
      <c r="J39" s="8" t="s">
        <v>48</v>
      </c>
      <c r="K39" s="18">
        <v>56.89</v>
      </c>
      <c r="L39" s="19">
        <f>PEDRO!G39/PEDRO!K39-1</f>
        <v>1.1590844552997011</v>
      </c>
    </row>
    <row r="40" spans="1:12" x14ac:dyDescent="0.25">
      <c r="A40" s="12" t="s">
        <v>49</v>
      </c>
      <c r="B40" s="7">
        <v>137.60792175</v>
      </c>
      <c r="C40" s="7">
        <v>114.63115569</v>
      </c>
      <c r="D40" s="7">
        <v>138.92242881000001</v>
      </c>
      <c r="E40" s="7">
        <v>142.79080235000001</v>
      </c>
      <c r="F40" s="7">
        <v>113.98092779</v>
      </c>
      <c r="G40" s="7">
        <f t="shared" si="0"/>
        <v>129.58664727800002</v>
      </c>
      <c r="J40" s="8" t="s">
        <v>49</v>
      </c>
      <c r="K40" s="18">
        <v>82.58</v>
      </c>
      <c r="L40" s="19">
        <f>PEDRO!G40/PEDRO!K40-1</f>
        <v>0.56922556645676936</v>
      </c>
    </row>
    <row r="41" spans="1:12" x14ac:dyDescent="0.25">
      <c r="A41" s="12" t="s">
        <v>50</v>
      </c>
      <c r="B41" s="7">
        <f t="shared" ref="B41:G41" si="1">SUM(B2:B40)</f>
        <v>6580.3458062999989</v>
      </c>
      <c r="C41" s="7">
        <f t="shared" si="1"/>
        <v>6623.6334369099995</v>
      </c>
      <c r="D41" s="7">
        <f t="shared" si="1"/>
        <v>6532.5329940900001</v>
      </c>
      <c r="E41" s="7">
        <f t="shared" si="1"/>
        <v>6603.3047924700013</v>
      </c>
      <c r="F41" s="7">
        <f t="shared" si="1"/>
        <v>6726.0240132099998</v>
      </c>
      <c r="G41" s="7">
        <f t="shared" si="1"/>
        <v>6613.1682085959992</v>
      </c>
      <c r="J41" s="8" t="s">
        <v>50</v>
      </c>
      <c r="K41" s="18">
        <v>4723.01</v>
      </c>
      <c r="L41" s="19">
        <f>PEDRO!G41/PEDRO!K41-1</f>
        <v>0.40020203399865739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/>
  </sheetViews>
  <sheetFormatPr defaultRowHeight="15" x14ac:dyDescent="0.25"/>
  <cols>
    <col min="1" max="1025" width="8.625"/>
  </cols>
  <sheetData>
    <row r="1" spans="1:2" x14ac:dyDescent="0.25">
      <c r="A1" s="22" t="s">
        <v>9</v>
      </c>
      <c r="B1" s="26">
        <v>65.680000000000007</v>
      </c>
    </row>
    <row r="2" spans="1:2" x14ac:dyDescent="0.25">
      <c r="A2" s="22" t="s">
        <v>10</v>
      </c>
      <c r="B2" s="26">
        <v>12.75</v>
      </c>
    </row>
    <row r="3" spans="1:2" x14ac:dyDescent="0.25">
      <c r="A3" s="22" t="s">
        <v>11</v>
      </c>
      <c r="B3" s="26">
        <v>75.23</v>
      </c>
    </row>
    <row r="4" spans="1:2" x14ac:dyDescent="0.25">
      <c r="A4" s="22" t="s">
        <v>12</v>
      </c>
      <c r="B4" s="26">
        <v>5.4</v>
      </c>
    </row>
    <row r="5" spans="1:2" x14ac:dyDescent="0.25">
      <c r="A5" s="22" t="s">
        <v>13</v>
      </c>
      <c r="B5" s="26">
        <v>9.18</v>
      </c>
    </row>
    <row r="6" spans="1:2" x14ac:dyDescent="0.25">
      <c r="A6" s="22" t="s">
        <v>14</v>
      </c>
      <c r="B6" s="26">
        <v>9.5</v>
      </c>
    </row>
    <row r="7" spans="1:2" x14ac:dyDescent="0.25">
      <c r="A7" s="22" t="s">
        <v>15</v>
      </c>
      <c r="B7" s="26">
        <v>147.88</v>
      </c>
    </row>
    <row r="8" spans="1:2" x14ac:dyDescent="0.25">
      <c r="A8" s="22" t="s">
        <v>16</v>
      </c>
      <c r="B8" s="26">
        <v>23.56</v>
      </c>
    </row>
    <row r="9" spans="1:2" x14ac:dyDescent="0.25">
      <c r="A9" s="22" t="s">
        <v>18</v>
      </c>
      <c r="B9" s="26">
        <v>7.24</v>
      </c>
    </row>
    <row r="10" spans="1:2" x14ac:dyDescent="0.25">
      <c r="A10" s="22" t="s">
        <v>19</v>
      </c>
      <c r="B10" s="26">
        <v>12.39</v>
      </c>
    </row>
    <row r="11" spans="1:2" x14ac:dyDescent="0.25">
      <c r="A11" s="22" t="s">
        <v>20</v>
      </c>
      <c r="B11" s="26">
        <v>100.8</v>
      </c>
    </row>
    <row r="12" spans="1:2" x14ac:dyDescent="0.25">
      <c r="A12" s="22" t="s">
        <v>21</v>
      </c>
      <c r="B12" s="26">
        <v>34.15</v>
      </c>
    </row>
    <row r="13" spans="1:2" x14ac:dyDescent="0.25">
      <c r="A13" s="22" t="s">
        <v>22</v>
      </c>
      <c r="B13" s="26">
        <v>14.13</v>
      </c>
    </row>
    <row r="14" spans="1:2" x14ac:dyDescent="0.25">
      <c r="A14" s="22" t="s">
        <v>23</v>
      </c>
      <c r="B14" s="26">
        <v>24.89</v>
      </c>
    </row>
    <row r="15" spans="1:2" x14ac:dyDescent="0.25">
      <c r="A15" s="22" t="s">
        <v>24</v>
      </c>
      <c r="B15" s="26">
        <v>21.78</v>
      </c>
    </row>
    <row r="16" spans="1:2" x14ac:dyDescent="0.25">
      <c r="A16" s="22" t="s">
        <v>25</v>
      </c>
      <c r="B16" s="26">
        <v>34.44</v>
      </c>
    </row>
    <row r="17" spans="1:2" x14ac:dyDescent="0.25">
      <c r="A17" s="22" t="s">
        <v>26</v>
      </c>
      <c r="B17" s="26">
        <v>29.84</v>
      </c>
    </row>
    <row r="18" spans="1:2" x14ac:dyDescent="0.25">
      <c r="A18" s="22" t="s">
        <v>27</v>
      </c>
      <c r="B18" s="26">
        <v>26.19</v>
      </c>
    </row>
    <row r="19" spans="1:2" x14ac:dyDescent="0.25">
      <c r="A19" s="22" t="s">
        <v>28</v>
      </c>
      <c r="B19" s="26">
        <v>11.22</v>
      </c>
    </row>
    <row r="20" spans="1:2" x14ac:dyDescent="0.25">
      <c r="A20" s="22" t="s">
        <v>30</v>
      </c>
      <c r="B20" s="26">
        <v>407.88</v>
      </c>
    </row>
    <row r="21" spans="1:2" x14ac:dyDescent="0.25">
      <c r="A21" s="22" t="s">
        <v>31</v>
      </c>
      <c r="B21" s="26">
        <v>17.97</v>
      </c>
    </row>
    <row r="22" spans="1:2" x14ac:dyDescent="0.25">
      <c r="A22" s="22" t="s">
        <v>32</v>
      </c>
      <c r="B22" s="26">
        <v>248.11</v>
      </c>
    </row>
    <row r="23" spans="1:2" x14ac:dyDescent="0.25">
      <c r="A23" s="22" t="s">
        <v>33</v>
      </c>
      <c r="B23" s="26">
        <v>224.7</v>
      </c>
    </row>
    <row r="24" spans="1:2" x14ac:dyDescent="0.25">
      <c r="A24" s="22" t="s">
        <v>34</v>
      </c>
      <c r="B24" s="26">
        <v>45.53</v>
      </c>
    </row>
    <row r="25" spans="1:2" x14ac:dyDescent="0.25">
      <c r="A25" s="22" t="s">
        <v>35</v>
      </c>
      <c r="B25" s="26">
        <v>9.91</v>
      </c>
    </row>
    <row r="26" spans="1:2" x14ac:dyDescent="0.25">
      <c r="A26" s="22" t="s">
        <v>36</v>
      </c>
      <c r="B26" s="26">
        <v>107.46</v>
      </c>
    </row>
    <row r="27" spans="1:2" x14ac:dyDescent="0.25">
      <c r="A27" s="22" t="s">
        <v>37</v>
      </c>
      <c r="B27" s="26">
        <v>15.84</v>
      </c>
    </row>
    <row r="28" spans="1:2" x14ac:dyDescent="0.25">
      <c r="A28" s="22" t="s">
        <v>38</v>
      </c>
      <c r="B28" s="26">
        <v>1952.85</v>
      </c>
    </row>
    <row r="29" spans="1:2" x14ac:dyDescent="0.25">
      <c r="A29" s="22" t="s">
        <v>39</v>
      </c>
      <c r="B29" s="26">
        <v>279.81</v>
      </c>
    </row>
    <row r="30" spans="1:2" x14ac:dyDescent="0.25">
      <c r="A30" s="22" t="s">
        <v>40</v>
      </c>
      <c r="B30" s="26">
        <v>186.48</v>
      </c>
    </row>
    <row r="31" spans="1:2" x14ac:dyDescent="0.25">
      <c r="A31" s="22" t="s">
        <v>41</v>
      </c>
      <c r="B31" s="26">
        <v>20.34</v>
      </c>
    </row>
    <row r="32" spans="1:2" x14ac:dyDescent="0.25">
      <c r="A32" s="22" t="s">
        <v>42</v>
      </c>
      <c r="B32" s="26">
        <v>53.59</v>
      </c>
    </row>
    <row r="33" spans="1:2" x14ac:dyDescent="0.25">
      <c r="A33" s="22" t="s">
        <v>43</v>
      </c>
      <c r="B33" s="26">
        <v>24.93</v>
      </c>
    </row>
    <row r="34" spans="1:2" x14ac:dyDescent="0.25">
      <c r="A34" s="22" t="s">
        <v>44</v>
      </c>
      <c r="B34" s="26">
        <v>29.42</v>
      </c>
    </row>
    <row r="35" spans="1:2" x14ac:dyDescent="0.25">
      <c r="A35" s="22" t="s">
        <v>45</v>
      </c>
      <c r="B35" s="26">
        <v>44.16</v>
      </c>
    </row>
    <row r="36" spans="1:2" x14ac:dyDescent="0.25">
      <c r="A36" s="22" t="s">
        <v>46</v>
      </c>
      <c r="B36" s="26">
        <v>319.89</v>
      </c>
    </row>
    <row r="37" spans="1:2" x14ac:dyDescent="0.25">
      <c r="A37" s="22" t="s">
        <v>47</v>
      </c>
      <c r="B37" s="26">
        <v>8.93</v>
      </c>
    </row>
    <row r="38" spans="1:2" x14ac:dyDescent="0.25">
      <c r="A38" s="22" t="s">
        <v>48</v>
      </c>
      <c r="B38" s="26">
        <v>47.98</v>
      </c>
    </row>
    <row r="39" spans="1:2" x14ac:dyDescent="0.25">
      <c r="A39" s="22" t="s">
        <v>49</v>
      </c>
      <c r="B39" s="26">
        <v>88.96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DMBO</vt:lpstr>
      <vt:lpstr>DTC</vt:lpstr>
      <vt:lpstr>GMOD</vt:lpstr>
      <vt:lpstr>GTCOD</vt:lpstr>
      <vt:lpstr>PEDRO</vt:lpstr>
      <vt:lpstr>Sumary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Stevao Andrade</dc:creator>
  <dc:description/>
  <cp:lastModifiedBy>Stevao Andrade</cp:lastModifiedBy>
  <cp:revision>22</cp:revision>
  <dcterms:created xsi:type="dcterms:W3CDTF">2016-09-20T13:44:17Z</dcterms:created>
  <dcterms:modified xsi:type="dcterms:W3CDTF">2016-10-09T19:19:15Z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