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stevao\Documents\workspace\vr_survey\survey\"/>
    </mc:Choice>
  </mc:AlternateContent>
  <xr:revisionPtr revIDLastSave="0" documentId="13_ncr:1_{F1A84412-691F-46B1-A9A3-36933E013E0E}" xr6:coauthVersionLast="45" xr6:coauthVersionMax="45" xr10:uidLastSave="{00000000-0000-0000-0000-000000000000}"/>
  <bookViews>
    <workbookView xWindow="-120" yWindow="-120" windowWidth="24240" windowHeight="13140" activeTab="2" xr2:uid="{00000000-000D-0000-FFFF-FFFF00000000}"/>
  </bookViews>
  <sheets>
    <sheet name="Respostas ao formulário 1" sheetId="1" r:id="rId1"/>
    <sheet name="heat map" sheetId="2" r:id="rId2"/>
    <sheet name="Q4"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4" i="2" l="1"/>
  <c r="F14" i="2"/>
  <c r="E14" i="2"/>
  <c r="D14" i="2"/>
  <c r="C14" i="2"/>
  <c r="G16" i="2"/>
  <c r="F16" i="2"/>
  <c r="D16" i="2"/>
  <c r="C16" i="2"/>
  <c r="E16" i="2"/>
  <c r="G15" i="2" l="1"/>
  <c r="F15" i="2"/>
  <c r="D15" i="2"/>
  <c r="E15" i="2"/>
  <c r="C15" i="2"/>
  <c r="D13" i="2"/>
  <c r="G13" i="2"/>
  <c r="F13" i="2"/>
  <c r="E13" i="2"/>
  <c r="C13" i="2"/>
  <c r="G12" i="2"/>
  <c r="F12" i="2"/>
  <c r="C12" i="2"/>
  <c r="E12" i="2"/>
  <c r="D12" i="2"/>
</calcChain>
</file>

<file path=xl/sharedStrings.xml><?xml version="1.0" encoding="utf-8"?>
<sst xmlns="http://schemas.openxmlformats.org/spreadsheetml/2006/main" count="1782" uniqueCount="220">
  <si>
    <t>Carimbo de data/hora</t>
  </si>
  <si>
    <t>How do you rate your profile?</t>
  </si>
  <si>
    <t>How often do you use virtual reality (gaming, graphics) applications?</t>
  </si>
  <si>
    <t>What VR applications do you use more?</t>
  </si>
  <si>
    <t>Malfunction, or bugs contributes to a negative experience using VR (gaming, graphics) applications. Regarding the above statement you:</t>
  </si>
  <si>
    <t>Visual</t>
  </si>
  <si>
    <t>Audio</t>
  </si>
  <si>
    <t>Design</t>
  </si>
  <si>
    <t>IA</t>
  </si>
  <si>
    <t>Physics</t>
  </si>
  <si>
    <t>Stability</t>
  </si>
  <si>
    <t>Performance</t>
  </si>
  <si>
    <t>Networking</t>
  </si>
  <si>
    <t>Technical capabilities of the application (e.g. head tracking, resolution, latency)</t>
  </si>
  <si>
    <t>Nausea when using the app</t>
  </si>
  <si>
    <t>Fidelity of virtual world (e.g. how real does it look)</t>
  </si>
  <si>
    <t>Awareness of real world (e.g. who is there when using a head mounted display)</t>
  </si>
  <si>
    <t>Interacting with real world objects (e.g. picking up a cup)</t>
  </si>
  <si>
    <t>Interacting with real world peripherals (e.g. via keyboard, mouse, motion controllers..)</t>
  </si>
  <si>
    <t>Providing input to the virtual world (e.g. via peripherals, gesture, voice etc.)</t>
  </si>
  <si>
    <t>Level Design</t>
  </si>
  <si>
    <t>Would you like to list a possible flaw, fault or bug that was not described in the list above and you judge as critial?</t>
  </si>
  <si>
    <t>Enter your e-mail adress if you would like toreceive the compiled search results</t>
  </si>
  <si>
    <t>Yearly or less often</t>
  </si>
  <si>
    <t>Gaming</t>
  </si>
  <si>
    <t>Strongly Agree</t>
  </si>
  <si>
    <t>Agree</t>
  </si>
  <si>
    <t>Neutral</t>
  </si>
  <si>
    <t>Z-Fighting, Screen tearing</t>
  </si>
  <si>
    <t>Distorcion, Missing sound fx</t>
  </si>
  <si>
    <t>Scene hole, Invisible obstacles, Missing geometry (you can see but can't interact)</t>
  </si>
  <si>
    <t>Stuck (unable to move correcly through path)</t>
  </si>
  <si>
    <t>Object don't break, Problems interacting with objects</t>
  </si>
  <si>
    <t>Crash, Can't load the app</t>
  </si>
  <si>
    <t>Low frame rate, Higer loading time</t>
  </si>
  <si>
    <t>Can't connect / Drop connection, Lag</t>
  </si>
  <si>
    <t>Monthly</t>
  </si>
  <si>
    <t>Disagree</t>
  </si>
  <si>
    <t>Missing textures</t>
  </si>
  <si>
    <t>Distorcion, Volume too high/low</t>
  </si>
  <si>
    <t>Invisible obstacles, Missing geometry (you can see but can't interact)</t>
  </si>
  <si>
    <t>Stuck (unable to move correcly through path), Don't Move</t>
  </si>
  <si>
    <t>Unrealistic gravity</t>
  </si>
  <si>
    <t>Freeze, Crash, Can't load the app, Unresponsive</t>
  </si>
  <si>
    <t>Low frame rate</t>
  </si>
  <si>
    <t>Can't connect / Drop connection, Lag, Invisible players</t>
  </si>
  <si>
    <t>Missing textures, Vsible artifacts</t>
  </si>
  <si>
    <t>Invisible obstacles</t>
  </si>
  <si>
    <t>Don't Move</t>
  </si>
  <si>
    <t>Objects floats when it's not supposed to, Object don't break</t>
  </si>
  <si>
    <t>Freeze, Crash, Can't load the app</t>
  </si>
  <si>
    <t>claudineibjr@hotmail.com</t>
  </si>
  <si>
    <t>Professor</t>
  </si>
  <si>
    <t>Media</t>
  </si>
  <si>
    <t>Distorcion</t>
  </si>
  <si>
    <t>Missing geometry (you can see but can't interact)</t>
  </si>
  <si>
    <t>Crash</t>
  </si>
  <si>
    <t>Scoring erros</t>
  </si>
  <si>
    <t>Student</t>
  </si>
  <si>
    <t>Vsible artifacts</t>
  </si>
  <si>
    <t>Can't connect / Drop connection</t>
  </si>
  <si>
    <t>lincoln.mcosta@gmail.com</t>
  </si>
  <si>
    <t>Therapeutic</t>
  </si>
  <si>
    <t>Objects floats when it's not supposed to</t>
  </si>
  <si>
    <t>Freeze</t>
  </si>
  <si>
    <t>Invisible players</t>
  </si>
  <si>
    <t>Developer</t>
  </si>
  <si>
    <t>Weekly</t>
  </si>
  <si>
    <t>Productivity</t>
  </si>
  <si>
    <t>Audio drops, Distorcion</t>
  </si>
  <si>
    <t>Objects floats when it's not supposed to, Problems interacting with objects, Unrealistic gravity</t>
  </si>
  <si>
    <t>Freeze, Crash, Unresponsive</t>
  </si>
  <si>
    <t>Strongly Disagree</t>
  </si>
  <si>
    <t>Screen tearing, Missing textures, Vsible artifacts</t>
  </si>
  <si>
    <t>Audio drops, Distorcion, Missing sound fx</t>
  </si>
  <si>
    <t>Stuck spot, Scene hole, Invisible obstacles, Missing geometry (you can see but can't interact)</t>
  </si>
  <si>
    <t>Objects floats when it's not supposed to, Problems interacting with objects, Impossible to pile objects on top of anothers</t>
  </si>
  <si>
    <t>frafracaro@gmail.com</t>
  </si>
  <si>
    <t>Clipping, Missing textures, Vsible artifacts</t>
  </si>
  <si>
    <t>Missing sound fx, Volume too high/low</t>
  </si>
  <si>
    <t>Objects floats when it's not supposed to, Unrealistic gravity</t>
  </si>
  <si>
    <t>Freeze, Can't load the app, Unresponsive</t>
  </si>
  <si>
    <t>Can't connect / Drop connection, Lag, Scoring erros</t>
  </si>
  <si>
    <t>NoT</t>
  </si>
  <si>
    <t>Clipping, Z-Fighting, Screen tearing, Missing textures, Vsible artifacts</t>
  </si>
  <si>
    <t>Audio drops, Skiping, Distorcion, Missing sound fx, Volume too high/low</t>
  </si>
  <si>
    <t>Stuck spot, Stick Spot, Scene hole, Invisible obstacles, Missing geometry (you can see but can't interact)</t>
  </si>
  <si>
    <t>Daily</t>
  </si>
  <si>
    <t>Simulation</t>
  </si>
  <si>
    <t>Clipping, Missing textures</t>
  </si>
  <si>
    <t>Objects floats when it's not supposed to, Object don't break, Problems interacting with objects, Unrealistic gravity</t>
  </si>
  <si>
    <t>Lag, Invisible players</t>
  </si>
  <si>
    <t>Scene hole, Invisible obstacles</t>
  </si>
  <si>
    <t>Objects floats when it's not supposed to, Problems interacting with objects</t>
  </si>
  <si>
    <t>Freeze, Can't load the app</t>
  </si>
  <si>
    <t>High minimum requirements</t>
  </si>
  <si>
    <t>Lag, Scoring erros</t>
  </si>
  <si>
    <t>ffernandes@eos.ufrj.br</t>
  </si>
  <si>
    <t>Designer</t>
  </si>
  <si>
    <t>Modelling</t>
  </si>
  <si>
    <t>Volume too high/low</t>
  </si>
  <si>
    <t>uso@cin.ufppe.br</t>
  </si>
  <si>
    <t>Skiping, Missing sound fx</t>
  </si>
  <si>
    <t>Stick Spot, Missing geometry (you can see but can't interact)</t>
  </si>
  <si>
    <t>Object don't break, Problems interacting with objects, Unrealistic gravity</t>
  </si>
  <si>
    <t>Low frame rate, High minimum requirements</t>
  </si>
  <si>
    <t>damasceno@utfpr.edu.br</t>
  </si>
  <si>
    <t>Screen tearing, Missing textures</t>
  </si>
  <si>
    <t>Audio drops, Skiping, Volume too high/low</t>
  </si>
  <si>
    <t>No.</t>
  </si>
  <si>
    <t>Clipping</t>
  </si>
  <si>
    <t>Skiping</t>
  </si>
  <si>
    <t>Stuck spot</t>
  </si>
  <si>
    <t>Problems interacting with objects</t>
  </si>
  <si>
    <t>Higer loading time</t>
  </si>
  <si>
    <t>Lag</t>
  </si>
  <si>
    <t>virgulinotomerep@gmail.com</t>
  </si>
  <si>
    <t>Audio drops</t>
  </si>
  <si>
    <t>Freeze, Crash</t>
  </si>
  <si>
    <t>adriano.gil@sidia.com</t>
  </si>
  <si>
    <t>Problems interacting with objects, Unrealistic gravity</t>
  </si>
  <si>
    <t>jonathan@usp.br</t>
  </si>
  <si>
    <t>Audio drops, Distorcion, Missing sound fx, Volume too high/low</t>
  </si>
  <si>
    <t>Objects floats when it's not supposed to, Object don't break, Problems interacting with objects, Unrealistic gravity, Impossible to pile objects on top of anothers</t>
  </si>
  <si>
    <t>Lag, Invisible players, Scoring erros</t>
  </si>
  <si>
    <t>no</t>
  </si>
  <si>
    <t>italo.santos@usp.br</t>
  </si>
  <si>
    <t>Screen tearing</t>
  </si>
  <si>
    <t>Scene hole</t>
  </si>
  <si>
    <t>Unresponsive</t>
  </si>
  <si>
    <t>No</t>
  </si>
  <si>
    <t>User</t>
  </si>
  <si>
    <t>Z-Fighting</t>
  </si>
  <si>
    <t>graphitezor@hotmail.com</t>
  </si>
  <si>
    <t>Z-Fighting, Screen tearing, Missing textures</t>
  </si>
  <si>
    <t>Skiping, Distorcion, Missing sound fx</t>
  </si>
  <si>
    <t>Stick Spot, Scene hole, Invisible obstacles</t>
  </si>
  <si>
    <t>Screen tearing, Vsible artifacts</t>
  </si>
  <si>
    <t xml:space="preserve">I can't think on anything to add at the moment. You listed everything. </t>
  </si>
  <si>
    <t>Missing sound fx</t>
  </si>
  <si>
    <t>Object don't break</t>
  </si>
  <si>
    <t>Can't load the app</t>
  </si>
  <si>
    <t>Audio drops, Skiping, Missing sound fx, Volume too high/low</t>
  </si>
  <si>
    <t>Clipping, Screen tearing, Vsible artifacts</t>
  </si>
  <si>
    <t>Stuck spot, Scene hole, Invisible obstacles</t>
  </si>
  <si>
    <t>This pretty much covers it all</t>
  </si>
  <si>
    <t>Clipping, Vsible artifacts</t>
  </si>
  <si>
    <t>Stuck spot, Invisible obstacles, Missing geometry (you can see but can't interact)</t>
  </si>
  <si>
    <t>Clipping, Screen tearing, Missing textures</t>
  </si>
  <si>
    <t>Stick Spot, Invisible obstacles</t>
  </si>
  <si>
    <t>not as such</t>
  </si>
  <si>
    <t>batuaddu2k@gmail.com</t>
  </si>
  <si>
    <t>Stuck spot, Stick Spot, Scene hole, Invisible obstacles</t>
  </si>
  <si>
    <t>Can't connect / Drop connection, Lag, Invisible players, Scoring erros</t>
  </si>
  <si>
    <t>battery life of VR headset is sometimes annoying</t>
  </si>
  <si>
    <t>DominiqueCollins3@yahoo.com</t>
  </si>
  <si>
    <t>Clipping, Z-Fighting, Screen tearing</t>
  </si>
  <si>
    <t>Stuck spot, Stick Spot</t>
  </si>
  <si>
    <t>Objects floats when it's not supposed to, Object don't break, Problems interacting with objects</t>
  </si>
  <si>
    <t>Low frame rate, Higer loading time, High minimum requirements</t>
  </si>
  <si>
    <t>None</t>
  </si>
  <si>
    <t>Audio drops, Skiping, Distorcion, Missing sound fx</t>
  </si>
  <si>
    <t>THERE SHOULD BE THINK OF ALTERNATIVES FOR PEOPLE WITH SPECIAL NEEDS</t>
  </si>
  <si>
    <t xml:space="preserve">Buttons on the headset so that you can navigate with ease. </t>
  </si>
  <si>
    <t>Clipping, Z-Fighting</t>
  </si>
  <si>
    <t>Audio drops, Skiping, Distorcion</t>
  </si>
  <si>
    <t>Stuck spot, Scene hole</t>
  </si>
  <si>
    <t>Audio drops, Skiping</t>
  </si>
  <si>
    <t>Stuck spot, Stick Spot, Scene hole</t>
  </si>
  <si>
    <t>Stuck spot, Missing geometry (you can see but can't interact)</t>
  </si>
  <si>
    <t>none</t>
  </si>
  <si>
    <t>Skiping, Distorcion</t>
  </si>
  <si>
    <t>Sometimes the visuals are getting frozen without any reason</t>
  </si>
  <si>
    <t>buddy_hgo@hotmail.com</t>
  </si>
  <si>
    <t>Object don't break, Unrealistic gravity</t>
  </si>
  <si>
    <t>Freeze, Unresponsive</t>
  </si>
  <si>
    <t>controllers being weird</t>
  </si>
  <si>
    <t>alexhuynh728@yahoo.com</t>
  </si>
  <si>
    <t>Distorcion, Missing sound fx, Volume too high/low</t>
  </si>
  <si>
    <t>Unrealistic gravity, Impossible to pile objects on top of anothers</t>
  </si>
  <si>
    <t>Stuck spot, Stick Spot, Invisible obstacles</t>
  </si>
  <si>
    <t>Objects floats when it's not supposed to, Object don't break, Unrealistic gravity</t>
  </si>
  <si>
    <t>Skiping, Distorcion, Volume too high/low</t>
  </si>
  <si>
    <t>Object don't break, Problems interacting with objects, Unrealistic gravity, Impossible to pile objects on top of anothers</t>
  </si>
  <si>
    <t>Skiping, Volume too high/low</t>
  </si>
  <si>
    <t>Clipping, Screen tearing</t>
  </si>
  <si>
    <t>Higer loading time, High minimum requirements</t>
  </si>
  <si>
    <t>No it's not critical</t>
  </si>
  <si>
    <t>senthamaraitsharon6@gmail.com</t>
  </si>
  <si>
    <t>No thanks</t>
  </si>
  <si>
    <t>Z-Fighting, Missing textures</t>
  </si>
  <si>
    <t>nope</t>
  </si>
  <si>
    <t>The feeling of the device of the wearer is too bulky or heavy.</t>
  </si>
  <si>
    <t>J@gmail.com</t>
  </si>
  <si>
    <t>Object don't break, Problems interacting with objects, Impossible to pile objects on top of anothers</t>
  </si>
  <si>
    <t>No, I wouldn't like to.  You've covered all the important issues.</t>
  </si>
  <si>
    <t>Clipping, Screen tearing, Missing textures, Vsible artifacts</t>
  </si>
  <si>
    <t xml:space="preserve">No, you covered them well. By the way, there's multiple typo's and misspelled words in many of the questions. You may want to consider having someone check over and correct the spelling errors at some point. </t>
  </si>
  <si>
    <t>Problems interacting with objects, Impossible to pile objects on top of anothers</t>
  </si>
  <si>
    <t xml:space="preserve">lag is the worst, because it depends on where you live, the internet drops too much
</t>
  </si>
  <si>
    <t>yes</t>
  </si>
  <si>
    <t>keerthiselvam31@gmail.com</t>
  </si>
  <si>
    <t>Audio drops, Missing sound fx, Volume too high/low</t>
  </si>
  <si>
    <t>N/A</t>
  </si>
  <si>
    <t>kristenholloway0727@gmail.com</t>
  </si>
  <si>
    <t>Nothing</t>
  </si>
  <si>
    <t>Kumarandro777@gmail.com</t>
  </si>
  <si>
    <t>Crash, Unresponsive</t>
  </si>
  <si>
    <t>kellypinoti551@gmail.com</t>
  </si>
  <si>
    <t>None, I think all were described</t>
  </si>
  <si>
    <t>Stick Spot</t>
  </si>
  <si>
    <t>Never</t>
  </si>
  <si>
    <t>Not at this time.</t>
  </si>
  <si>
    <t>NA</t>
  </si>
  <si>
    <t>na</t>
  </si>
  <si>
    <t>Poor movement.</t>
  </si>
  <si>
    <t xml:space="preserve">Monthly </t>
  </si>
  <si>
    <t>Yearly or less</t>
  </si>
  <si>
    <t xml:space="preserve">        </t>
  </si>
  <si>
    <t>Malfunction, or bugs contributes to a negative experience using VR (gaming, graphics) applications. Regarding the above statement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</si>
</sst>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color theme="1"/>
      <name val="Arial"/>
    </font>
    <font>
      <sz val="10"/>
      <color rgb="FF000000"/>
      <name val="Arial"/>
      <family val="2"/>
    </font>
    <font>
      <sz val="10"/>
      <color rgb="FF000000"/>
      <name val="Times New Roman"/>
      <family val="1"/>
    </font>
    <font>
      <sz val="10"/>
      <name val="Times New Roman"/>
      <family val="1"/>
    </font>
    <font>
      <sz val="10"/>
      <color theme="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2" fillId="0" borderId="0" xfId="0" applyFont="1" applyAlignment="1"/>
    <xf numFmtId="10" fontId="3" fillId="0" borderId="1" xfId="0" applyNumberFormat="1" applyFont="1" applyBorder="1" applyAlignment="1"/>
    <xf numFmtId="0" fontId="3" fillId="2" borderId="1" xfId="0" applyFont="1" applyFill="1" applyBorder="1" applyAlignment="1"/>
    <xf numFmtId="0" fontId="4" fillId="2" borderId="1" xfId="0" applyFont="1" applyFill="1" applyBorder="1" applyAlignment="1"/>
    <xf numFmtId="0" fontId="4" fillId="2" borderId="1" xfId="0" applyFont="1" applyFill="1" applyBorder="1" applyAlignment="1">
      <alignment horizontal="center"/>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19879051317680316"/>
          <c:w val="0.96507936071483069"/>
          <c:h val="0.7348444792817187"/>
        </c:manualLayout>
      </c:layout>
      <c:barChart>
        <c:barDir val="bar"/>
        <c:grouping val="stacked"/>
        <c:varyColors val="0"/>
        <c:ser>
          <c:idx val="2"/>
          <c:order val="0"/>
          <c:tx>
            <c:strRef>
              <c:f>'Q4'!$N$13</c:f>
              <c:strCache>
                <c:ptCount val="1"/>
                <c:pt idx="0">
                  <c:v>Neutral</c:v>
                </c:pt>
              </c:strCache>
            </c:strRef>
          </c:tx>
          <c:spPr>
            <a:solidFill>
              <a:schemeClr val="bg1">
                <a:lumMod val="85000"/>
              </a:schemeClr>
            </a:solidFill>
            <a:ln>
              <a:noFill/>
            </a:ln>
            <a:effectLst/>
          </c:spPr>
          <c:invertIfNegative val="0"/>
          <c:dLbls>
            <c:delete val="1"/>
          </c:dLbls>
          <c:cat>
            <c:strRef>
              <c:f>'Q4'!$J$14</c:f>
              <c:strCache>
                <c:ptCount val="1"/>
                <c:pt idx="0">
                  <c:v>Malfunction, or bugs contributes to a negative experience using VR (gaming, graphics) applications. Regarding the above statement you</c:v>
                </c:pt>
              </c:strCache>
            </c:strRef>
          </c:cat>
          <c:val>
            <c:numRef>
              <c:f>'Q4'!$N$14</c:f>
              <c:numCache>
                <c:formatCode>General</c:formatCode>
                <c:ptCount val="1"/>
                <c:pt idx="0">
                  <c:v>-7</c:v>
                </c:pt>
              </c:numCache>
            </c:numRef>
          </c:val>
          <c:extLst>
            <c:ext xmlns:c16="http://schemas.microsoft.com/office/drawing/2014/chart" uri="{C3380CC4-5D6E-409C-BE32-E72D297353CC}">
              <c16:uniqueId val="{00000002-06FE-498F-920C-6AC4AD1002F9}"/>
            </c:ext>
          </c:extLst>
        </c:ser>
        <c:ser>
          <c:idx val="1"/>
          <c:order val="1"/>
          <c:tx>
            <c:strRef>
              <c:f>'Q4'!$L$13</c:f>
              <c:strCache>
                <c:ptCount val="1"/>
                <c:pt idx="0">
                  <c:v>Disagree</c:v>
                </c:pt>
              </c:strCache>
            </c:strRef>
          </c:tx>
          <c:spPr>
            <a:solidFill>
              <a:schemeClr val="accent2">
                <a:lumMod val="40000"/>
                <a:lumOff val="60000"/>
              </a:schemeClr>
            </a:solidFill>
            <a:ln>
              <a:noFill/>
            </a:ln>
            <a:effectLst/>
          </c:spPr>
          <c:invertIfNegative val="0"/>
          <c:dLbls>
            <c:dLbl>
              <c:idx val="0"/>
              <c:tx>
                <c:rich>
                  <a:bodyPr/>
                  <a:lstStyle/>
                  <a:p>
                    <a:r>
                      <a:rPr lang="en-US">
                        <a:solidFill>
                          <a:sysClr val="windowText" lastClr="000000"/>
                        </a:solidFill>
                      </a:rPr>
                      <a:t>3</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'Q4'!$L$14</c:f>
              <c:numCache>
                <c:formatCode>General</c:formatCode>
                <c:ptCount val="1"/>
                <c:pt idx="0">
                  <c:v>-3</c:v>
                </c:pt>
              </c:numCache>
            </c:numRef>
          </c:val>
          <c:extLst>
            <c:ext xmlns:c16="http://schemas.microsoft.com/office/drawing/2014/chart" uri="{C3380CC4-5D6E-409C-BE32-E72D297353CC}">
              <c16:uniqueId val="{00000001-06FE-498F-920C-6AC4AD1002F9}"/>
            </c:ext>
          </c:extLst>
        </c:ser>
        <c:ser>
          <c:idx val="0"/>
          <c:order val="2"/>
          <c:tx>
            <c:strRef>
              <c:f>'Q4'!$K$13</c:f>
              <c:strCache>
                <c:ptCount val="1"/>
                <c:pt idx="0">
                  <c:v>Strongly Disagree</c:v>
                </c:pt>
              </c:strCache>
            </c:strRef>
          </c:tx>
          <c:spPr>
            <a:solidFill>
              <a:schemeClr val="accent2">
                <a:lumMod val="75000"/>
              </a:schemeClr>
            </a:solidFill>
            <a:ln>
              <a:noFill/>
            </a:ln>
            <a:effectLst/>
          </c:spPr>
          <c:invertIfNegative val="0"/>
          <c:dLbls>
            <c:dLbl>
              <c:idx val="0"/>
              <c:tx>
                <c:rich>
                  <a:bodyPr/>
                  <a:lstStyle/>
                  <a:p>
                    <a:r>
                      <a:rPr lang="en-US">
                        <a:solidFill>
                          <a:sysClr val="windowText" lastClr="000000"/>
                        </a:solidFill>
                      </a:rPr>
                      <a:t>2</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06FE-498F-920C-6AC4AD1002F9}"/>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'Q4'!$K$14</c:f>
              <c:numCache>
                <c:formatCode>General</c:formatCode>
                <c:ptCount val="1"/>
                <c:pt idx="0">
                  <c:v>-2</c:v>
                </c:pt>
              </c:numCache>
            </c:numRef>
          </c:val>
          <c:extLst>
            <c:ext xmlns:c16="http://schemas.microsoft.com/office/drawing/2014/chart" uri="{C3380CC4-5D6E-409C-BE32-E72D297353CC}">
              <c16:uniqueId val="{00000000-06FE-498F-920C-6AC4AD1002F9}"/>
            </c:ext>
          </c:extLst>
        </c:ser>
        <c:ser>
          <c:idx val="6"/>
          <c:order val="3"/>
          <c:tx>
            <c:strRef>
              <c:f>'Q4'!$M$13</c:f>
              <c:strCache>
                <c:ptCount val="1"/>
                <c:pt idx="0">
                  <c:v>Disagree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'Q4'!$M$14</c:f>
              <c:numCache>
                <c:formatCode>General</c:formatCode>
                <c:ptCount val="1"/>
              </c:numCache>
            </c:numRef>
          </c:val>
          <c:extLst>
            <c:ext xmlns:c16="http://schemas.microsoft.com/office/drawing/2014/chart" uri="{C3380CC4-5D6E-409C-BE32-E72D297353CC}">
              <c16:uniqueId val="{0000000C-06FE-498F-920C-6AC4AD1002F9}"/>
            </c:ext>
          </c:extLst>
        </c:ser>
        <c:ser>
          <c:idx val="3"/>
          <c:order val="4"/>
          <c:tx>
            <c:strRef>
              <c:f>'Q4'!$O$13</c:f>
              <c:strCache>
                <c:ptCount val="1"/>
                <c:pt idx="0">
                  <c:v>Neutral</c:v>
                </c:pt>
              </c:strCache>
            </c:strRef>
          </c:tx>
          <c:spPr>
            <a:solidFill>
              <a:schemeClr val="bg1">
                <a:lumMod val="85000"/>
              </a:schemeClr>
            </a:solidFill>
            <a:ln>
              <a:noFill/>
            </a:ln>
            <a:effectLst/>
          </c:spPr>
          <c:invertIfNegative val="0"/>
          <c:dLbls>
            <c:dLbl>
              <c:idx val="0"/>
              <c:layout>
                <c:manualLayout>
                  <c:x val="-1.8923710254155231E-2"/>
                  <c:y val="0"/>
                </c:manualLayout>
              </c:layout>
              <c:tx>
                <c:rich>
                  <a:bodyPr/>
                  <a:lstStyle/>
                  <a:p>
                    <a:r>
                      <a:rPr lang="en-US">
                        <a:solidFill>
                          <a:sysClr val="windowText" lastClr="000000"/>
                        </a:solidFill>
                      </a:rPr>
                      <a:t>14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'Q4'!$O$14</c:f>
              <c:numCache>
                <c:formatCode>General</c:formatCode>
                <c:ptCount val="1"/>
                <c:pt idx="0">
                  <c:v>7</c:v>
                </c:pt>
              </c:numCache>
            </c:numRef>
          </c:val>
          <c:extLst>
            <c:ext xmlns:c16="http://schemas.microsoft.com/office/drawing/2014/chart" uri="{C3380CC4-5D6E-409C-BE32-E72D297353CC}">
              <c16:uniqueId val="{00000003-06FE-498F-920C-6AC4AD1002F9}"/>
            </c:ext>
          </c:extLst>
        </c:ser>
        <c:ser>
          <c:idx val="4"/>
          <c:order val="5"/>
          <c:tx>
            <c:strRef>
              <c:f>'Q4'!$P$13</c:f>
              <c:strCache>
                <c:ptCount val="1"/>
                <c:pt idx="0">
                  <c:v>Agree</c:v>
                </c:pt>
              </c:strCache>
            </c:strRef>
          </c:tx>
          <c:spPr>
            <a:solidFill>
              <a:schemeClr val="accent1">
                <a:lumMod val="60000"/>
                <a:lumOff val="40000"/>
              </a:schemeClr>
            </a:solidFill>
            <a:ln>
              <a:noFill/>
            </a:ln>
            <a:effectLst/>
          </c:spPr>
          <c:invertIfNegative val="0"/>
          <c:dLbls>
            <c:dLbl>
              <c:idx val="0"/>
              <c:tx>
                <c:rich>
                  <a:bodyPr/>
                  <a:lstStyle/>
                  <a:p>
                    <a:fld id="{2FF8CB32-361E-4E94-BB3E-3294D7CEEEF2}" type="VALUE">
                      <a:rPr lang="en-US">
                        <a:solidFill>
                          <a:sysClr val="windowText" lastClr="000000"/>
                        </a:solidFill>
                      </a:rPr>
                      <a:pPr/>
                      <a:t>[VALOR]</a:t>
                    </a:fld>
                    <a:endParaRPr lang="pt-B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'Q4'!$P$14</c:f>
              <c:numCache>
                <c:formatCode>General</c:formatCode>
                <c:ptCount val="1"/>
                <c:pt idx="0">
                  <c:v>39</c:v>
                </c:pt>
              </c:numCache>
            </c:numRef>
          </c:val>
          <c:extLst>
            <c:ext xmlns:c16="http://schemas.microsoft.com/office/drawing/2014/chart" uri="{C3380CC4-5D6E-409C-BE32-E72D297353CC}">
              <c16:uniqueId val="{00000004-06FE-498F-920C-6AC4AD1002F9}"/>
            </c:ext>
          </c:extLst>
        </c:ser>
        <c:ser>
          <c:idx val="5"/>
          <c:order val="6"/>
          <c:tx>
            <c:strRef>
              <c:f>'Q4'!$Q$13</c:f>
              <c:strCache>
                <c:ptCount val="1"/>
                <c:pt idx="0">
                  <c:v>Strongly Agree</c:v>
                </c:pt>
              </c:strCache>
            </c:strRef>
          </c:tx>
          <c:spPr>
            <a:solidFill>
              <a:schemeClr val="accent1">
                <a:lumMod val="50000"/>
              </a:schemeClr>
            </a:solidFill>
            <a:ln>
              <a:noFill/>
            </a:ln>
            <a:effectLst/>
          </c:spPr>
          <c:invertIfNegative val="0"/>
          <c:dLbls>
            <c:dLbl>
              <c:idx val="0"/>
              <c:tx>
                <c:rich>
                  <a:bodyPr/>
                  <a:lstStyle/>
                  <a:p>
                    <a:fld id="{874EB0D5-63E6-43B2-ADDC-A50E1208A880}" type="VALUE">
                      <a:rPr lang="en-US">
                        <a:solidFill>
                          <a:sysClr val="windowText" lastClr="000000"/>
                        </a:solidFill>
                      </a:rPr>
                      <a:pPr/>
                      <a:t>[VALOR]</a:t>
                    </a:fld>
                    <a:endParaRPr lang="pt-BR"/>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06FE-498F-920C-6AC4AD1002F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'Q4'!$J$14</c:f>
              <c:strCache>
                <c:ptCount val="1"/>
                <c:pt idx="0">
                  <c:v>Malfunction, or bugs contributes to a negative experience using VR (gaming, graphics) applications. Regarding the above statement you</c:v>
                </c:pt>
              </c:strCache>
            </c:strRef>
          </c:cat>
          <c:val>
            <c:numRef>
              <c:f>'Q4'!$Q$14</c:f>
              <c:numCache>
                <c:formatCode>General</c:formatCode>
                <c:ptCount val="1"/>
                <c:pt idx="0">
                  <c:v>30</c:v>
                </c:pt>
              </c:numCache>
            </c:numRef>
          </c:val>
          <c:extLst>
            <c:ext xmlns:c16="http://schemas.microsoft.com/office/drawing/2014/chart" uri="{C3380CC4-5D6E-409C-BE32-E72D297353CC}">
              <c16:uniqueId val="{00000005-06FE-498F-920C-6AC4AD1002F9}"/>
            </c:ext>
          </c:extLst>
        </c:ser>
        <c:dLbls>
          <c:dLblPos val="ctr"/>
          <c:showLegendKey val="0"/>
          <c:showVal val="1"/>
          <c:showCatName val="0"/>
          <c:showSerName val="0"/>
          <c:showPercent val="0"/>
          <c:showBubbleSize val="0"/>
        </c:dLbls>
        <c:gapWidth val="150"/>
        <c:overlap val="100"/>
        <c:axId val="1143789552"/>
        <c:axId val="1134281424"/>
      </c:barChart>
      <c:catAx>
        <c:axId val="1143789552"/>
        <c:scaling>
          <c:orientation val="minMax"/>
        </c:scaling>
        <c:delete val="1"/>
        <c:axPos val="l"/>
        <c:numFmt formatCode="General" sourceLinked="1"/>
        <c:majorTickMark val="none"/>
        <c:minorTickMark val="none"/>
        <c:tickLblPos val="low"/>
        <c:crossAx val="1134281424"/>
        <c:crosses val="autoZero"/>
        <c:auto val="1"/>
        <c:lblAlgn val="ctr"/>
        <c:lblOffset val="100"/>
        <c:noMultiLvlLbl val="0"/>
      </c:catAx>
      <c:valAx>
        <c:axId val="113428142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43789552"/>
        <c:crosses val="autoZero"/>
        <c:crossBetween val="between"/>
      </c:valAx>
      <c:spPr>
        <a:noFill/>
        <a:ln>
          <a:noFill/>
        </a:ln>
        <a:effectLst/>
      </c:spPr>
    </c:plotArea>
    <c:legend>
      <c:legendPos val="t"/>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2247900</xdr:colOff>
      <xdr:row>18</xdr:row>
      <xdr:rowOff>57150</xdr:rowOff>
    </xdr:from>
    <xdr:to>
      <xdr:col>10</xdr:col>
      <xdr:colOff>352425</xdr:colOff>
      <xdr:row>31</xdr:row>
      <xdr:rowOff>57150</xdr:rowOff>
    </xdr:to>
    <xdr:graphicFrame macro="">
      <xdr:nvGraphicFramePr>
        <xdr:cNvPr id="3" name="Gráfico 2">
          <a:extLst>
            <a:ext uri="{FF2B5EF4-FFF2-40B4-BE49-F238E27FC236}">
              <a16:creationId xmlns:a16="http://schemas.microsoft.com/office/drawing/2014/main" id="{5B9CABEF-CA05-4ECF-B60E-F70FA1E4D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9"/>
  <sheetViews>
    <sheetView workbookViewId="0">
      <pane ySplit="1" topLeftCell="A2" activePane="bottomLeft" state="frozen"/>
      <selection pane="bottomLeft" activeCell="E1" sqref="E1:E1048576"/>
    </sheetView>
  </sheetViews>
  <sheetFormatPr defaultColWidth="14.42578125" defaultRowHeight="15.75" customHeight="1" x14ac:dyDescent="0.2"/>
  <cols>
    <col min="1" max="36" width="21.5703125" customWidth="1"/>
  </cols>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5</v>
      </c>
      <c r="V1" s="1" t="s">
        <v>6</v>
      </c>
      <c r="W1" s="1" t="s">
        <v>20</v>
      </c>
      <c r="X1" s="1" t="s">
        <v>8</v>
      </c>
      <c r="Y1" s="1" t="s">
        <v>9</v>
      </c>
      <c r="Z1" s="1" t="s">
        <v>10</v>
      </c>
      <c r="AA1" s="1" t="s">
        <v>11</v>
      </c>
      <c r="AB1" s="1" t="s">
        <v>12</v>
      </c>
      <c r="AC1" s="1" t="s">
        <v>21</v>
      </c>
      <c r="AD1" s="1" t="s">
        <v>22</v>
      </c>
    </row>
    <row r="2" spans="1:30" x14ac:dyDescent="0.2">
      <c r="A2" s="2">
        <v>43796.504251863429</v>
      </c>
      <c r="B2" s="3" t="s">
        <v>52</v>
      </c>
      <c r="C2" s="3" t="s">
        <v>23</v>
      </c>
      <c r="D2" s="3" t="s">
        <v>24</v>
      </c>
      <c r="E2" s="3" t="s">
        <v>25</v>
      </c>
      <c r="F2" s="3">
        <v>5</v>
      </c>
      <c r="G2" s="3">
        <v>3</v>
      </c>
      <c r="H2" s="3">
        <v>3</v>
      </c>
      <c r="I2" s="3">
        <v>3</v>
      </c>
      <c r="J2" s="3">
        <v>3</v>
      </c>
      <c r="K2" s="3">
        <v>3</v>
      </c>
      <c r="L2" s="3">
        <v>4</v>
      </c>
      <c r="M2" s="3">
        <v>3</v>
      </c>
      <c r="N2" s="3" t="s">
        <v>25</v>
      </c>
      <c r="O2" s="3" t="s">
        <v>26</v>
      </c>
      <c r="P2" s="3" t="s">
        <v>26</v>
      </c>
      <c r="Q2" s="3" t="s">
        <v>26</v>
      </c>
      <c r="R2" s="3" t="s">
        <v>26</v>
      </c>
      <c r="S2" s="3" t="s">
        <v>27</v>
      </c>
      <c r="T2" s="3" t="s">
        <v>27</v>
      </c>
      <c r="U2" s="3" t="s">
        <v>28</v>
      </c>
      <c r="V2" s="3" t="s">
        <v>29</v>
      </c>
      <c r="W2" s="3" t="s">
        <v>30</v>
      </c>
      <c r="X2" s="3" t="s">
        <v>31</v>
      </c>
      <c r="Y2" s="3" t="s">
        <v>32</v>
      </c>
      <c r="Z2" s="3" t="s">
        <v>33</v>
      </c>
      <c r="AA2" s="3" t="s">
        <v>34</v>
      </c>
      <c r="AB2" s="3" t="s">
        <v>35</v>
      </c>
    </row>
    <row r="3" spans="1:30" x14ac:dyDescent="0.2">
      <c r="A3" s="2">
        <v>43796.514298564813</v>
      </c>
      <c r="B3" s="3" t="s">
        <v>52</v>
      </c>
      <c r="C3" s="3" t="s">
        <v>36</v>
      </c>
      <c r="D3" s="3" t="s">
        <v>24</v>
      </c>
      <c r="E3" s="3" t="s">
        <v>26</v>
      </c>
      <c r="F3" s="3">
        <v>4</v>
      </c>
      <c r="G3" s="3">
        <v>4</v>
      </c>
      <c r="H3" s="3">
        <v>3</v>
      </c>
      <c r="I3" s="3">
        <v>5</v>
      </c>
      <c r="J3" s="3">
        <v>2</v>
      </c>
      <c r="K3" s="3">
        <v>4</v>
      </c>
      <c r="L3" s="3">
        <v>3</v>
      </c>
      <c r="M3" s="3">
        <v>2</v>
      </c>
      <c r="N3" s="3" t="s">
        <v>26</v>
      </c>
      <c r="O3" s="3" t="s">
        <v>37</v>
      </c>
      <c r="P3" s="3" t="s">
        <v>27</v>
      </c>
      <c r="Q3" s="3" t="s">
        <v>25</v>
      </c>
      <c r="R3" s="3" t="s">
        <v>27</v>
      </c>
      <c r="S3" s="3" t="s">
        <v>26</v>
      </c>
      <c r="T3" s="3" t="s">
        <v>27</v>
      </c>
      <c r="U3" s="3" t="s">
        <v>38</v>
      </c>
      <c r="V3" s="3" t="s">
        <v>39</v>
      </c>
      <c r="W3" s="3" t="s">
        <v>40</v>
      </c>
      <c r="X3" s="3" t="s">
        <v>41</v>
      </c>
      <c r="Y3" s="3" t="s">
        <v>42</v>
      </c>
      <c r="Z3" s="3" t="s">
        <v>43</v>
      </c>
      <c r="AA3" s="3" t="s">
        <v>44</v>
      </c>
      <c r="AB3" s="3" t="s">
        <v>45</v>
      </c>
    </row>
    <row r="4" spans="1:30" x14ac:dyDescent="0.2">
      <c r="A4" s="2">
        <v>43796.567912407409</v>
      </c>
      <c r="B4" s="3" t="s">
        <v>52</v>
      </c>
      <c r="C4" s="3" t="s">
        <v>23</v>
      </c>
      <c r="D4" s="3" t="s">
        <v>24</v>
      </c>
      <c r="E4" s="3" t="s">
        <v>25</v>
      </c>
      <c r="F4" s="3">
        <v>3</v>
      </c>
      <c r="G4" s="3">
        <v>2</v>
      </c>
      <c r="H4" s="3">
        <v>4</v>
      </c>
      <c r="I4" s="3">
        <v>3</v>
      </c>
      <c r="J4" s="3">
        <v>4</v>
      </c>
      <c r="K4" s="3">
        <v>5</v>
      </c>
      <c r="L4" s="3">
        <v>5</v>
      </c>
      <c r="M4" s="3">
        <v>3</v>
      </c>
      <c r="N4" s="3" t="s">
        <v>27</v>
      </c>
      <c r="O4" s="3" t="s">
        <v>27</v>
      </c>
      <c r="P4" s="3" t="s">
        <v>26</v>
      </c>
      <c r="Q4" s="3" t="s">
        <v>27</v>
      </c>
      <c r="R4" s="3" t="s">
        <v>26</v>
      </c>
      <c r="S4" s="3" t="s">
        <v>26</v>
      </c>
      <c r="T4" s="3" t="s">
        <v>27</v>
      </c>
      <c r="U4" s="3" t="s">
        <v>46</v>
      </c>
      <c r="V4" s="3" t="s">
        <v>29</v>
      </c>
      <c r="W4" s="3" t="s">
        <v>47</v>
      </c>
      <c r="X4" s="3" t="s">
        <v>48</v>
      </c>
      <c r="Y4" s="3" t="s">
        <v>49</v>
      </c>
      <c r="Z4" s="3" t="s">
        <v>50</v>
      </c>
      <c r="AA4" s="3" t="s">
        <v>44</v>
      </c>
      <c r="AD4" s="3" t="s">
        <v>51</v>
      </c>
    </row>
    <row r="5" spans="1:30" x14ac:dyDescent="0.2">
      <c r="A5" s="2">
        <v>43796.571469618051</v>
      </c>
      <c r="B5" s="3" t="s">
        <v>52</v>
      </c>
      <c r="C5" s="3" t="s">
        <v>23</v>
      </c>
      <c r="D5" s="3" t="s">
        <v>53</v>
      </c>
      <c r="E5" s="3" t="s">
        <v>25</v>
      </c>
      <c r="F5" s="3">
        <v>5</v>
      </c>
      <c r="G5" s="3">
        <v>1</v>
      </c>
      <c r="H5" s="3">
        <v>1</v>
      </c>
      <c r="I5" s="3">
        <v>1</v>
      </c>
      <c r="J5" s="3">
        <v>1</v>
      </c>
      <c r="K5" s="3">
        <v>5</v>
      </c>
      <c r="L5" s="3">
        <v>5</v>
      </c>
      <c r="M5" s="3">
        <v>1</v>
      </c>
      <c r="N5" s="3" t="s">
        <v>27</v>
      </c>
      <c r="O5" s="3" t="s">
        <v>26</v>
      </c>
      <c r="P5" s="3" t="s">
        <v>26</v>
      </c>
      <c r="Q5" s="3" t="s">
        <v>27</v>
      </c>
      <c r="R5" s="3" t="s">
        <v>27</v>
      </c>
      <c r="S5" s="3" t="s">
        <v>37</v>
      </c>
      <c r="T5" s="3" t="s">
        <v>37</v>
      </c>
      <c r="U5" s="3" t="s">
        <v>38</v>
      </c>
      <c r="V5" s="3" t="s">
        <v>54</v>
      </c>
      <c r="W5" s="3" t="s">
        <v>55</v>
      </c>
      <c r="X5" s="3" t="s">
        <v>48</v>
      </c>
      <c r="Y5" s="3" t="s">
        <v>42</v>
      </c>
      <c r="Z5" s="3" t="s">
        <v>56</v>
      </c>
      <c r="AA5" s="3" t="s">
        <v>44</v>
      </c>
      <c r="AB5" s="3" t="s">
        <v>57</v>
      </c>
    </row>
    <row r="6" spans="1:30" x14ac:dyDescent="0.2">
      <c r="A6" s="2">
        <v>43796.573859016207</v>
      </c>
      <c r="B6" s="3" t="s">
        <v>58</v>
      </c>
      <c r="C6" s="3" t="s">
        <v>23</v>
      </c>
      <c r="D6" s="3" t="s">
        <v>24</v>
      </c>
      <c r="E6" s="3" t="s">
        <v>26</v>
      </c>
      <c r="F6" s="3">
        <v>4</v>
      </c>
      <c r="G6" s="3">
        <v>4</v>
      </c>
      <c r="H6" s="3">
        <v>3</v>
      </c>
      <c r="I6" s="3">
        <v>1</v>
      </c>
      <c r="J6" s="3">
        <v>3</v>
      </c>
      <c r="K6" s="3">
        <v>3</v>
      </c>
      <c r="L6" s="3">
        <v>4</v>
      </c>
      <c r="M6" s="3">
        <v>3</v>
      </c>
      <c r="N6" s="3" t="s">
        <v>26</v>
      </c>
      <c r="O6" s="3" t="s">
        <v>37</v>
      </c>
      <c r="P6" s="3" t="s">
        <v>27</v>
      </c>
      <c r="Q6" s="3" t="s">
        <v>27</v>
      </c>
      <c r="R6" s="3" t="s">
        <v>26</v>
      </c>
      <c r="S6" s="3" t="s">
        <v>25</v>
      </c>
      <c r="T6" s="3" t="s">
        <v>26</v>
      </c>
      <c r="U6" s="3" t="s">
        <v>59</v>
      </c>
      <c r="V6" s="3" t="s">
        <v>39</v>
      </c>
      <c r="W6" s="3" t="s">
        <v>40</v>
      </c>
      <c r="Y6" s="3" t="s">
        <v>42</v>
      </c>
      <c r="Z6" s="3" t="s">
        <v>56</v>
      </c>
      <c r="AA6" s="3" t="s">
        <v>44</v>
      </c>
      <c r="AB6" s="3" t="s">
        <v>60</v>
      </c>
      <c r="AD6" s="3" t="s">
        <v>61</v>
      </c>
    </row>
    <row r="7" spans="1:30" x14ac:dyDescent="0.2">
      <c r="A7" s="2">
        <v>43796.575184756948</v>
      </c>
      <c r="B7" s="3" t="s">
        <v>52</v>
      </c>
      <c r="C7" s="3" t="s">
        <v>23</v>
      </c>
      <c r="D7" s="3" t="s">
        <v>62</v>
      </c>
      <c r="E7" s="3" t="s">
        <v>25</v>
      </c>
      <c r="F7" s="3">
        <v>5</v>
      </c>
      <c r="G7" s="3">
        <v>2</v>
      </c>
      <c r="H7" s="3">
        <v>5</v>
      </c>
      <c r="I7" s="3">
        <v>1</v>
      </c>
      <c r="J7" s="3">
        <v>2</v>
      </c>
      <c r="K7" s="3">
        <v>5</v>
      </c>
      <c r="L7" s="3">
        <v>5</v>
      </c>
      <c r="M7" s="3">
        <v>1</v>
      </c>
      <c r="N7" s="3" t="s">
        <v>25</v>
      </c>
      <c r="O7" s="3" t="s">
        <v>27</v>
      </c>
      <c r="P7" s="3" t="s">
        <v>27</v>
      </c>
      <c r="Q7" s="3" t="s">
        <v>26</v>
      </c>
      <c r="R7" s="3" t="s">
        <v>26</v>
      </c>
      <c r="S7" s="3" t="s">
        <v>27</v>
      </c>
      <c r="T7" s="3" t="s">
        <v>26</v>
      </c>
      <c r="U7" s="3" t="s">
        <v>38</v>
      </c>
      <c r="V7" s="3" t="s">
        <v>54</v>
      </c>
      <c r="W7" s="3" t="s">
        <v>55</v>
      </c>
      <c r="X7" s="3" t="s">
        <v>48</v>
      </c>
      <c r="Y7" s="3" t="s">
        <v>63</v>
      </c>
      <c r="Z7" s="3" t="s">
        <v>64</v>
      </c>
      <c r="AA7" s="3" t="s">
        <v>44</v>
      </c>
      <c r="AB7" s="3" t="s">
        <v>65</v>
      </c>
    </row>
    <row r="8" spans="1:30" x14ac:dyDescent="0.2">
      <c r="A8" s="2">
        <v>43796.577367962964</v>
      </c>
      <c r="B8" s="3" t="s">
        <v>66</v>
      </c>
      <c r="C8" s="3" t="s">
        <v>67</v>
      </c>
      <c r="D8" s="3" t="s">
        <v>68</v>
      </c>
      <c r="E8" s="3" t="s">
        <v>27</v>
      </c>
      <c r="F8" s="3">
        <v>1</v>
      </c>
      <c r="G8" s="3">
        <v>1</v>
      </c>
      <c r="H8" s="3">
        <v>1</v>
      </c>
      <c r="I8" s="3">
        <v>1</v>
      </c>
      <c r="J8" s="3">
        <v>1</v>
      </c>
      <c r="K8" s="3">
        <v>1</v>
      </c>
      <c r="L8" s="3">
        <v>1</v>
      </c>
      <c r="M8" s="3">
        <v>1</v>
      </c>
      <c r="N8" s="3" t="s">
        <v>27</v>
      </c>
      <c r="O8" s="3" t="s">
        <v>37</v>
      </c>
      <c r="P8" s="3" t="s">
        <v>27</v>
      </c>
      <c r="Q8" s="3" t="s">
        <v>27</v>
      </c>
      <c r="R8" s="3" t="s">
        <v>37</v>
      </c>
      <c r="S8" s="3" t="s">
        <v>27</v>
      </c>
      <c r="T8" s="3" t="s">
        <v>27</v>
      </c>
      <c r="U8" s="3" t="s">
        <v>59</v>
      </c>
      <c r="V8" s="3" t="s">
        <v>69</v>
      </c>
      <c r="W8" s="3" t="s">
        <v>55</v>
      </c>
      <c r="X8" s="3" t="s">
        <v>31</v>
      </c>
      <c r="Y8" s="3" t="s">
        <v>70</v>
      </c>
      <c r="Z8" s="3" t="s">
        <v>71</v>
      </c>
      <c r="AA8" s="3" t="s">
        <v>44</v>
      </c>
      <c r="AB8" s="3" t="s">
        <v>35</v>
      </c>
    </row>
    <row r="9" spans="1:30" x14ac:dyDescent="0.2">
      <c r="A9" s="2">
        <v>43796.580309479163</v>
      </c>
      <c r="B9" s="3" t="s">
        <v>58</v>
      </c>
      <c r="C9" s="3" t="s">
        <v>23</v>
      </c>
      <c r="D9" s="3" t="s">
        <v>24</v>
      </c>
      <c r="E9" s="3" t="s">
        <v>72</v>
      </c>
      <c r="F9" s="3">
        <v>5</v>
      </c>
      <c r="G9" s="3">
        <v>2</v>
      </c>
      <c r="H9" s="3">
        <v>4</v>
      </c>
      <c r="I9" s="3">
        <v>1</v>
      </c>
      <c r="J9" s="3">
        <v>2</v>
      </c>
      <c r="K9" s="3">
        <v>3</v>
      </c>
      <c r="L9" s="3">
        <v>5</v>
      </c>
      <c r="M9" s="3">
        <v>2</v>
      </c>
      <c r="N9" s="3" t="s">
        <v>25</v>
      </c>
      <c r="O9" s="3" t="s">
        <v>25</v>
      </c>
      <c r="P9" s="3" t="s">
        <v>27</v>
      </c>
      <c r="Q9" s="3" t="s">
        <v>27</v>
      </c>
      <c r="R9" s="3" t="s">
        <v>25</v>
      </c>
      <c r="S9" s="3" t="s">
        <v>26</v>
      </c>
      <c r="T9" s="3" t="s">
        <v>26</v>
      </c>
      <c r="U9" s="3" t="s">
        <v>73</v>
      </c>
      <c r="V9" s="3" t="s">
        <v>74</v>
      </c>
      <c r="W9" s="3" t="s">
        <v>75</v>
      </c>
      <c r="X9" s="3" t="s">
        <v>31</v>
      </c>
      <c r="Y9" s="3" t="s">
        <v>76</v>
      </c>
      <c r="Z9" s="3" t="s">
        <v>43</v>
      </c>
      <c r="AA9" s="3" t="s">
        <v>44</v>
      </c>
      <c r="AB9" s="3" t="s">
        <v>45</v>
      </c>
      <c r="AD9" s="3" t="s">
        <v>77</v>
      </c>
    </row>
    <row r="10" spans="1:30" x14ac:dyDescent="0.2">
      <c r="A10" s="2">
        <v>43796.581301018523</v>
      </c>
      <c r="B10" s="3" t="s">
        <v>58</v>
      </c>
      <c r="C10" s="3" t="s">
        <v>67</v>
      </c>
      <c r="D10" s="3" t="s">
        <v>24</v>
      </c>
      <c r="E10" s="3" t="s">
        <v>25</v>
      </c>
      <c r="F10" s="3">
        <v>4</v>
      </c>
      <c r="G10" s="3">
        <v>3</v>
      </c>
      <c r="H10" s="3">
        <v>3</v>
      </c>
      <c r="I10" s="3">
        <v>4</v>
      </c>
      <c r="J10" s="3">
        <v>4</v>
      </c>
      <c r="K10" s="3">
        <v>4</v>
      </c>
      <c r="L10" s="3">
        <v>4</v>
      </c>
      <c r="M10" s="3">
        <v>4</v>
      </c>
      <c r="N10" s="3" t="s">
        <v>26</v>
      </c>
      <c r="O10" s="3" t="s">
        <v>27</v>
      </c>
      <c r="Q10" s="3" t="s">
        <v>26</v>
      </c>
      <c r="R10" s="3" t="s">
        <v>26</v>
      </c>
      <c r="S10" s="3" t="s">
        <v>27</v>
      </c>
      <c r="T10" s="3" t="s">
        <v>27</v>
      </c>
      <c r="U10" s="3" t="s">
        <v>78</v>
      </c>
      <c r="V10" s="3" t="s">
        <v>79</v>
      </c>
      <c r="W10" s="3" t="s">
        <v>40</v>
      </c>
      <c r="X10" s="3" t="s">
        <v>48</v>
      </c>
      <c r="Y10" s="3" t="s">
        <v>80</v>
      </c>
      <c r="Z10" s="3" t="s">
        <v>81</v>
      </c>
      <c r="AA10" s="3" t="s">
        <v>34</v>
      </c>
      <c r="AB10" s="3" t="s">
        <v>82</v>
      </c>
      <c r="AC10" s="3" t="s">
        <v>83</v>
      </c>
    </row>
    <row r="11" spans="1:30" x14ac:dyDescent="0.2">
      <c r="A11" s="2">
        <v>43796.583014699077</v>
      </c>
      <c r="B11" s="3" t="s">
        <v>66</v>
      </c>
      <c r="C11" s="3" t="s">
        <v>36</v>
      </c>
      <c r="D11" s="3" t="s">
        <v>24</v>
      </c>
      <c r="E11" s="3" t="s">
        <v>25</v>
      </c>
      <c r="F11" s="3">
        <v>5</v>
      </c>
      <c r="G11" s="3">
        <v>1</v>
      </c>
      <c r="H11" s="3">
        <v>3</v>
      </c>
      <c r="I11" s="3">
        <v>3</v>
      </c>
      <c r="J11" s="3">
        <v>3</v>
      </c>
      <c r="K11" s="3">
        <v>4</v>
      </c>
      <c r="L11" s="3">
        <v>5</v>
      </c>
      <c r="M11" s="3">
        <v>3</v>
      </c>
      <c r="N11" s="3" t="s">
        <v>26</v>
      </c>
      <c r="O11" s="3" t="s">
        <v>25</v>
      </c>
      <c r="P11" s="3" t="s">
        <v>26</v>
      </c>
      <c r="Q11" s="3" t="s">
        <v>27</v>
      </c>
      <c r="R11" s="3" t="s">
        <v>27</v>
      </c>
      <c r="S11" s="3" t="s">
        <v>26</v>
      </c>
      <c r="T11" s="3" t="s">
        <v>27</v>
      </c>
      <c r="U11" s="3" t="s">
        <v>84</v>
      </c>
      <c r="V11" s="3" t="s">
        <v>85</v>
      </c>
      <c r="W11" s="3" t="s">
        <v>86</v>
      </c>
      <c r="X11" s="3" t="s">
        <v>41</v>
      </c>
      <c r="Y11" s="3" t="s">
        <v>76</v>
      </c>
      <c r="Z11" s="3" t="s">
        <v>43</v>
      </c>
      <c r="AA11" s="3" t="s">
        <v>44</v>
      </c>
      <c r="AB11" s="3" t="s">
        <v>82</v>
      </c>
    </row>
    <row r="12" spans="1:30" x14ac:dyDescent="0.2">
      <c r="A12" s="2">
        <v>43796.584299618058</v>
      </c>
      <c r="B12" s="3" t="s">
        <v>58</v>
      </c>
      <c r="C12" s="3" t="s">
        <v>87</v>
      </c>
      <c r="D12" s="3" t="s">
        <v>88</v>
      </c>
      <c r="E12" s="3" t="s">
        <v>25</v>
      </c>
      <c r="F12" s="3">
        <v>4</v>
      </c>
      <c r="G12" s="3">
        <v>2</v>
      </c>
      <c r="H12" s="3">
        <v>1</v>
      </c>
      <c r="I12" s="3">
        <v>3</v>
      </c>
      <c r="J12" s="3">
        <v>5</v>
      </c>
      <c r="K12" s="3">
        <v>4</v>
      </c>
      <c r="L12" s="3">
        <v>3</v>
      </c>
      <c r="M12" s="3">
        <v>1</v>
      </c>
      <c r="N12" s="3" t="s">
        <v>27</v>
      </c>
      <c r="O12" s="3" t="s">
        <v>26</v>
      </c>
      <c r="P12" s="3" t="s">
        <v>26</v>
      </c>
      <c r="Q12" s="3" t="s">
        <v>26</v>
      </c>
      <c r="R12" s="3" t="s">
        <v>37</v>
      </c>
      <c r="S12" s="3" t="s">
        <v>27</v>
      </c>
      <c r="T12" s="3" t="s">
        <v>26</v>
      </c>
      <c r="U12" s="3" t="s">
        <v>89</v>
      </c>
      <c r="V12" s="3" t="s">
        <v>29</v>
      </c>
      <c r="W12" s="3" t="s">
        <v>47</v>
      </c>
      <c r="X12" s="3" t="s">
        <v>48</v>
      </c>
      <c r="Y12" s="3" t="s">
        <v>90</v>
      </c>
      <c r="Z12" s="3" t="s">
        <v>33</v>
      </c>
      <c r="AA12" s="3" t="s">
        <v>44</v>
      </c>
      <c r="AB12" s="3" t="s">
        <v>91</v>
      </c>
    </row>
    <row r="13" spans="1:30" x14ac:dyDescent="0.2">
      <c r="A13" s="2">
        <v>43796.586545335653</v>
      </c>
      <c r="B13" s="3" t="s">
        <v>58</v>
      </c>
      <c r="C13" s="3" t="s">
        <v>87</v>
      </c>
      <c r="D13" s="3" t="s">
        <v>24</v>
      </c>
      <c r="E13" s="3" t="s">
        <v>72</v>
      </c>
      <c r="F13" s="3">
        <v>5</v>
      </c>
      <c r="G13" s="3">
        <v>4</v>
      </c>
      <c r="H13" s="3">
        <v>4</v>
      </c>
      <c r="I13" s="3">
        <v>2</v>
      </c>
      <c r="J13" s="3">
        <v>2</v>
      </c>
      <c r="K13" s="3">
        <v>2</v>
      </c>
      <c r="L13" s="3">
        <v>5</v>
      </c>
      <c r="M13" s="3">
        <v>4</v>
      </c>
      <c r="N13" s="3" t="s">
        <v>72</v>
      </c>
      <c r="O13" s="3" t="s">
        <v>72</v>
      </c>
      <c r="P13" s="3" t="s">
        <v>27</v>
      </c>
      <c r="Q13" s="3" t="s">
        <v>37</v>
      </c>
      <c r="R13" s="3" t="s">
        <v>37</v>
      </c>
      <c r="S13" s="3" t="s">
        <v>37</v>
      </c>
      <c r="T13" s="3" t="s">
        <v>37</v>
      </c>
      <c r="U13" s="3" t="s">
        <v>89</v>
      </c>
      <c r="V13" s="3" t="s">
        <v>54</v>
      </c>
      <c r="W13" s="3" t="s">
        <v>92</v>
      </c>
      <c r="X13" s="3" t="s">
        <v>48</v>
      </c>
      <c r="Y13" s="3" t="s">
        <v>93</v>
      </c>
      <c r="Z13" s="3" t="s">
        <v>94</v>
      </c>
      <c r="AA13" s="3" t="s">
        <v>95</v>
      </c>
      <c r="AB13" s="3" t="s">
        <v>96</v>
      </c>
      <c r="AD13" s="3" t="s">
        <v>97</v>
      </c>
    </row>
    <row r="14" spans="1:30" x14ac:dyDescent="0.2">
      <c r="A14" s="2">
        <v>43796.588357106477</v>
      </c>
      <c r="B14" s="3" t="s">
        <v>98</v>
      </c>
      <c r="C14" s="3" t="s">
        <v>67</v>
      </c>
      <c r="D14" s="3" t="s">
        <v>99</v>
      </c>
      <c r="E14" s="3" t="s">
        <v>25</v>
      </c>
      <c r="F14" s="3">
        <v>3</v>
      </c>
      <c r="G14" s="3">
        <v>2</v>
      </c>
      <c r="H14" s="3">
        <v>5</v>
      </c>
      <c r="I14" s="3">
        <v>4</v>
      </c>
      <c r="J14" s="3">
        <v>3</v>
      </c>
      <c r="K14" s="3">
        <v>5</v>
      </c>
      <c r="L14" s="3">
        <v>5</v>
      </c>
      <c r="M14" s="3">
        <v>1</v>
      </c>
      <c r="N14" s="3" t="s">
        <v>26</v>
      </c>
      <c r="O14" s="3" t="s">
        <v>25</v>
      </c>
      <c r="P14" s="3" t="s">
        <v>26</v>
      </c>
      <c r="Q14" s="3" t="s">
        <v>26</v>
      </c>
      <c r="R14" s="3" t="s">
        <v>26</v>
      </c>
      <c r="S14" s="3" t="s">
        <v>27</v>
      </c>
      <c r="T14" s="3" t="s">
        <v>27</v>
      </c>
      <c r="U14" s="3" t="s">
        <v>38</v>
      </c>
      <c r="V14" s="3" t="s">
        <v>100</v>
      </c>
      <c r="W14" s="3" t="s">
        <v>47</v>
      </c>
      <c r="X14" s="3" t="s">
        <v>31</v>
      </c>
      <c r="Y14" s="3" t="s">
        <v>42</v>
      </c>
      <c r="Z14" s="3" t="s">
        <v>56</v>
      </c>
      <c r="AA14" s="3" t="s">
        <v>44</v>
      </c>
      <c r="AB14" s="3" t="s">
        <v>65</v>
      </c>
      <c r="AD14" s="3" t="s">
        <v>101</v>
      </c>
    </row>
    <row r="15" spans="1:30" x14ac:dyDescent="0.2">
      <c r="A15" s="2">
        <v>43796.590083703704</v>
      </c>
      <c r="B15" s="3" t="s">
        <v>52</v>
      </c>
      <c r="C15" s="3" t="s">
        <v>87</v>
      </c>
      <c r="D15" s="3" t="s">
        <v>88</v>
      </c>
      <c r="E15" s="3" t="s">
        <v>25</v>
      </c>
      <c r="F15" s="3">
        <v>1</v>
      </c>
      <c r="G15" s="3">
        <v>2</v>
      </c>
      <c r="H15" s="3">
        <v>5</v>
      </c>
      <c r="I15" s="3">
        <v>3</v>
      </c>
      <c r="J15" s="3">
        <v>3</v>
      </c>
      <c r="K15" s="3">
        <v>5</v>
      </c>
      <c r="L15" s="3">
        <v>5</v>
      </c>
      <c r="M15" s="3">
        <v>1</v>
      </c>
      <c r="N15" s="3" t="s">
        <v>25</v>
      </c>
      <c r="O15" s="3" t="s">
        <v>27</v>
      </c>
      <c r="P15" s="3" t="s">
        <v>25</v>
      </c>
      <c r="Q15" s="3" t="s">
        <v>27</v>
      </c>
      <c r="R15" s="3" t="s">
        <v>25</v>
      </c>
      <c r="S15" s="3" t="s">
        <v>26</v>
      </c>
      <c r="T15" s="3" t="s">
        <v>26</v>
      </c>
      <c r="U15" s="3" t="s">
        <v>89</v>
      </c>
      <c r="V15" s="3" t="s">
        <v>102</v>
      </c>
      <c r="W15" s="3" t="s">
        <v>103</v>
      </c>
      <c r="X15" s="3" t="s">
        <v>48</v>
      </c>
      <c r="Y15" s="3" t="s">
        <v>104</v>
      </c>
      <c r="Z15" s="3" t="s">
        <v>33</v>
      </c>
      <c r="AA15" s="3" t="s">
        <v>105</v>
      </c>
      <c r="AB15" s="3" t="s">
        <v>96</v>
      </c>
      <c r="AD15" s="3" t="s">
        <v>106</v>
      </c>
    </row>
    <row r="16" spans="1:30" x14ac:dyDescent="0.2">
      <c r="A16" s="2">
        <v>43796.591843506947</v>
      </c>
      <c r="B16" s="3" t="s">
        <v>58</v>
      </c>
      <c r="C16" s="3" t="s">
        <v>67</v>
      </c>
      <c r="D16" s="3" t="s">
        <v>24</v>
      </c>
      <c r="E16" s="3" t="s">
        <v>25</v>
      </c>
      <c r="F16" s="3">
        <v>2</v>
      </c>
      <c r="G16" s="3">
        <v>3</v>
      </c>
      <c r="H16" s="3">
        <v>4</v>
      </c>
      <c r="I16" s="3">
        <v>5</v>
      </c>
      <c r="J16" s="3">
        <v>5</v>
      </c>
      <c r="K16" s="3">
        <v>5</v>
      </c>
      <c r="L16" s="3">
        <v>5</v>
      </c>
      <c r="M16" s="3">
        <v>4</v>
      </c>
      <c r="N16" s="3" t="s">
        <v>26</v>
      </c>
      <c r="O16" s="3" t="s">
        <v>25</v>
      </c>
      <c r="P16" s="3" t="s">
        <v>37</v>
      </c>
      <c r="Q16" s="3" t="s">
        <v>26</v>
      </c>
      <c r="R16" s="3" t="s">
        <v>25</v>
      </c>
      <c r="S16" s="3" t="s">
        <v>27</v>
      </c>
      <c r="T16" s="3" t="s">
        <v>25</v>
      </c>
      <c r="U16" s="3" t="s">
        <v>107</v>
      </c>
      <c r="V16" s="3" t="s">
        <v>108</v>
      </c>
      <c r="W16" s="3" t="s">
        <v>47</v>
      </c>
      <c r="X16" s="3" t="s">
        <v>31</v>
      </c>
      <c r="Y16" s="3" t="s">
        <v>93</v>
      </c>
      <c r="Z16" s="3" t="s">
        <v>50</v>
      </c>
      <c r="AA16" s="3" t="s">
        <v>44</v>
      </c>
      <c r="AB16" s="3" t="s">
        <v>91</v>
      </c>
      <c r="AC16" s="3" t="s">
        <v>109</v>
      </c>
    </row>
    <row r="17" spans="1:30" x14ac:dyDescent="0.2">
      <c r="A17" s="2">
        <v>43796.592403101851</v>
      </c>
      <c r="B17" s="3" t="s">
        <v>66</v>
      </c>
      <c r="C17" s="3" t="s">
        <v>87</v>
      </c>
      <c r="D17" s="3" t="s">
        <v>88</v>
      </c>
      <c r="E17" s="3" t="s">
        <v>26</v>
      </c>
      <c r="F17" s="3">
        <v>5</v>
      </c>
      <c r="G17" s="3">
        <v>4</v>
      </c>
      <c r="H17" s="3">
        <v>3</v>
      </c>
      <c r="I17" s="3">
        <v>4</v>
      </c>
      <c r="J17" s="3">
        <v>3</v>
      </c>
      <c r="K17" s="3">
        <v>3</v>
      </c>
      <c r="L17" s="3">
        <v>5</v>
      </c>
      <c r="M17" s="3">
        <v>5</v>
      </c>
      <c r="N17" s="3" t="s">
        <v>26</v>
      </c>
      <c r="O17" s="3" t="s">
        <v>26</v>
      </c>
      <c r="P17" s="3" t="s">
        <v>26</v>
      </c>
      <c r="Q17" s="3" t="s">
        <v>26</v>
      </c>
      <c r="R17" s="3" t="s">
        <v>26</v>
      </c>
      <c r="S17" s="3" t="s">
        <v>26</v>
      </c>
      <c r="T17" s="3" t="s">
        <v>26</v>
      </c>
      <c r="U17" s="3" t="s">
        <v>110</v>
      </c>
      <c r="V17" s="3" t="s">
        <v>111</v>
      </c>
      <c r="W17" s="3" t="s">
        <v>112</v>
      </c>
      <c r="X17" s="3" t="s">
        <v>31</v>
      </c>
      <c r="Y17" s="3" t="s">
        <v>113</v>
      </c>
      <c r="Z17" s="3" t="s">
        <v>64</v>
      </c>
      <c r="AA17" s="3" t="s">
        <v>114</v>
      </c>
      <c r="AB17" s="3" t="s">
        <v>115</v>
      </c>
      <c r="AD17" s="3" t="s">
        <v>116</v>
      </c>
    </row>
    <row r="18" spans="1:30" x14ac:dyDescent="0.2">
      <c r="A18" s="2">
        <v>43796.594000046302</v>
      </c>
      <c r="B18" s="3" t="s">
        <v>52</v>
      </c>
      <c r="C18" s="3" t="s">
        <v>23</v>
      </c>
      <c r="D18" s="3" t="s">
        <v>62</v>
      </c>
      <c r="E18" s="3" t="s">
        <v>26</v>
      </c>
      <c r="F18" s="3">
        <v>3</v>
      </c>
      <c r="G18" s="3">
        <v>2</v>
      </c>
      <c r="H18" s="3">
        <v>5</v>
      </c>
      <c r="I18" s="3">
        <v>3</v>
      </c>
      <c r="J18" s="3">
        <v>3</v>
      </c>
      <c r="K18" s="3">
        <v>4</v>
      </c>
      <c r="L18" s="3">
        <v>2</v>
      </c>
      <c r="M18" s="3">
        <v>2</v>
      </c>
      <c r="N18" s="3" t="s">
        <v>27</v>
      </c>
      <c r="O18" s="3" t="s">
        <v>37</v>
      </c>
      <c r="P18" s="3" t="s">
        <v>27</v>
      </c>
      <c r="Q18" s="3" t="s">
        <v>27</v>
      </c>
      <c r="R18" s="3" t="s">
        <v>27</v>
      </c>
      <c r="S18" s="3" t="s">
        <v>27</v>
      </c>
      <c r="T18" s="3" t="s">
        <v>27</v>
      </c>
      <c r="V18" s="3" t="s">
        <v>117</v>
      </c>
      <c r="W18" s="3" t="s">
        <v>40</v>
      </c>
      <c r="Y18" s="3" t="s">
        <v>63</v>
      </c>
      <c r="Z18" s="3" t="s">
        <v>43</v>
      </c>
      <c r="AB18" s="3" t="s">
        <v>35</v>
      </c>
    </row>
    <row r="19" spans="1:30" x14ac:dyDescent="0.2">
      <c r="A19" s="2">
        <v>43796.596048125</v>
      </c>
      <c r="B19" s="3" t="s">
        <v>66</v>
      </c>
      <c r="C19" s="3" t="s">
        <v>87</v>
      </c>
      <c r="D19" s="3" t="s">
        <v>53</v>
      </c>
      <c r="E19" s="3" t="s">
        <v>26</v>
      </c>
      <c r="F19" s="3">
        <v>5</v>
      </c>
      <c r="G19" s="3">
        <v>1</v>
      </c>
      <c r="H19" s="3">
        <v>1</v>
      </c>
      <c r="I19" s="3">
        <v>1</v>
      </c>
      <c r="J19" s="3">
        <v>1</v>
      </c>
      <c r="K19" s="3">
        <v>1</v>
      </c>
      <c r="L19" s="3">
        <v>5</v>
      </c>
      <c r="M19" s="3">
        <v>1</v>
      </c>
      <c r="N19" s="3" t="s">
        <v>25</v>
      </c>
      <c r="O19" s="3" t="s">
        <v>25</v>
      </c>
      <c r="P19" s="3" t="s">
        <v>72</v>
      </c>
      <c r="Q19" s="3" t="s">
        <v>26</v>
      </c>
      <c r="R19" s="3" t="s">
        <v>27</v>
      </c>
      <c r="S19" s="3" t="s">
        <v>26</v>
      </c>
      <c r="T19" s="3" t="s">
        <v>26</v>
      </c>
      <c r="U19" s="3" t="s">
        <v>107</v>
      </c>
      <c r="V19" s="3" t="s">
        <v>111</v>
      </c>
      <c r="W19" s="3" t="s">
        <v>55</v>
      </c>
      <c r="X19" s="3" t="s">
        <v>31</v>
      </c>
      <c r="Y19" s="3" t="s">
        <v>113</v>
      </c>
      <c r="Z19" s="3" t="s">
        <v>118</v>
      </c>
      <c r="AA19" s="3" t="s">
        <v>44</v>
      </c>
      <c r="AB19" s="3" t="s">
        <v>115</v>
      </c>
      <c r="AD19" s="3" t="s">
        <v>119</v>
      </c>
    </row>
    <row r="20" spans="1:30" x14ac:dyDescent="0.2">
      <c r="A20" s="2">
        <v>43796.597816122681</v>
      </c>
      <c r="B20" s="3" t="s">
        <v>52</v>
      </c>
      <c r="C20" s="3" t="s">
        <v>87</v>
      </c>
      <c r="D20" s="3" t="s">
        <v>99</v>
      </c>
      <c r="E20" s="3" t="s">
        <v>27</v>
      </c>
      <c r="F20" s="3">
        <v>2</v>
      </c>
      <c r="G20" s="3">
        <v>1</v>
      </c>
      <c r="H20" s="3">
        <v>3</v>
      </c>
      <c r="I20" s="3">
        <v>2</v>
      </c>
      <c r="J20" s="3">
        <v>4</v>
      </c>
      <c r="K20" s="3">
        <v>5</v>
      </c>
      <c r="L20" s="3">
        <v>3</v>
      </c>
      <c r="M20" s="3">
        <v>5</v>
      </c>
      <c r="N20" s="3" t="s">
        <v>26</v>
      </c>
      <c r="O20" s="3" t="s">
        <v>27</v>
      </c>
      <c r="P20" s="3" t="s">
        <v>26</v>
      </c>
      <c r="Q20" s="3" t="s">
        <v>26</v>
      </c>
      <c r="R20" s="3" t="s">
        <v>27</v>
      </c>
      <c r="S20" s="3" t="s">
        <v>26</v>
      </c>
      <c r="T20" s="3" t="s">
        <v>25</v>
      </c>
      <c r="U20" s="3" t="s">
        <v>38</v>
      </c>
      <c r="V20" s="3" t="s">
        <v>54</v>
      </c>
      <c r="W20" s="3" t="s">
        <v>47</v>
      </c>
      <c r="X20" s="3" t="s">
        <v>31</v>
      </c>
      <c r="Y20" s="3" t="s">
        <v>120</v>
      </c>
      <c r="Z20" s="3" t="s">
        <v>64</v>
      </c>
      <c r="AA20" s="3" t="s">
        <v>114</v>
      </c>
      <c r="AB20" s="3" t="s">
        <v>115</v>
      </c>
      <c r="AD20" s="3" t="s">
        <v>121</v>
      </c>
    </row>
    <row r="21" spans="1:30" x14ac:dyDescent="0.2">
      <c r="A21" s="2">
        <v>43796.600389537038</v>
      </c>
      <c r="B21" s="3" t="s">
        <v>58</v>
      </c>
      <c r="C21" s="3" t="s">
        <v>67</v>
      </c>
      <c r="D21" s="3" t="s">
        <v>24</v>
      </c>
      <c r="E21" s="3" t="s">
        <v>25</v>
      </c>
      <c r="F21" s="3">
        <v>4</v>
      </c>
      <c r="G21" s="3">
        <v>2</v>
      </c>
      <c r="H21" s="3">
        <v>4</v>
      </c>
      <c r="I21" s="3">
        <v>3</v>
      </c>
      <c r="J21" s="3">
        <v>5</v>
      </c>
      <c r="K21" s="3">
        <v>3</v>
      </c>
      <c r="L21" s="3">
        <v>3</v>
      </c>
      <c r="M21" s="3">
        <v>2</v>
      </c>
      <c r="N21" s="3" t="s">
        <v>26</v>
      </c>
      <c r="O21" s="3" t="s">
        <v>25</v>
      </c>
      <c r="P21" s="3" t="s">
        <v>37</v>
      </c>
      <c r="Q21" s="3" t="s">
        <v>27</v>
      </c>
      <c r="R21" s="3" t="s">
        <v>25</v>
      </c>
      <c r="S21" s="3" t="s">
        <v>26</v>
      </c>
      <c r="T21" s="3" t="s">
        <v>27</v>
      </c>
      <c r="U21" s="3" t="s">
        <v>78</v>
      </c>
      <c r="V21" s="3" t="s">
        <v>111</v>
      </c>
      <c r="W21" s="3" t="s">
        <v>86</v>
      </c>
      <c r="Y21" s="3" t="s">
        <v>49</v>
      </c>
      <c r="Z21" s="3" t="s">
        <v>56</v>
      </c>
      <c r="AA21" s="3" t="s">
        <v>114</v>
      </c>
    </row>
    <row r="22" spans="1:30" x14ac:dyDescent="0.2">
      <c r="A22" s="2">
        <v>43796.866033148151</v>
      </c>
      <c r="B22" s="3" t="s">
        <v>52</v>
      </c>
      <c r="C22" s="3" t="s">
        <v>87</v>
      </c>
      <c r="D22" s="3" t="s">
        <v>53</v>
      </c>
      <c r="E22" s="3" t="s">
        <v>25</v>
      </c>
      <c r="F22" s="3">
        <v>5</v>
      </c>
      <c r="G22" s="3">
        <v>3</v>
      </c>
      <c r="H22" s="3">
        <v>5</v>
      </c>
      <c r="I22" s="3">
        <v>2</v>
      </c>
      <c r="J22" s="3">
        <v>2</v>
      </c>
      <c r="K22" s="3">
        <v>2</v>
      </c>
      <c r="L22" s="3">
        <v>4</v>
      </c>
      <c r="M22" s="3">
        <v>2</v>
      </c>
      <c r="N22" s="3" t="s">
        <v>25</v>
      </c>
      <c r="O22" s="3" t="s">
        <v>25</v>
      </c>
      <c r="P22" s="3" t="s">
        <v>25</v>
      </c>
      <c r="Q22" s="3" t="s">
        <v>25</v>
      </c>
      <c r="R22" s="3" t="s">
        <v>26</v>
      </c>
      <c r="S22" s="3" t="s">
        <v>27</v>
      </c>
      <c r="T22" s="3" t="s">
        <v>27</v>
      </c>
      <c r="U22" s="3" t="s">
        <v>107</v>
      </c>
      <c r="V22" s="3" t="s">
        <v>122</v>
      </c>
      <c r="W22" s="3" t="s">
        <v>30</v>
      </c>
      <c r="X22" s="3" t="s">
        <v>48</v>
      </c>
      <c r="Y22" s="3" t="s">
        <v>123</v>
      </c>
      <c r="Z22" s="3" t="s">
        <v>43</v>
      </c>
      <c r="AA22" s="3" t="s">
        <v>34</v>
      </c>
      <c r="AB22" s="3" t="s">
        <v>124</v>
      </c>
      <c r="AC22" s="3" t="s">
        <v>125</v>
      </c>
      <c r="AD22" s="3" t="s">
        <v>126</v>
      </c>
    </row>
    <row r="23" spans="1:30" x14ac:dyDescent="0.2">
      <c r="A23" s="2">
        <v>43865.655571527779</v>
      </c>
      <c r="B23" s="3" t="s">
        <v>58</v>
      </c>
      <c r="C23" s="3" t="s">
        <v>87</v>
      </c>
      <c r="D23" s="3" t="s">
        <v>24</v>
      </c>
      <c r="E23" s="3" t="s">
        <v>27</v>
      </c>
      <c r="F23" s="3">
        <v>5</v>
      </c>
      <c r="G23" s="3">
        <v>4</v>
      </c>
      <c r="H23" s="3">
        <v>4</v>
      </c>
      <c r="I23" s="3">
        <v>4</v>
      </c>
      <c r="J23" s="3">
        <v>4</v>
      </c>
      <c r="K23" s="3">
        <v>4</v>
      </c>
      <c r="L23" s="3">
        <v>4</v>
      </c>
      <c r="M23" s="3">
        <v>3</v>
      </c>
      <c r="N23" s="3" t="s">
        <v>27</v>
      </c>
      <c r="O23" s="3" t="s">
        <v>27</v>
      </c>
      <c r="P23" s="3" t="s">
        <v>27</v>
      </c>
      <c r="Q23" s="3" t="s">
        <v>27</v>
      </c>
      <c r="R23" s="3" t="s">
        <v>37</v>
      </c>
      <c r="S23" s="3" t="s">
        <v>27</v>
      </c>
      <c r="T23" s="3" t="s">
        <v>25</v>
      </c>
      <c r="U23" s="3" t="s">
        <v>127</v>
      </c>
      <c r="V23" s="3" t="s">
        <v>54</v>
      </c>
      <c r="W23" s="3" t="s">
        <v>128</v>
      </c>
      <c r="X23" s="3" t="s">
        <v>48</v>
      </c>
      <c r="Y23" s="3" t="s">
        <v>113</v>
      </c>
      <c r="Z23" s="3" t="s">
        <v>129</v>
      </c>
      <c r="AA23" s="3" t="s">
        <v>114</v>
      </c>
      <c r="AB23" s="3" t="s">
        <v>60</v>
      </c>
      <c r="AC23" s="3" t="s">
        <v>130</v>
      </c>
    </row>
    <row r="24" spans="1:30" x14ac:dyDescent="0.2">
      <c r="A24" s="2">
        <v>43865.655896458338</v>
      </c>
      <c r="B24" s="3" t="s">
        <v>131</v>
      </c>
      <c r="C24" s="3" t="s">
        <v>36</v>
      </c>
      <c r="D24" s="3" t="s">
        <v>24</v>
      </c>
      <c r="E24" s="3" t="s">
        <v>26</v>
      </c>
      <c r="F24" s="3">
        <v>4</v>
      </c>
      <c r="G24" s="3">
        <v>3</v>
      </c>
      <c r="H24" s="3">
        <v>3</v>
      </c>
      <c r="I24" s="3">
        <v>4</v>
      </c>
      <c r="J24" s="3">
        <v>2</v>
      </c>
      <c r="K24" s="3">
        <v>3</v>
      </c>
      <c r="L24" s="3">
        <v>4</v>
      </c>
      <c r="M24" s="3">
        <v>3</v>
      </c>
      <c r="N24" s="3" t="s">
        <v>37</v>
      </c>
      <c r="O24" s="3" t="s">
        <v>27</v>
      </c>
      <c r="P24" s="3" t="s">
        <v>26</v>
      </c>
      <c r="Q24" s="3" t="s">
        <v>37</v>
      </c>
      <c r="R24" s="3" t="s">
        <v>37</v>
      </c>
      <c r="S24" s="3" t="s">
        <v>26</v>
      </c>
      <c r="T24" s="3" t="s">
        <v>25</v>
      </c>
      <c r="U24" s="3" t="s">
        <v>132</v>
      </c>
      <c r="V24" s="3" t="s">
        <v>111</v>
      </c>
      <c r="W24" s="3" t="s">
        <v>128</v>
      </c>
      <c r="X24" s="3" t="s">
        <v>48</v>
      </c>
      <c r="Y24" s="3" t="s">
        <v>113</v>
      </c>
      <c r="Z24" s="3" t="s">
        <v>129</v>
      </c>
      <c r="AA24" s="3" t="s">
        <v>44</v>
      </c>
      <c r="AB24" s="3" t="s">
        <v>115</v>
      </c>
      <c r="AC24" s="3" t="s">
        <v>130</v>
      </c>
      <c r="AD24" s="3" t="s">
        <v>133</v>
      </c>
    </row>
    <row r="25" spans="1:30" x14ac:dyDescent="0.2">
      <c r="A25" s="2">
        <v>43865.656151215277</v>
      </c>
      <c r="B25" s="3" t="s">
        <v>98</v>
      </c>
      <c r="C25" s="3" t="s">
        <v>67</v>
      </c>
      <c r="D25" s="3" t="s">
        <v>24</v>
      </c>
      <c r="E25" s="3" t="s">
        <v>27</v>
      </c>
      <c r="F25" s="3">
        <v>4</v>
      </c>
      <c r="G25" s="3">
        <v>3</v>
      </c>
      <c r="H25" s="3">
        <v>4</v>
      </c>
      <c r="I25" s="3">
        <v>4</v>
      </c>
      <c r="J25" s="3">
        <v>4</v>
      </c>
      <c r="K25" s="3">
        <v>3</v>
      </c>
      <c r="L25" s="3">
        <v>3</v>
      </c>
      <c r="M25" s="3">
        <v>4</v>
      </c>
      <c r="N25" s="3" t="s">
        <v>26</v>
      </c>
      <c r="O25" s="3" t="s">
        <v>26</v>
      </c>
      <c r="P25" s="3" t="s">
        <v>27</v>
      </c>
      <c r="Q25" s="3" t="s">
        <v>27</v>
      </c>
      <c r="R25" s="3" t="s">
        <v>37</v>
      </c>
      <c r="S25" s="3" t="s">
        <v>26</v>
      </c>
      <c r="T25" s="3" t="s">
        <v>27</v>
      </c>
      <c r="U25" s="3" t="s">
        <v>134</v>
      </c>
      <c r="V25" s="3" t="s">
        <v>135</v>
      </c>
      <c r="W25" s="3" t="s">
        <v>136</v>
      </c>
      <c r="X25" s="3" t="s">
        <v>31</v>
      </c>
      <c r="Y25" s="3" t="s">
        <v>104</v>
      </c>
      <c r="Z25" s="3" t="s">
        <v>33</v>
      </c>
      <c r="AA25" s="3" t="s">
        <v>114</v>
      </c>
      <c r="AB25" s="3" t="s">
        <v>91</v>
      </c>
      <c r="AC25" s="3" t="s">
        <v>130</v>
      </c>
    </row>
    <row r="26" spans="1:30" x14ac:dyDescent="0.2">
      <c r="A26" s="2">
        <v>43865.656598194444</v>
      </c>
      <c r="B26" s="3" t="s">
        <v>131</v>
      </c>
      <c r="C26" s="3" t="s">
        <v>23</v>
      </c>
      <c r="D26" s="3" t="s">
        <v>24</v>
      </c>
      <c r="E26" s="3" t="s">
        <v>26</v>
      </c>
      <c r="F26" s="3">
        <v>3</v>
      </c>
      <c r="G26" s="3">
        <v>3</v>
      </c>
      <c r="H26" s="3">
        <v>4</v>
      </c>
      <c r="I26" s="3">
        <v>4</v>
      </c>
      <c r="J26" s="3">
        <v>4</v>
      </c>
      <c r="K26" s="3">
        <v>5</v>
      </c>
      <c r="L26" s="3">
        <v>5</v>
      </c>
      <c r="M26" s="3">
        <v>4</v>
      </c>
      <c r="N26" s="3" t="s">
        <v>26</v>
      </c>
      <c r="O26" s="3" t="s">
        <v>27</v>
      </c>
      <c r="P26" s="3" t="s">
        <v>26</v>
      </c>
      <c r="Q26" s="3" t="s">
        <v>26</v>
      </c>
      <c r="R26" s="3" t="s">
        <v>37</v>
      </c>
      <c r="S26" s="3" t="s">
        <v>37</v>
      </c>
      <c r="T26" s="3" t="s">
        <v>37</v>
      </c>
      <c r="U26" s="3" t="s">
        <v>127</v>
      </c>
      <c r="V26" s="3" t="s">
        <v>117</v>
      </c>
      <c r="W26" s="3" t="s">
        <v>55</v>
      </c>
      <c r="X26" s="3" t="s">
        <v>48</v>
      </c>
      <c r="Y26" s="3" t="s">
        <v>113</v>
      </c>
      <c r="Z26" s="3" t="s">
        <v>64</v>
      </c>
      <c r="AA26" s="3" t="s">
        <v>34</v>
      </c>
      <c r="AB26" s="3" t="s">
        <v>60</v>
      </c>
      <c r="AC26" s="3" t="s">
        <v>130</v>
      </c>
    </row>
    <row r="27" spans="1:30" x14ac:dyDescent="0.2">
      <c r="A27" s="2">
        <v>43865.658240509263</v>
      </c>
      <c r="B27" s="3" t="s">
        <v>131</v>
      </c>
      <c r="C27" s="3" t="s">
        <v>23</v>
      </c>
      <c r="D27" s="3" t="s">
        <v>88</v>
      </c>
      <c r="E27" s="3" t="s">
        <v>25</v>
      </c>
      <c r="F27" s="3">
        <v>4</v>
      </c>
      <c r="G27" s="3">
        <v>5</v>
      </c>
      <c r="H27" s="3">
        <v>3</v>
      </c>
      <c r="I27" s="3">
        <v>4</v>
      </c>
      <c r="J27" s="3">
        <v>2</v>
      </c>
      <c r="K27" s="3">
        <v>5</v>
      </c>
      <c r="L27" s="3">
        <v>5</v>
      </c>
      <c r="M27" s="3">
        <v>4</v>
      </c>
      <c r="N27" s="3" t="s">
        <v>27</v>
      </c>
      <c r="O27" s="3" t="s">
        <v>26</v>
      </c>
      <c r="P27" s="3" t="s">
        <v>25</v>
      </c>
      <c r="Q27" s="3" t="s">
        <v>26</v>
      </c>
      <c r="R27" s="3" t="s">
        <v>25</v>
      </c>
      <c r="S27" s="3" t="s">
        <v>27</v>
      </c>
      <c r="T27" s="3" t="s">
        <v>26</v>
      </c>
      <c r="U27" s="3" t="s">
        <v>137</v>
      </c>
      <c r="V27" s="3" t="s">
        <v>39</v>
      </c>
      <c r="W27" s="3" t="s">
        <v>55</v>
      </c>
      <c r="X27" s="3" t="s">
        <v>31</v>
      </c>
      <c r="Y27" s="3" t="s">
        <v>42</v>
      </c>
      <c r="Z27" s="3" t="s">
        <v>56</v>
      </c>
      <c r="AA27" s="3" t="s">
        <v>44</v>
      </c>
      <c r="AB27" s="3" t="s">
        <v>60</v>
      </c>
      <c r="AC27" s="3" t="s">
        <v>138</v>
      </c>
    </row>
    <row r="28" spans="1:30" x14ac:dyDescent="0.2">
      <c r="A28" s="2">
        <v>43865.658961342589</v>
      </c>
      <c r="B28" s="3" t="s">
        <v>58</v>
      </c>
      <c r="C28" s="3" t="s">
        <v>36</v>
      </c>
      <c r="D28" s="3" t="s">
        <v>99</v>
      </c>
      <c r="E28" s="3" t="s">
        <v>27</v>
      </c>
      <c r="F28" s="3">
        <v>3</v>
      </c>
      <c r="G28" s="3">
        <v>2</v>
      </c>
      <c r="H28" s="3">
        <v>4</v>
      </c>
      <c r="I28" s="3">
        <v>4</v>
      </c>
      <c r="J28" s="3">
        <v>3</v>
      </c>
      <c r="K28" s="3">
        <v>3</v>
      </c>
      <c r="L28" s="3">
        <v>4</v>
      </c>
      <c r="M28" s="3">
        <v>4</v>
      </c>
      <c r="N28" s="3" t="s">
        <v>27</v>
      </c>
      <c r="O28" s="3" t="s">
        <v>37</v>
      </c>
      <c r="P28" s="3" t="s">
        <v>26</v>
      </c>
      <c r="Q28" s="3" t="s">
        <v>27</v>
      </c>
      <c r="R28" s="3" t="s">
        <v>27</v>
      </c>
      <c r="S28" s="3" t="s">
        <v>27</v>
      </c>
      <c r="T28" s="3" t="s">
        <v>27</v>
      </c>
      <c r="U28" s="3" t="s">
        <v>127</v>
      </c>
      <c r="V28" s="3" t="s">
        <v>139</v>
      </c>
      <c r="W28" s="3" t="s">
        <v>128</v>
      </c>
      <c r="X28" s="3" t="s">
        <v>31</v>
      </c>
      <c r="Y28" s="3" t="s">
        <v>140</v>
      </c>
      <c r="Z28" s="3" t="s">
        <v>141</v>
      </c>
      <c r="AA28" s="3" t="s">
        <v>114</v>
      </c>
      <c r="AB28" s="3" t="s">
        <v>115</v>
      </c>
    </row>
    <row r="29" spans="1:30" x14ac:dyDescent="0.2">
      <c r="A29" s="2">
        <v>43865.660269085653</v>
      </c>
      <c r="B29" s="3" t="s">
        <v>131</v>
      </c>
      <c r="C29" s="3" t="s">
        <v>87</v>
      </c>
      <c r="D29" s="3" t="s">
        <v>24</v>
      </c>
      <c r="E29" s="3" t="s">
        <v>25</v>
      </c>
      <c r="F29" s="3">
        <v>4</v>
      </c>
      <c r="G29" s="3">
        <v>5</v>
      </c>
      <c r="H29" s="3">
        <v>3</v>
      </c>
      <c r="I29" s="3">
        <v>2</v>
      </c>
      <c r="J29" s="3">
        <v>3</v>
      </c>
      <c r="K29" s="3">
        <v>5</v>
      </c>
      <c r="L29" s="3">
        <v>5</v>
      </c>
      <c r="M29" s="3">
        <v>5</v>
      </c>
      <c r="N29" s="3" t="s">
        <v>26</v>
      </c>
      <c r="O29" s="3" t="s">
        <v>27</v>
      </c>
      <c r="P29" s="3" t="s">
        <v>37</v>
      </c>
      <c r="Q29" s="3" t="s">
        <v>27</v>
      </c>
      <c r="R29" s="3" t="s">
        <v>72</v>
      </c>
      <c r="S29" s="3" t="s">
        <v>25</v>
      </c>
      <c r="T29" s="3" t="s">
        <v>25</v>
      </c>
      <c r="U29" s="3" t="s">
        <v>38</v>
      </c>
      <c r="V29" s="3" t="s">
        <v>142</v>
      </c>
      <c r="W29" s="3" t="s">
        <v>40</v>
      </c>
      <c r="X29" s="3" t="s">
        <v>41</v>
      </c>
      <c r="Y29" s="3" t="s">
        <v>93</v>
      </c>
      <c r="Z29" s="3" t="s">
        <v>43</v>
      </c>
      <c r="AA29" s="3" t="s">
        <v>44</v>
      </c>
      <c r="AB29" s="3" t="s">
        <v>45</v>
      </c>
    </row>
    <row r="30" spans="1:30" x14ac:dyDescent="0.2">
      <c r="A30" s="2">
        <v>43865.660626817131</v>
      </c>
      <c r="B30" s="3" t="s">
        <v>131</v>
      </c>
      <c r="C30" s="3" t="s">
        <v>36</v>
      </c>
      <c r="D30" s="3" t="s">
        <v>24</v>
      </c>
      <c r="E30" s="3" t="s">
        <v>25</v>
      </c>
      <c r="F30" s="3">
        <v>4</v>
      </c>
      <c r="G30" s="3">
        <v>3</v>
      </c>
      <c r="H30" s="3">
        <v>5</v>
      </c>
      <c r="I30" s="3">
        <v>3</v>
      </c>
      <c r="J30" s="3">
        <v>4</v>
      </c>
      <c r="K30" s="3">
        <v>5</v>
      </c>
      <c r="L30" s="3">
        <v>5</v>
      </c>
      <c r="M30" s="3">
        <v>3</v>
      </c>
      <c r="N30" s="3" t="s">
        <v>26</v>
      </c>
      <c r="O30" s="3" t="s">
        <v>25</v>
      </c>
      <c r="P30" s="3" t="s">
        <v>27</v>
      </c>
      <c r="Q30" s="3" t="s">
        <v>27</v>
      </c>
      <c r="R30" s="3" t="s">
        <v>26</v>
      </c>
      <c r="S30" s="3" t="s">
        <v>26</v>
      </c>
      <c r="T30" s="3" t="s">
        <v>27</v>
      </c>
      <c r="U30" s="3" t="s">
        <v>143</v>
      </c>
      <c r="V30" s="3" t="s">
        <v>139</v>
      </c>
      <c r="W30" s="3" t="s">
        <v>144</v>
      </c>
      <c r="X30" s="3" t="s">
        <v>31</v>
      </c>
      <c r="Y30" s="3" t="s">
        <v>104</v>
      </c>
      <c r="Z30" s="3" t="s">
        <v>118</v>
      </c>
      <c r="AA30" s="3" t="s">
        <v>114</v>
      </c>
      <c r="AB30" s="3" t="s">
        <v>35</v>
      </c>
      <c r="AC30" s="3" t="s">
        <v>145</v>
      </c>
    </row>
    <row r="31" spans="1:30" x14ac:dyDescent="0.2">
      <c r="A31" s="2">
        <v>43865.665337719911</v>
      </c>
      <c r="B31" s="3" t="s">
        <v>58</v>
      </c>
      <c r="C31" s="3" t="s">
        <v>23</v>
      </c>
      <c r="D31" s="3" t="s">
        <v>24</v>
      </c>
      <c r="E31" s="3" t="s">
        <v>25</v>
      </c>
      <c r="F31" s="3">
        <v>5</v>
      </c>
      <c r="G31" s="3">
        <v>2</v>
      </c>
      <c r="H31" s="3">
        <v>4</v>
      </c>
      <c r="I31" s="3">
        <v>4</v>
      </c>
      <c r="J31" s="3">
        <v>4</v>
      </c>
      <c r="K31" s="3">
        <v>5</v>
      </c>
      <c r="L31" s="3">
        <v>5</v>
      </c>
      <c r="M31" s="3">
        <v>2</v>
      </c>
      <c r="N31" s="3" t="s">
        <v>26</v>
      </c>
      <c r="O31" s="3" t="s">
        <v>25</v>
      </c>
      <c r="P31" s="3" t="s">
        <v>27</v>
      </c>
      <c r="Q31" s="3" t="s">
        <v>27</v>
      </c>
      <c r="R31" s="3" t="s">
        <v>26</v>
      </c>
      <c r="S31" s="3" t="s">
        <v>37</v>
      </c>
      <c r="T31" s="3" t="s">
        <v>27</v>
      </c>
      <c r="U31" s="3" t="s">
        <v>46</v>
      </c>
      <c r="V31" s="3" t="s">
        <v>102</v>
      </c>
      <c r="W31" s="3" t="s">
        <v>144</v>
      </c>
      <c r="X31" s="3" t="s">
        <v>41</v>
      </c>
      <c r="Y31" s="3" t="s">
        <v>93</v>
      </c>
      <c r="Z31" s="3" t="s">
        <v>43</v>
      </c>
      <c r="AA31" s="3" t="s">
        <v>44</v>
      </c>
      <c r="AB31" s="3" t="s">
        <v>35</v>
      </c>
      <c r="AC31" s="3" t="s">
        <v>130</v>
      </c>
    </row>
    <row r="32" spans="1:30" x14ac:dyDescent="0.2">
      <c r="A32" s="2">
        <v>43865.667108553243</v>
      </c>
      <c r="B32" s="3" t="s">
        <v>58</v>
      </c>
      <c r="C32" s="3" t="s">
        <v>67</v>
      </c>
      <c r="D32" s="3" t="s">
        <v>24</v>
      </c>
      <c r="E32" s="3" t="s">
        <v>25</v>
      </c>
      <c r="F32" s="3">
        <v>5</v>
      </c>
      <c r="G32" s="3">
        <v>4</v>
      </c>
      <c r="H32" s="3">
        <v>3</v>
      </c>
      <c r="I32" s="3">
        <v>4</v>
      </c>
      <c r="J32" s="3">
        <v>3</v>
      </c>
      <c r="K32" s="3">
        <v>4</v>
      </c>
      <c r="L32" s="3">
        <v>5</v>
      </c>
      <c r="M32" s="3">
        <v>3</v>
      </c>
      <c r="N32" s="3" t="s">
        <v>26</v>
      </c>
      <c r="O32" s="3" t="s">
        <v>25</v>
      </c>
      <c r="P32" s="3" t="s">
        <v>27</v>
      </c>
      <c r="Q32" s="3" t="s">
        <v>37</v>
      </c>
      <c r="R32" s="3" t="s">
        <v>27</v>
      </c>
      <c r="S32" s="3" t="s">
        <v>37</v>
      </c>
      <c r="T32" s="3" t="s">
        <v>27</v>
      </c>
      <c r="U32" s="3" t="s">
        <v>146</v>
      </c>
      <c r="V32" s="3" t="s">
        <v>54</v>
      </c>
      <c r="W32" s="3" t="s">
        <v>147</v>
      </c>
      <c r="X32" s="3" t="s">
        <v>31</v>
      </c>
      <c r="Y32" s="3" t="s">
        <v>93</v>
      </c>
      <c r="Z32" s="3" t="s">
        <v>43</v>
      </c>
      <c r="AA32" s="3" t="s">
        <v>44</v>
      </c>
      <c r="AB32" s="3" t="s">
        <v>35</v>
      </c>
    </row>
    <row r="33" spans="1:30" x14ac:dyDescent="0.2">
      <c r="A33" s="2">
        <v>43865.667257743058</v>
      </c>
      <c r="B33" s="3" t="s">
        <v>66</v>
      </c>
      <c r="C33" s="3" t="s">
        <v>67</v>
      </c>
      <c r="D33" s="3" t="s">
        <v>24</v>
      </c>
      <c r="E33" s="3" t="s">
        <v>26</v>
      </c>
      <c r="F33" s="3">
        <v>4</v>
      </c>
      <c r="G33" s="3">
        <v>4</v>
      </c>
      <c r="H33" s="3">
        <v>5</v>
      </c>
      <c r="I33" s="3">
        <v>3</v>
      </c>
      <c r="J33" s="3">
        <v>4</v>
      </c>
      <c r="K33" s="3">
        <v>4</v>
      </c>
      <c r="L33" s="3">
        <v>4</v>
      </c>
      <c r="M33" s="3">
        <v>4</v>
      </c>
      <c r="N33" s="3" t="s">
        <v>26</v>
      </c>
      <c r="O33" s="3" t="s">
        <v>26</v>
      </c>
      <c r="P33" s="3" t="s">
        <v>26</v>
      </c>
      <c r="Q33" s="3" t="s">
        <v>25</v>
      </c>
      <c r="R33" s="3" t="s">
        <v>26</v>
      </c>
      <c r="S33" s="3" t="s">
        <v>27</v>
      </c>
      <c r="T33" s="3" t="s">
        <v>26</v>
      </c>
      <c r="U33" s="3" t="s">
        <v>148</v>
      </c>
      <c r="V33" s="3" t="s">
        <v>102</v>
      </c>
      <c r="W33" s="3" t="s">
        <v>149</v>
      </c>
      <c r="X33" s="3" t="s">
        <v>31</v>
      </c>
      <c r="Y33" s="3" t="s">
        <v>140</v>
      </c>
      <c r="Z33" s="3" t="s">
        <v>94</v>
      </c>
      <c r="AA33" s="3" t="s">
        <v>114</v>
      </c>
      <c r="AB33" s="3" t="s">
        <v>65</v>
      </c>
      <c r="AC33" s="3" t="s">
        <v>150</v>
      </c>
      <c r="AD33" s="3" t="s">
        <v>151</v>
      </c>
    </row>
    <row r="34" spans="1:30" x14ac:dyDescent="0.2">
      <c r="A34" s="2">
        <v>43865.674767638891</v>
      </c>
      <c r="B34" s="3" t="s">
        <v>131</v>
      </c>
      <c r="C34" s="3" t="s">
        <v>23</v>
      </c>
      <c r="D34" s="3" t="s">
        <v>24</v>
      </c>
      <c r="E34" s="3" t="s">
        <v>26</v>
      </c>
      <c r="F34" s="3">
        <v>4</v>
      </c>
      <c r="G34" s="3">
        <v>2</v>
      </c>
      <c r="H34" s="3">
        <v>3</v>
      </c>
      <c r="I34" s="3">
        <v>4</v>
      </c>
      <c r="J34" s="3">
        <v>2</v>
      </c>
      <c r="K34" s="3">
        <v>4</v>
      </c>
      <c r="L34" s="3">
        <v>4</v>
      </c>
      <c r="M34" s="3">
        <v>3</v>
      </c>
      <c r="N34" s="3" t="s">
        <v>26</v>
      </c>
      <c r="O34" s="3" t="s">
        <v>25</v>
      </c>
      <c r="P34" s="3" t="s">
        <v>27</v>
      </c>
      <c r="Q34" s="3" t="s">
        <v>26</v>
      </c>
      <c r="R34" s="3" t="s">
        <v>27</v>
      </c>
      <c r="S34" s="3" t="s">
        <v>27</v>
      </c>
      <c r="T34" s="3" t="s">
        <v>27</v>
      </c>
      <c r="U34" s="3" t="s">
        <v>110</v>
      </c>
      <c r="V34" s="3" t="s">
        <v>117</v>
      </c>
      <c r="W34" s="3" t="s">
        <v>55</v>
      </c>
      <c r="X34" s="3" t="s">
        <v>48</v>
      </c>
      <c r="Y34" s="3" t="s">
        <v>63</v>
      </c>
      <c r="Z34" s="3" t="s">
        <v>56</v>
      </c>
      <c r="AA34" s="3" t="s">
        <v>95</v>
      </c>
      <c r="AB34" s="3" t="s">
        <v>115</v>
      </c>
    </row>
    <row r="35" spans="1:30" x14ac:dyDescent="0.2">
      <c r="A35" s="2">
        <v>43865.680507488425</v>
      </c>
      <c r="B35" s="3" t="s">
        <v>131</v>
      </c>
      <c r="C35" s="3" t="s">
        <v>67</v>
      </c>
      <c r="D35" s="3" t="s">
        <v>53</v>
      </c>
      <c r="E35" s="3" t="s">
        <v>27</v>
      </c>
      <c r="F35" s="3">
        <v>4</v>
      </c>
      <c r="G35" s="3">
        <v>3</v>
      </c>
      <c r="H35" s="3">
        <v>4</v>
      </c>
      <c r="I35" s="3">
        <v>2</v>
      </c>
      <c r="J35" s="3">
        <v>4</v>
      </c>
      <c r="K35" s="3">
        <v>3</v>
      </c>
      <c r="L35" s="3">
        <v>3</v>
      </c>
      <c r="M35" s="3">
        <v>2</v>
      </c>
      <c r="N35" s="3" t="s">
        <v>27</v>
      </c>
      <c r="O35" s="3" t="s">
        <v>37</v>
      </c>
      <c r="P35" s="3" t="s">
        <v>37</v>
      </c>
      <c r="Q35" s="3" t="s">
        <v>27</v>
      </c>
      <c r="R35" s="3" t="s">
        <v>26</v>
      </c>
      <c r="S35" s="3" t="s">
        <v>37</v>
      </c>
      <c r="T35" s="3" t="s">
        <v>27</v>
      </c>
      <c r="U35" s="3" t="s">
        <v>110</v>
      </c>
      <c r="V35" s="3" t="s">
        <v>111</v>
      </c>
      <c r="W35" s="3" t="s">
        <v>112</v>
      </c>
      <c r="X35" s="3" t="s">
        <v>31</v>
      </c>
      <c r="Y35" s="3" t="s">
        <v>140</v>
      </c>
      <c r="Z35" s="3" t="s">
        <v>118</v>
      </c>
      <c r="AA35" s="3" t="s">
        <v>44</v>
      </c>
      <c r="AB35" s="3" t="s">
        <v>60</v>
      </c>
    </row>
    <row r="36" spans="1:30" x14ac:dyDescent="0.2">
      <c r="A36" s="2">
        <v>43865.681059363429</v>
      </c>
      <c r="B36" s="3" t="s">
        <v>131</v>
      </c>
      <c r="C36" s="3" t="s">
        <v>36</v>
      </c>
      <c r="D36" s="3" t="s">
        <v>24</v>
      </c>
      <c r="E36" s="3" t="s">
        <v>26</v>
      </c>
      <c r="F36" s="3">
        <v>1</v>
      </c>
      <c r="G36" s="3">
        <v>1</v>
      </c>
      <c r="H36" s="3">
        <v>1</v>
      </c>
      <c r="I36" s="3">
        <v>1</v>
      </c>
      <c r="J36" s="3">
        <v>1</v>
      </c>
      <c r="K36" s="3">
        <v>3</v>
      </c>
      <c r="L36" s="3">
        <v>1</v>
      </c>
      <c r="M36" s="3">
        <v>1</v>
      </c>
      <c r="N36" s="3" t="s">
        <v>26</v>
      </c>
      <c r="O36" s="3" t="s">
        <v>72</v>
      </c>
      <c r="P36" s="3" t="s">
        <v>27</v>
      </c>
      <c r="Q36" s="3" t="s">
        <v>26</v>
      </c>
      <c r="R36" s="3" t="s">
        <v>27</v>
      </c>
      <c r="S36" s="3" t="s">
        <v>26</v>
      </c>
      <c r="T36" s="3" t="s">
        <v>37</v>
      </c>
      <c r="U36" s="3" t="s">
        <v>38</v>
      </c>
      <c r="V36" s="3" t="s">
        <v>102</v>
      </c>
      <c r="W36" s="3" t="s">
        <v>152</v>
      </c>
      <c r="X36" s="3" t="s">
        <v>41</v>
      </c>
      <c r="Y36" s="3" t="s">
        <v>113</v>
      </c>
      <c r="Z36" s="3" t="s">
        <v>43</v>
      </c>
      <c r="AA36" s="3" t="s">
        <v>44</v>
      </c>
      <c r="AB36" s="3" t="s">
        <v>153</v>
      </c>
      <c r="AC36" s="3" t="s">
        <v>154</v>
      </c>
      <c r="AD36" s="3" t="s">
        <v>155</v>
      </c>
    </row>
    <row r="37" spans="1:30" x14ac:dyDescent="0.2">
      <c r="A37" s="2">
        <v>43865.693830509263</v>
      </c>
      <c r="B37" s="3" t="s">
        <v>131</v>
      </c>
      <c r="C37" s="3" t="s">
        <v>87</v>
      </c>
      <c r="D37" s="3" t="s">
        <v>53</v>
      </c>
      <c r="E37" s="3" t="s">
        <v>25</v>
      </c>
      <c r="F37" s="3">
        <v>2</v>
      </c>
      <c r="G37" s="3">
        <v>2</v>
      </c>
      <c r="H37" s="3">
        <v>2</v>
      </c>
      <c r="I37" s="3">
        <v>2</v>
      </c>
      <c r="J37" s="3">
        <v>2</v>
      </c>
      <c r="K37" s="3">
        <v>2</v>
      </c>
      <c r="L37" s="3">
        <v>4</v>
      </c>
      <c r="M37" s="3">
        <v>1</v>
      </c>
      <c r="N37" s="3" t="s">
        <v>27</v>
      </c>
      <c r="O37" s="3" t="s">
        <v>27</v>
      </c>
      <c r="P37" s="3" t="s">
        <v>25</v>
      </c>
      <c r="Q37" s="3" t="s">
        <v>25</v>
      </c>
      <c r="R37" s="3" t="s">
        <v>26</v>
      </c>
      <c r="S37" s="3" t="s">
        <v>26</v>
      </c>
      <c r="T37" s="3" t="s">
        <v>26</v>
      </c>
      <c r="U37" s="3" t="s">
        <v>156</v>
      </c>
      <c r="V37" s="3" t="s">
        <v>69</v>
      </c>
      <c r="W37" s="3" t="s">
        <v>157</v>
      </c>
      <c r="X37" s="3" t="s">
        <v>31</v>
      </c>
      <c r="Y37" s="3" t="s">
        <v>158</v>
      </c>
      <c r="Z37" s="3" t="s">
        <v>71</v>
      </c>
      <c r="AA37" s="3" t="s">
        <v>159</v>
      </c>
      <c r="AB37" s="3" t="s">
        <v>35</v>
      </c>
      <c r="AC37" s="3" t="s">
        <v>160</v>
      </c>
    </row>
    <row r="38" spans="1:30" x14ac:dyDescent="0.2">
      <c r="A38" s="2">
        <v>43865.697153483794</v>
      </c>
      <c r="B38" s="3" t="s">
        <v>131</v>
      </c>
      <c r="C38" s="3" t="s">
        <v>23</v>
      </c>
      <c r="D38" s="3" t="s">
        <v>24</v>
      </c>
      <c r="E38" s="3" t="s">
        <v>26</v>
      </c>
      <c r="F38" s="3">
        <v>4</v>
      </c>
      <c r="G38" s="3">
        <v>3</v>
      </c>
      <c r="H38" s="3">
        <v>4</v>
      </c>
      <c r="I38" s="3">
        <v>4</v>
      </c>
      <c r="J38" s="3">
        <v>3</v>
      </c>
      <c r="K38" s="3">
        <v>4</v>
      </c>
      <c r="L38" s="3">
        <v>4</v>
      </c>
      <c r="M38" s="3">
        <v>2</v>
      </c>
      <c r="N38" s="3" t="s">
        <v>26</v>
      </c>
      <c r="O38" s="3" t="s">
        <v>27</v>
      </c>
      <c r="P38" s="3" t="s">
        <v>26</v>
      </c>
      <c r="Q38" s="3" t="s">
        <v>25</v>
      </c>
      <c r="R38" s="3" t="s">
        <v>25</v>
      </c>
      <c r="S38" s="3" t="s">
        <v>25</v>
      </c>
      <c r="T38" s="3" t="s">
        <v>25</v>
      </c>
      <c r="U38" s="3" t="s">
        <v>73</v>
      </c>
      <c r="V38" s="3" t="s">
        <v>161</v>
      </c>
      <c r="W38" s="3" t="s">
        <v>86</v>
      </c>
      <c r="X38" s="3" t="s">
        <v>41</v>
      </c>
      <c r="Y38" s="3" t="s">
        <v>123</v>
      </c>
      <c r="Z38" s="3" t="s">
        <v>43</v>
      </c>
      <c r="AA38" s="3" t="s">
        <v>159</v>
      </c>
      <c r="AB38" s="3" t="s">
        <v>45</v>
      </c>
    </row>
    <row r="39" spans="1:30" x14ac:dyDescent="0.2">
      <c r="A39" s="2">
        <v>43865.722511562504</v>
      </c>
      <c r="B39" s="3" t="s">
        <v>52</v>
      </c>
      <c r="C39" s="3" t="s">
        <v>67</v>
      </c>
      <c r="D39" s="3" t="s">
        <v>24</v>
      </c>
      <c r="E39" s="3" t="s">
        <v>25</v>
      </c>
      <c r="F39" s="3">
        <v>5</v>
      </c>
      <c r="G39" s="3">
        <v>4</v>
      </c>
      <c r="H39" s="3">
        <v>3</v>
      </c>
      <c r="I39" s="3">
        <v>4</v>
      </c>
      <c r="J39" s="3">
        <v>4</v>
      </c>
      <c r="K39" s="3">
        <v>5</v>
      </c>
      <c r="L39" s="3">
        <v>5</v>
      </c>
      <c r="M39" s="3">
        <v>5</v>
      </c>
      <c r="N39" s="3" t="s">
        <v>25</v>
      </c>
      <c r="O39" s="3" t="s">
        <v>25</v>
      </c>
      <c r="P39" s="3" t="s">
        <v>25</v>
      </c>
      <c r="Q39" s="3" t="s">
        <v>25</v>
      </c>
      <c r="R39" s="3" t="s">
        <v>25</v>
      </c>
      <c r="S39" s="3" t="s">
        <v>26</v>
      </c>
      <c r="T39" s="3" t="s">
        <v>25</v>
      </c>
      <c r="U39" s="3" t="s">
        <v>38</v>
      </c>
      <c r="V39" s="3" t="s">
        <v>54</v>
      </c>
      <c r="W39" s="3" t="s">
        <v>47</v>
      </c>
      <c r="X39" s="3" t="s">
        <v>48</v>
      </c>
      <c r="Y39" s="3" t="s">
        <v>113</v>
      </c>
      <c r="Z39" s="3" t="s">
        <v>56</v>
      </c>
      <c r="AA39" s="3" t="s">
        <v>44</v>
      </c>
      <c r="AB39" s="3" t="s">
        <v>65</v>
      </c>
      <c r="AC39" s="3" t="s">
        <v>162</v>
      </c>
    </row>
    <row r="40" spans="1:30" x14ac:dyDescent="0.2">
      <c r="A40" s="2">
        <v>43865.741603645831</v>
      </c>
      <c r="B40" s="3" t="s">
        <v>131</v>
      </c>
      <c r="C40" s="3" t="s">
        <v>23</v>
      </c>
      <c r="D40" s="3" t="s">
        <v>88</v>
      </c>
      <c r="E40" s="3" t="s">
        <v>25</v>
      </c>
      <c r="F40" s="3">
        <v>1</v>
      </c>
      <c r="G40" s="3">
        <v>1</v>
      </c>
      <c r="H40" s="3">
        <v>4</v>
      </c>
      <c r="I40" s="3">
        <v>3</v>
      </c>
      <c r="J40" s="3">
        <v>1</v>
      </c>
      <c r="K40" s="3">
        <v>1</v>
      </c>
      <c r="L40" s="3">
        <v>3</v>
      </c>
      <c r="M40" s="3">
        <v>1</v>
      </c>
      <c r="N40" s="3" t="s">
        <v>26</v>
      </c>
      <c r="O40" s="3" t="s">
        <v>72</v>
      </c>
      <c r="P40" s="3" t="s">
        <v>26</v>
      </c>
      <c r="Q40" s="3" t="s">
        <v>27</v>
      </c>
      <c r="R40" s="3" t="s">
        <v>27</v>
      </c>
      <c r="S40" s="3" t="s">
        <v>26</v>
      </c>
      <c r="T40" s="3" t="s">
        <v>27</v>
      </c>
      <c r="U40" s="3" t="s">
        <v>110</v>
      </c>
      <c r="V40" s="3" t="s">
        <v>100</v>
      </c>
      <c r="W40" s="3" t="s">
        <v>55</v>
      </c>
      <c r="X40" s="3" t="s">
        <v>48</v>
      </c>
      <c r="Y40" s="3" t="s">
        <v>63</v>
      </c>
      <c r="Z40" s="3" t="s">
        <v>141</v>
      </c>
      <c r="AA40" s="3" t="s">
        <v>95</v>
      </c>
      <c r="AB40" s="3" t="s">
        <v>60</v>
      </c>
      <c r="AC40" s="3" t="s">
        <v>163</v>
      </c>
    </row>
    <row r="41" spans="1:30" x14ac:dyDescent="0.2">
      <c r="A41" s="2">
        <v>43865.743610763893</v>
      </c>
      <c r="B41" s="3" t="s">
        <v>131</v>
      </c>
      <c r="C41" s="3" t="s">
        <v>36</v>
      </c>
      <c r="D41" s="3" t="s">
        <v>24</v>
      </c>
      <c r="E41" s="3" t="s">
        <v>26</v>
      </c>
      <c r="F41" s="3">
        <v>4</v>
      </c>
      <c r="G41" s="3">
        <v>2</v>
      </c>
      <c r="H41" s="3">
        <v>3</v>
      </c>
      <c r="I41" s="3">
        <v>3</v>
      </c>
      <c r="J41" s="3">
        <v>4</v>
      </c>
      <c r="K41" s="3">
        <v>3</v>
      </c>
      <c r="L41" s="3">
        <v>4</v>
      </c>
      <c r="M41" s="3">
        <v>2</v>
      </c>
      <c r="N41" s="3" t="s">
        <v>26</v>
      </c>
      <c r="O41" s="3" t="s">
        <v>27</v>
      </c>
      <c r="P41" s="3" t="s">
        <v>37</v>
      </c>
      <c r="Q41" s="3" t="s">
        <v>37</v>
      </c>
      <c r="R41" s="3" t="s">
        <v>27</v>
      </c>
      <c r="S41" s="3" t="s">
        <v>37</v>
      </c>
      <c r="T41" s="3" t="s">
        <v>25</v>
      </c>
      <c r="U41" s="3" t="s">
        <v>164</v>
      </c>
      <c r="V41" s="3" t="s">
        <v>100</v>
      </c>
      <c r="W41" s="3" t="s">
        <v>92</v>
      </c>
      <c r="X41" s="3" t="s">
        <v>31</v>
      </c>
      <c r="Y41" s="3" t="s">
        <v>120</v>
      </c>
      <c r="Z41" s="3" t="s">
        <v>129</v>
      </c>
      <c r="AA41" s="3" t="s">
        <v>105</v>
      </c>
      <c r="AB41" s="3" t="s">
        <v>115</v>
      </c>
    </row>
    <row r="42" spans="1:30" x14ac:dyDescent="0.2">
      <c r="A42" s="2">
        <v>43865.757523773151</v>
      </c>
      <c r="B42" s="3" t="s">
        <v>131</v>
      </c>
      <c r="C42" s="3" t="s">
        <v>23</v>
      </c>
      <c r="D42" s="3" t="s">
        <v>24</v>
      </c>
      <c r="E42" s="3" t="s">
        <v>26</v>
      </c>
      <c r="F42" s="3">
        <v>3</v>
      </c>
      <c r="G42" s="3">
        <v>4</v>
      </c>
      <c r="H42" s="3">
        <v>4</v>
      </c>
      <c r="I42" s="3">
        <v>3</v>
      </c>
      <c r="J42" s="3">
        <v>4</v>
      </c>
      <c r="K42" s="3">
        <v>5</v>
      </c>
      <c r="L42" s="3">
        <v>4</v>
      </c>
      <c r="M42" s="3">
        <v>3</v>
      </c>
      <c r="N42" s="3" t="s">
        <v>27</v>
      </c>
      <c r="O42" s="3" t="s">
        <v>72</v>
      </c>
      <c r="P42" s="3" t="s">
        <v>25</v>
      </c>
      <c r="Q42" s="3" t="s">
        <v>72</v>
      </c>
      <c r="R42" s="3" t="s">
        <v>27</v>
      </c>
      <c r="S42" s="3" t="s">
        <v>26</v>
      </c>
      <c r="T42" s="3" t="s">
        <v>26</v>
      </c>
      <c r="U42" s="3" t="s">
        <v>164</v>
      </c>
      <c r="V42" s="3" t="s">
        <v>165</v>
      </c>
      <c r="W42" s="3" t="s">
        <v>166</v>
      </c>
      <c r="X42" s="3" t="s">
        <v>31</v>
      </c>
      <c r="Y42" s="3" t="s">
        <v>63</v>
      </c>
      <c r="Z42" s="3" t="s">
        <v>118</v>
      </c>
      <c r="AA42" s="3" t="s">
        <v>114</v>
      </c>
      <c r="AB42" s="3" t="s">
        <v>35</v>
      </c>
    </row>
    <row r="43" spans="1:30" x14ac:dyDescent="0.2">
      <c r="A43" s="2">
        <v>43865.75814774305</v>
      </c>
      <c r="B43" s="3" t="s">
        <v>58</v>
      </c>
      <c r="C43" s="3" t="s">
        <v>67</v>
      </c>
      <c r="D43" s="3" t="s">
        <v>24</v>
      </c>
      <c r="E43" s="3" t="s">
        <v>27</v>
      </c>
      <c r="F43" s="3">
        <v>3</v>
      </c>
      <c r="G43" s="3">
        <v>3</v>
      </c>
      <c r="H43" s="3">
        <v>4</v>
      </c>
      <c r="I43" s="3">
        <v>3</v>
      </c>
      <c r="J43" s="3">
        <v>5</v>
      </c>
      <c r="K43" s="3">
        <v>5</v>
      </c>
      <c r="L43" s="3">
        <v>3</v>
      </c>
      <c r="M43" s="3">
        <v>4</v>
      </c>
      <c r="N43" s="3" t="s">
        <v>26</v>
      </c>
      <c r="O43" s="3" t="s">
        <v>27</v>
      </c>
      <c r="P43" s="3" t="s">
        <v>27</v>
      </c>
      <c r="Q43" s="3" t="s">
        <v>26</v>
      </c>
      <c r="R43" s="3" t="s">
        <v>26</v>
      </c>
      <c r="S43" s="3" t="s">
        <v>25</v>
      </c>
      <c r="T43" s="3" t="s">
        <v>25</v>
      </c>
      <c r="U43" s="3" t="s">
        <v>164</v>
      </c>
      <c r="V43" s="3" t="s">
        <v>167</v>
      </c>
      <c r="W43" s="3" t="s">
        <v>168</v>
      </c>
      <c r="X43" s="3" t="s">
        <v>48</v>
      </c>
      <c r="Y43" s="3" t="s">
        <v>158</v>
      </c>
      <c r="Z43" s="3" t="s">
        <v>118</v>
      </c>
      <c r="AA43" s="3" t="s">
        <v>34</v>
      </c>
      <c r="AB43" s="3" t="s">
        <v>35</v>
      </c>
    </row>
    <row r="44" spans="1:30" x14ac:dyDescent="0.2">
      <c r="A44" s="2">
        <v>43865.782069710651</v>
      </c>
      <c r="B44" s="3" t="s">
        <v>131</v>
      </c>
      <c r="C44" s="3" t="s">
        <v>67</v>
      </c>
      <c r="D44" s="3" t="s">
        <v>24</v>
      </c>
      <c r="E44" s="3" t="s">
        <v>26</v>
      </c>
      <c r="F44" s="3">
        <v>4</v>
      </c>
      <c r="G44" s="3">
        <v>3</v>
      </c>
      <c r="H44" s="3">
        <v>3</v>
      </c>
      <c r="I44" s="3">
        <v>2</v>
      </c>
      <c r="J44" s="3">
        <v>2</v>
      </c>
      <c r="K44" s="3">
        <v>4</v>
      </c>
      <c r="L44" s="3">
        <v>4</v>
      </c>
      <c r="M44" s="3">
        <v>1</v>
      </c>
      <c r="N44" s="3" t="s">
        <v>26</v>
      </c>
      <c r="O44" s="3" t="s">
        <v>27</v>
      </c>
      <c r="P44" s="3" t="s">
        <v>37</v>
      </c>
      <c r="Q44" s="3" t="s">
        <v>37</v>
      </c>
      <c r="R44" s="3" t="s">
        <v>37</v>
      </c>
      <c r="S44" s="3" t="s">
        <v>26</v>
      </c>
      <c r="T44" s="3" t="s">
        <v>26</v>
      </c>
      <c r="U44" s="3" t="s">
        <v>28</v>
      </c>
      <c r="V44" s="3" t="s">
        <v>54</v>
      </c>
      <c r="W44" s="3" t="s">
        <v>169</v>
      </c>
      <c r="X44" s="3" t="s">
        <v>41</v>
      </c>
      <c r="Y44" s="3" t="s">
        <v>113</v>
      </c>
      <c r="Z44" s="3" t="s">
        <v>43</v>
      </c>
      <c r="AA44" s="3" t="s">
        <v>159</v>
      </c>
      <c r="AB44" s="3" t="s">
        <v>115</v>
      </c>
    </row>
    <row r="45" spans="1:30" x14ac:dyDescent="0.2">
      <c r="A45" s="2">
        <v>43865.829668078703</v>
      </c>
      <c r="B45" s="3" t="s">
        <v>66</v>
      </c>
      <c r="C45" s="3" t="s">
        <v>67</v>
      </c>
      <c r="D45" s="3" t="s">
        <v>53</v>
      </c>
      <c r="E45" s="3" t="s">
        <v>25</v>
      </c>
      <c r="F45" s="3">
        <v>4</v>
      </c>
      <c r="G45" s="3">
        <v>3</v>
      </c>
      <c r="H45" s="3">
        <v>4</v>
      </c>
      <c r="I45" s="3">
        <v>3</v>
      </c>
      <c r="J45" s="3">
        <v>4</v>
      </c>
      <c r="K45" s="3">
        <v>4</v>
      </c>
      <c r="L45" s="3">
        <v>5</v>
      </c>
      <c r="M45" s="3">
        <v>4</v>
      </c>
      <c r="N45" s="3" t="s">
        <v>72</v>
      </c>
      <c r="O45" s="3" t="s">
        <v>37</v>
      </c>
      <c r="P45" s="3" t="s">
        <v>27</v>
      </c>
      <c r="Q45" s="3" t="s">
        <v>37</v>
      </c>
      <c r="R45" s="3" t="s">
        <v>25</v>
      </c>
      <c r="S45" s="3" t="s">
        <v>26</v>
      </c>
      <c r="T45" s="3" t="s">
        <v>27</v>
      </c>
      <c r="U45" s="3" t="s">
        <v>38</v>
      </c>
      <c r="V45" s="3" t="s">
        <v>139</v>
      </c>
      <c r="W45" s="3" t="s">
        <v>128</v>
      </c>
      <c r="X45" s="3" t="s">
        <v>31</v>
      </c>
      <c r="Y45" s="3" t="s">
        <v>113</v>
      </c>
      <c r="Z45" s="3" t="s">
        <v>141</v>
      </c>
      <c r="AA45" s="3" t="s">
        <v>114</v>
      </c>
      <c r="AB45" s="3" t="s">
        <v>60</v>
      </c>
      <c r="AC45" s="3" t="s">
        <v>170</v>
      </c>
    </row>
    <row r="46" spans="1:30" x14ac:dyDescent="0.2">
      <c r="A46" s="2">
        <v>43865.84317688657</v>
      </c>
      <c r="B46" s="3" t="s">
        <v>131</v>
      </c>
      <c r="C46" s="3" t="s">
        <v>67</v>
      </c>
      <c r="D46" s="3" t="s">
        <v>68</v>
      </c>
      <c r="E46" s="3" t="s">
        <v>26</v>
      </c>
      <c r="F46" s="3">
        <v>4</v>
      </c>
      <c r="G46" s="3">
        <v>5</v>
      </c>
      <c r="H46" s="3">
        <v>4</v>
      </c>
      <c r="I46" s="3">
        <v>4</v>
      </c>
      <c r="J46" s="3">
        <v>3</v>
      </c>
      <c r="K46" s="3">
        <v>3</v>
      </c>
      <c r="L46" s="3">
        <v>4</v>
      </c>
      <c r="M46" s="3">
        <v>4</v>
      </c>
      <c r="N46" s="3" t="s">
        <v>26</v>
      </c>
      <c r="O46" s="3" t="s">
        <v>26</v>
      </c>
      <c r="P46" s="3" t="s">
        <v>26</v>
      </c>
      <c r="Q46" s="3" t="s">
        <v>27</v>
      </c>
      <c r="R46" s="3" t="s">
        <v>26</v>
      </c>
      <c r="S46" s="3" t="s">
        <v>26</v>
      </c>
      <c r="T46" s="3" t="s">
        <v>26</v>
      </c>
      <c r="U46" s="3" t="s">
        <v>107</v>
      </c>
      <c r="V46" s="3" t="s">
        <v>171</v>
      </c>
      <c r="W46" s="3" t="s">
        <v>92</v>
      </c>
      <c r="X46" s="3" t="s">
        <v>31</v>
      </c>
      <c r="Y46" s="3" t="s">
        <v>32</v>
      </c>
      <c r="Z46" s="3" t="s">
        <v>33</v>
      </c>
      <c r="AA46" s="3" t="s">
        <v>114</v>
      </c>
      <c r="AB46" s="3" t="s">
        <v>65</v>
      </c>
      <c r="AC46" s="3" t="s">
        <v>172</v>
      </c>
      <c r="AD46" s="3" t="s">
        <v>173</v>
      </c>
    </row>
    <row r="47" spans="1:30" x14ac:dyDescent="0.2">
      <c r="A47" s="2">
        <v>43865.847099618055</v>
      </c>
      <c r="B47" s="3" t="s">
        <v>58</v>
      </c>
      <c r="C47" s="3" t="s">
        <v>67</v>
      </c>
      <c r="D47" s="3" t="s">
        <v>24</v>
      </c>
      <c r="E47" s="3" t="s">
        <v>26</v>
      </c>
      <c r="F47" s="3">
        <v>5</v>
      </c>
      <c r="G47" s="3">
        <v>4</v>
      </c>
      <c r="H47" s="3">
        <v>5</v>
      </c>
      <c r="I47" s="3">
        <v>3</v>
      </c>
      <c r="J47" s="3">
        <v>4</v>
      </c>
      <c r="K47" s="3">
        <v>4</v>
      </c>
      <c r="L47" s="3">
        <v>5</v>
      </c>
      <c r="M47" s="3">
        <v>4</v>
      </c>
      <c r="N47" s="3" t="s">
        <v>26</v>
      </c>
      <c r="O47" s="3" t="s">
        <v>37</v>
      </c>
      <c r="P47" s="3" t="s">
        <v>26</v>
      </c>
      <c r="Q47" s="3" t="s">
        <v>26</v>
      </c>
      <c r="R47" s="3" t="s">
        <v>26</v>
      </c>
      <c r="S47" s="3" t="s">
        <v>27</v>
      </c>
      <c r="T47" s="3" t="s">
        <v>26</v>
      </c>
      <c r="U47" s="3" t="s">
        <v>38</v>
      </c>
      <c r="V47" s="3" t="s">
        <v>54</v>
      </c>
      <c r="W47" s="3" t="s">
        <v>55</v>
      </c>
      <c r="X47" s="3" t="s">
        <v>31</v>
      </c>
      <c r="Y47" s="3" t="s">
        <v>174</v>
      </c>
      <c r="Z47" s="3" t="s">
        <v>175</v>
      </c>
      <c r="AA47" s="3" t="s">
        <v>114</v>
      </c>
      <c r="AB47" s="3" t="s">
        <v>91</v>
      </c>
      <c r="AC47" s="3" t="s">
        <v>176</v>
      </c>
      <c r="AD47" s="3" t="s">
        <v>177</v>
      </c>
    </row>
    <row r="48" spans="1:30" x14ac:dyDescent="0.2">
      <c r="A48" s="2">
        <v>43865.872846331018</v>
      </c>
      <c r="B48" s="3" t="s">
        <v>58</v>
      </c>
      <c r="C48" s="3" t="s">
        <v>36</v>
      </c>
      <c r="D48" s="3" t="s">
        <v>24</v>
      </c>
      <c r="E48" s="3" t="s">
        <v>26</v>
      </c>
      <c r="F48" s="3">
        <v>4</v>
      </c>
      <c r="G48" s="3">
        <v>1</v>
      </c>
      <c r="H48" s="3">
        <v>3</v>
      </c>
      <c r="I48" s="3">
        <v>2</v>
      </c>
      <c r="J48" s="3">
        <v>4</v>
      </c>
      <c r="K48" s="3">
        <v>5</v>
      </c>
      <c r="L48" s="3">
        <v>3</v>
      </c>
      <c r="M48" s="3">
        <v>1</v>
      </c>
      <c r="N48" s="3" t="s">
        <v>26</v>
      </c>
      <c r="O48" s="3" t="s">
        <v>25</v>
      </c>
      <c r="P48" s="3" t="s">
        <v>27</v>
      </c>
      <c r="Q48" s="3" t="s">
        <v>37</v>
      </c>
      <c r="R48" s="3" t="s">
        <v>27</v>
      </c>
      <c r="S48" s="3" t="s">
        <v>37</v>
      </c>
      <c r="T48" s="3" t="s">
        <v>37</v>
      </c>
      <c r="U48" s="3" t="s">
        <v>38</v>
      </c>
      <c r="V48" s="3" t="s">
        <v>178</v>
      </c>
      <c r="W48" s="3" t="s">
        <v>40</v>
      </c>
      <c r="X48" s="3" t="s">
        <v>31</v>
      </c>
      <c r="Y48" s="3" t="s">
        <v>179</v>
      </c>
      <c r="Z48" s="3" t="s">
        <v>56</v>
      </c>
      <c r="AA48" s="3" t="s">
        <v>34</v>
      </c>
      <c r="AB48" s="3" t="s">
        <v>115</v>
      </c>
    </row>
    <row r="49" spans="1:30" x14ac:dyDescent="0.2">
      <c r="A49" s="2">
        <v>43865.89287541667</v>
      </c>
      <c r="B49" s="3" t="s">
        <v>131</v>
      </c>
      <c r="C49" s="3" t="s">
        <v>23</v>
      </c>
      <c r="D49" s="3" t="s">
        <v>24</v>
      </c>
      <c r="E49" s="3" t="s">
        <v>37</v>
      </c>
      <c r="F49" s="3">
        <v>5</v>
      </c>
      <c r="G49" s="3">
        <v>5</v>
      </c>
      <c r="H49" s="3">
        <v>5</v>
      </c>
      <c r="I49" s="3">
        <v>5</v>
      </c>
      <c r="J49" s="3">
        <v>5</v>
      </c>
      <c r="K49" s="3">
        <v>5</v>
      </c>
      <c r="L49" s="3">
        <v>5</v>
      </c>
      <c r="M49" s="3">
        <v>5</v>
      </c>
      <c r="N49" s="3" t="s">
        <v>72</v>
      </c>
      <c r="O49" s="3" t="s">
        <v>72</v>
      </c>
      <c r="P49" s="3" t="s">
        <v>27</v>
      </c>
      <c r="Q49" s="3" t="s">
        <v>25</v>
      </c>
      <c r="R49" s="3" t="s">
        <v>27</v>
      </c>
      <c r="S49" s="3" t="s">
        <v>27</v>
      </c>
      <c r="T49" s="3" t="s">
        <v>26</v>
      </c>
      <c r="U49" s="3" t="s">
        <v>107</v>
      </c>
      <c r="V49" s="3" t="s">
        <v>111</v>
      </c>
      <c r="W49" s="3" t="s">
        <v>157</v>
      </c>
      <c r="X49" s="3" t="s">
        <v>31</v>
      </c>
      <c r="Y49" s="3" t="s">
        <v>174</v>
      </c>
      <c r="Z49" s="3" t="s">
        <v>64</v>
      </c>
      <c r="AA49" s="3" t="s">
        <v>44</v>
      </c>
      <c r="AB49" s="3" t="s">
        <v>115</v>
      </c>
    </row>
    <row r="50" spans="1:30" x14ac:dyDescent="0.2">
      <c r="A50" s="2">
        <v>43865.910557523152</v>
      </c>
      <c r="B50" s="3" t="s">
        <v>131</v>
      </c>
      <c r="C50" s="3" t="s">
        <v>67</v>
      </c>
      <c r="D50" s="3" t="s">
        <v>24</v>
      </c>
      <c r="E50" s="3" t="s">
        <v>26</v>
      </c>
      <c r="F50" s="3">
        <v>4</v>
      </c>
      <c r="G50" s="3">
        <v>3</v>
      </c>
      <c r="H50" s="3">
        <v>5</v>
      </c>
      <c r="I50" s="3">
        <v>5</v>
      </c>
      <c r="J50" s="3">
        <v>4</v>
      </c>
      <c r="K50" s="3">
        <v>5</v>
      </c>
      <c r="L50" s="3">
        <v>5</v>
      </c>
      <c r="M50" s="3">
        <v>3</v>
      </c>
      <c r="N50" s="3" t="s">
        <v>26</v>
      </c>
      <c r="O50" s="3" t="s">
        <v>72</v>
      </c>
      <c r="P50" s="3" t="s">
        <v>27</v>
      </c>
      <c r="Q50" s="3" t="s">
        <v>27</v>
      </c>
      <c r="R50" s="3" t="s">
        <v>37</v>
      </c>
      <c r="S50" s="3" t="s">
        <v>37</v>
      </c>
      <c r="T50" s="3" t="s">
        <v>27</v>
      </c>
      <c r="U50" s="3" t="s">
        <v>46</v>
      </c>
      <c r="V50" s="3" t="s">
        <v>69</v>
      </c>
      <c r="W50" s="3" t="s">
        <v>55</v>
      </c>
      <c r="X50" s="3" t="s">
        <v>41</v>
      </c>
      <c r="Y50" s="3" t="s">
        <v>120</v>
      </c>
      <c r="Z50" s="3" t="s">
        <v>94</v>
      </c>
      <c r="AA50" s="3" t="s">
        <v>44</v>
      </c>
      <c r="AB50" s="3" t="s">
        <v>45</v>
      </c>
    </row>
    <row r="51" spans="1:30" x14ac:dyDescent="0.2">
      <c r="A51" s="2">
        <v>43865.933979664347</v>
      </c>
      <c r="B51" s="3" t="s">
        <v>131</v>
      </c>
      <c r="C51" s="3" t="s">
        <v>36</v>
      </c>
      <c r="D51" s="3" t="s">
        <v>88</v>
      </c>
      <c r="E51" s="3" t="s">
        <v>26</v>
      </c>
      <c r="F51" s="3">
        <v>2</v>
      </c>
      <c r="G51" s="3">
        <v>4</v>
      </c>
      <c r="H51" s="3">
        <v>4</v>
      </c>
      <c r="I51" s="3">
        <v>3</v>
      </c>
      <c r="J51" s="3">
        <v>3</v>
      </c>
      <c r="K51" s="3">
        <v>4</v>
      </c>
      <c r="L51" s="3">
        <v>4</v>
      </c>
      <c r="M51" s="3">
        <v>3</v>
      </c>
      <c r="N51" s="3" t="s">
        <v>27</v>
      </c>
      <c r="O51" s="3" t="s">
        <v>25</v>
      </c>
      <c r="P51" s="3" t="s">
        <v>27</v>
      </c>
      <c r="Q51" s="3" t="s">
        <v>27</v>
      </c>
      <c r="R51" s="3" t="s">
        <v>26</v>
      </c>
      <c r="S51" s="3" t="s">
        <v>27</v>
      </c>
      <c r="T51" s="3" t="s">
        <v>37</v>
      </c>
      <c r="U51" s="3" t="s">
        <v>78</v>
      </c>
      <c r="V51" s="3" t="s">
        <v>85</v>
      </c>
      <c r="W51" s="3" t="s">
        <v>180</v>
      </c>
      <c r="X51" s="3" t="s">
        <v>31</v>
      </c>
      <c r="Y51" s="3" t="s">
        <v>181</v>
      </c>
      <c r="Z51" s="3" t="s">
        <v>71</v>
      </c>
      <c r="AA51" s="3" t="s">
        <v>34</v>
      </c>
      <c r="AB51" s="3" t="s">
        <v>45</v>
      </c>
    </row>
    <row r="52" spans="1:30" x14ac:dyDescent="0.2">
      <c r="A52" s="2">
        <v>43865.954383449076</v>
      </c>
      <c r="B52" s="3" t="s">
        <v>131</v>
      </c>
      <c r="C52" s="3" t="s">
        <v>87</v>
      </c>
      <c r="D52" s="3" t="s">
        <v>24</v>
      </c>
      <c r="E52" s="3" t="s">
        <v>25</v>
      </c>
      <c r="F52" s="3">
        <v>1</v>
      </c>
      <c r="G52" s="3">
        <v>1</v>
      </c>
      <c r="H52" s="3">
        <v>4</v>
      </c>
      <c r="I52" s="3">
        <v>3</v>
      </c>
      <c r="J52" s="3">
        <v>2</v>
      </c>
      <c r="K52" s="3">
        <v>1</v>
      </c>
      <c r="L52" s="3">
        <v>5</v>
      </c>
      <c r="M52" s="3">
        <v>5</v>
      </c>
      <c r="N52" s="3" t="s">
        <v>25</v>
      </c>
      <c r="O52" s="3" t="s">
        <v>72</v>
      </c>
      <c r="P52" s="3" t="s">
        <v>26</v>
      </c>
      <c r="Q52" s="3" t="s">
        <v>27</v>
      </c>
      <c r="R52" s="3" t="s">
        <v>25</v>
      </c>
      <c r="S52" s="3" t="s">
        <v>72</v>
      </c>
      <c r="T52" s="3" t="s">
        <v>27</v>
      </c>
      <c r="U52" s="3" t="s">
        <v>38</v>
      </c>
      <c r="V52" s="3" t="s">
        <v>182</v>
      </c>
      <c r="W52" s="3" t="s">
        <v>55</v>
      </c>
      <c r="X52" s="3" t="s">
        <v>41</v>
      </c>
      <c r="Y52" s="3" t="s">
        <v>183</v>
      </c>
      <c r="Z52" s="3" t="s">
        <v>43</v>
      </c>
      <c r="AA52" s="3" t="s">
        <v>44</v>
      </c>
      <c r="AB52" s="3" t="s">
        <v>153</v>
      </c>
    </row>
    <row r="53" spans="1:30" x14ac:dyDescent="0.2">
      <c r="A53" s="2">
        <v>43865.955435219905</v>
      </c>
      <c r="B53" s="3" t="s">
        <v>58</v>
      </c>
      <c r="C53" s="3" t="s">
        <v>87</v>
      </c>
      <c r="D53" s="3" t="s">
        <v>24</v>
      </c>
      <c r="E53" s="3" t="s">
        <v>25</v>
      </c>
      <c r="F53" s="3">
        <v>5</v>
      </c>
      <c r="G53" s="3">
        <v>5</v>
      </c>
      <c r="H53" s="3">
        <v>5</v>
      </c>
      <c r="I53" s="3">
        <v>5</v>
      </c>
      <c r="J53" s="3">
        <v>5</v>
      </c>
      <c r="K53" s="3">
        <v>5</v>
      </c>
      <c r="L53" s="3">
        <v>5</v>
      </c>
      <c r="M53" s="3">
        <v>5</v>
      </c>
      <c r="N53" s="3" t="s">
        <v>25</v>
      </c>
      <c r="O53" s="3" t="s">
        <v>25</v>
      </c>
      <c r="P53" s="3" t="s">
        <v>25</v>
      </c>
      <c r="Q53" s="3" t="s">
        <v>25</v>
      </c>
      <c r="R53" s="3" t="s">
        <v>25</v>
      </c>
      <c r="S53" s="3" t="s">
        <v>25</v>
      </c>
      <c r="T53" s="3" t="s">
        <v>25</v>
      </c>
      <c r="U53" s="3" t="s">
        <v>38</v>
      </c>
      <c r="V53" s="3" t="s">
        <v>184</v>
      </c>
      <c r="W53" s="3" t="s">
        <v>169</v>
      </c>
      <c r="X53" s="3" t="s">
        <v>41</v>
      </c>
      <c r="Y53" s="3" t="s">
        <v>123</v>
      </c>
      <c r="Z53" s="3" t="s">
        <v>43</v>
      </c>
      <c r="AA53" s="3" t="s">
        <v>44</v>
      </c>
      <c r="AB53" s="3" t="s">
        <v>153</v>
      </c>
    </row>
    <row r="54" spans="1:30" x14ac:dyDescent="0.2">
      <c r="A54" s="2">
        <v>43865.961348495373</v>
      </c>
      <c r="B54" s="3" t="s">
        <v>131</v>
      </c>
      <c r="C54" s="3" t="s">
        <v>36</v>
      </c>
      <c r="D54" s="3" t="s">
        <v>24</v>
      </c>
      <c r="E54" s="3" t="s">
        <v>25</v>
      </c>
      <c r="F54" s="3">
        <v>4</v>
      </c>
      <c r="G54" s="3">
        <v>5</v>
      </c>
      <c r="H54" s="3">
        <v>3</v>
      </c>
      <c r="I54" s="3">
        <v>5</v>
      </c>
      <c r="J54" s="3">
        <v>4</v>
      </c>
      <c r="K54" s="3">
        <v>5</v>
      </c>
      <c r="L54" s="3">
        <v>5</v>
      </c>
      <c r="M54" s="3">
        <v>3</v>
      </c>
      <c r="N54" s="3" t="s">
        <v>26</v>
      </c>
      <c r="O54" s="3" t="s">
        <v>25</v>
      </c>
      <c r="P54" s="3" t="s">
        <v>37</v>
      </c>
      <c r="Q54" s="3" t="s">
        <v>27</v>
      </c>
      <c r="R54" s="3" t="s">
        <v>37</v>
      </c>
      <c r="S54" s="3" t="s">
        <v>27</v>
      </c>
      <c r="T54" s="3" t="s">
        <v>37</v>
      </c>
      <c r="U54" s="3" t="s">
        <v>185</v>
      </c>
      <c r="V54" s="3" t="s">
        <v>171</v>
      </c>
      <c r="W54" s="3" t="s">
        <v>147</v>
      </c>
      <c r="X54" s="3" t="s">
        <v>31</v>
      </c>
      <c r="Y54" s="3" t="s">
        <v>113</v>
      </c>
      <c r="Z54" s="3" t="s">
        <v>43</v>
      </c>
      <c r="AA54" s="3" t="s">
        <v>44</v>
      </c>
      <c r="AB54" s="3" t="s">
        <v>82</v>
      </c>
    </row>
    <row r="55" spans="1:30" x14ac:dyDescent="0.2">
      <c r="A55" s="2">
        <v>43865.992918993055</v>
      </c>
      <c r="B55" s="3" t="s">
        <v>131</v>
      </c>
      <c r="C55" s="3" t="s">
        <v>23</v>
      </c>
      <c r="D55" s="3" t="s">
        <v>24</v>
      </c>
      <c r="E55" s="3" t="s">
        <v>25</v>
      </c>
      <c r="F55" s="3">
        <v>5</v>
      </c>
      <c r="G55" s="3">
        <v>5</v>
      </c>
      <c r="H55" s="3">
        <v>3</v>
      </c>
      <c r="I55" s="3">
        <v>1</v>
      </c>
      <c r="J55" s="3">
        <v>1</v>
      </c>
      <c r="K55" s="3">
        <v>1</v>
      </c>
      <c r="L55" s="3">
        <v>5</v>
      </c>
      <c r="M55" s="3">
        <v>1</v>
      </c>
      <c r="N55" s="3" t="s">
        <v>25</v>
      </c>
      <c r="O55" s="3" t="s">
        <v>25</v>
      </c>
      <c r="P55" s="3" t="s">
        <v>72</v>
      </c>
      <c r="Q55" s="3" t="s">
        <v>25</v>
      </c>
      <c r="R55" s="3" t="s">
        <v>25</v>
      </c>
      <c r="S55" s="3" t="s">
        <v>25</v>
      </c>
      <c r="T55" s="3" t="s">
        <v>25</v>
      </c>
      <c r="U55" s="3" t="s">
        <v>46</v>
      </c>
      <c r="V55" s="3" t="s">
        <v>142</v>
      </c>
      <c r="W55" s="3" t="s">
        <v>40</v>
      </c>
      <c r="X55" s="3" t="s">
        <v>41</v>
      </c>
      <c r="Y55" s="3" t="s">
        <v>123</v>
      </c>
      <c r="Z55" s="3" t="s">
        <v>43</v>
      </c>
      <c r="AA55" s="3" t="s">
        <v>186</v>
      </c>
      <c r="AB55" s="3" t="s">
        <v>153</v>
      </c>
    </row>
    <row r="56" spans="1:30" x14ac:dyDescent="0.2">
      <c r="A56" s="2">
        <v>43865.993457662036</v>
      </c>
      <c r="B56" s="3" t="s">
        <v>131</v>
      </c>
      <c r="C56" s="3" t="s">
        <v>87</v>
      </c>
      <c r="D56" s="3" t="s">
        <v>53</v>
      </c>
      <c r="E56" s="3" t="s">
        <v>26</v>
      </c>
      <c r="F56" s="3">
        <v>4</v>
      </c>
      <c r="G56" s="3">
        <v>4</v>
      </c>
      <c r="H56" s="3">
        <v>5</v>
      </c>
      <c r="I56" s="3">
        <v>4</v>
      </c>
      <c r="J56" s="3">
        <v>4</v>
      </c>
      <c r="K56" s="3">
        <v>4</v>
      </c>
      <c r="L56" s="3">
        <v>5</v>
      </c>
      <c r="M56" s="3">
        <v>4</v>
      </c>
      <c r="N56" s="3" t="s">
        <v>26</v>
      </c>
      <c r="O56" s="3" t="s">
        <v>26</v>
      </c>
      <c r="P56" s="3" t="s">
        <v>26</v>
      </c>
      <c r="Q56" s="3" t="s">
        <v>25</v>
      </c>
      <c r="R56" s="3" t="s">
        <v>25</v>
      </c>
      <c r="S56" s="3" t="s">
        <v>26</v>
      </c>
      <c r="T56" s="3" t="s">
        <v>26</v>
      </c>
      <c r="U56" s="3" t="s">
        <v>127</v>
      </c>
      <c r="V56" s="3" t="s">
        <v>117</v>
      </c>
      <c r="W56" s="3" t="s">
        <v>128</v>
      </c>
      <c r="X56" s="3" t="s">
        <v>48</v>
      </c>
      <c r="Y56" s="3" t="s">
        <v>140</v>
      </c>
      <c r="Z56" s="3" t="s">
        <v>56</v>
      </c>
      <c r="AA56" s="3" t="s">
        <v>114</v>
      </c>
      <c r="AB56" s="3" t="s">
        <v>115</v>
      </c>
      <c r="AC56" s="3" t="s">
        <v>187</v>
      </c>
      <c r="AD56" s="3" t="s">
        <v>188</v>
      </c>
    </row>
    <row r="57" spans="1:30" x14ac:dyDescent="0.2">
      <c r="A57" s="2">
        <v>43866.005390601851</v>
      </c>
      <c r="B57" s="3" t="s">
        <v>131</v>
      </c>
      <c r="C57" s="3" t="s">
        <v>36</v>
      </c>
      <c r="D57" s="3" t="s">
        <v>24</v>
      </c>
      <c r="E57" s="3" t="s">
        <v>26</v>
      </c>
      <c r="F57" s="3">
        <v>4</v>
      </c>
      <c r="G57" s="3">
        <v>2</v>
      </c>
      <c r="H57" s="3">
        <v>2</v>
      </c>
      <c r="I57" s="3">
        <v>2</v>
      </c>
      <c r="J57" s="3">
        <v>2</v>
      </c>
      <c r="K57" s="3">
        <v>3</v>
      </c>
      <c r="L57" s="3">
        <v>4</v>
      </c>
      <c r="M57" s="3">
        <v>3</v>
      </c>
      <c r="N57" s="3" t="s">
        <v>26</v>
      </c>
      <c r="O57" s="3" t="s">
        <v>26</v>
      </c>
      <c r="P57" s="3" t="s">
        <v>27</v>
      </c>
      <c r="Q57" s="3" t="s">
        <v>26</v>
      </c>
      <c r="R57" s="3" t="s">
        <v>27</v>
      </c>
      <c r="S57" s="3" t="s">
        <v>26</v>
      </c>
      <c r="T57" s="3" t="s">
        <v>27</v>
      </c>
      <c r="U57" s="3" t="s">
        <v>146</v>
      </c>
      <c r="V57" s="3" t="s">
        <v>39</v>
      </c>
      <c r="W57" s="3" t="s">
        <v>55</v>
      </c>
      <c r="X57" s="3" t="s">
        <v>31</v>
      </c>
      <c r="Y57" s="3" t="s">
        <v>93</v>
      </c>
      <c r="Z57" s="3" t="s">
        <v>118</v>
      </c>
      <c r="AA57" s="3" t="s">
        <v>44</v>
      </c>
      <c r="AB57" s="3" t="s">
        <v>115</v>
      </c>
      <c r="AC57" s="3" t="s">
        <v>189</v>
      </c>
    </row>
    <row r="58" spans="1:30" x14ac:dyDescent="0.2">
      <c r="A58" s="2">
        <v>43866.021842361108</v>
      </c>
      <c r="B58" s="3" t="s">
        <v>131</v>
      </c>
      <c r="C58" s="3" t="s">
        <v>36</v>
      </c>
      <c r="D58" s="3" t="s">
        <v>53</v>
      </c>
      <c r="E58" s="3" t="s">
        <v>27</v>
      </c>
      <c r="F58" s="3">
        <v>4</v>
      </c>
      <c r="G58" s="3">
        <v>3</v>
      </c>
      <c r="H58" s="3">
        <v>3</v>
      </c>
      <c r="I58" s="3">
        <v>4</v>
      </c>
      <c r="J58" s="3">
        <v>4</v>
      </c>
      <c r="K58" s="3">
        <v>5</v>
      </c>
      <c r="L58" s="3">
        <v>5</v>
      </c>
      <c r="M58" s="3">
        <v>1</v>
      </c>
      <c r="N58" s="3" t="s">
        <v>26</v>
      </c>
      <c r="O58" s="3" t="s">
        <v>27</v>
      </c>
      <c r="P58" s="3" t="s">
        <v>27</v>
      </c>
      <c r="Q58" s="3" t="s">
        <v>26</v>
      </c>
      <c r="R58" s="3" t="s">
        <v>26</v>
      </c>
      <c r="S58" s="3" t="s">
        <v>27</v>
      </c>
      <c r="T58" s="3" t="s">
        <v>27</v>
      </c>
      <c r="U58" s="3" t="s">
        <v>190</v>
      </c>
      <c r="V58" s="3" t="s">
        <v>167</v>
      </c>
      <c r="W58" s="3" t="s">
        <v>128</v>
      </c>
      <c r="X58" s="3" t="s">
        <v>31</v>
      </c>
      <c r="Y58" s="3" t="s">
        <v>63</v>
      </c>
      <c r="Z58" s="3" t="s">
        <v>50</v>
      </c>
      <c r="AA58" s="3" t="s">
        <v>105</v>
      </c>
      <c r="AB58" s="3" t="s">
        <v>115</v>
      </c>
      <c r="AC58" s="3" t="s">
        <v>130</v>
      </c>
    </row>
    <row r="59" spans="1:30" x14ac:dyDescent="0.2">
      <c r="A59" s="2">
        <v>43866.023042500005</v>
      </c>
      <c r="B59" s="3" t="s">
        <v>58</v>
      </c>
      <c r="C59" s="3" t="s">
        <v>36</v>
      </c>
      <c r="D59" s="3" t="s">
        <v>24</v>
      </c>
      <c r="E59" s="3" t="s">
        <v>26</v>
      </c>
      <c r="F59" s="3">
        <v>2</v>
      </c>
      <c r="G59" s="3">
        <v>3</v>
      </c>
      <c r="H59" s="3">
        <v>3</v>
      </c>
      <c r="I59" s="3">
        <v>3</v>
      </c>
      <c r="J59" s="3">
        <v>3</v>
      </c>
      <c r="K59" s="3">
        <v>3</v>
      </c>
      <c r="L59" s="3">
        <v>3</v>
      </c>
      <c r="M59" s="3">
        <v>3</v>
      </c>
      <c r="N59" s="3" t="s">
        <v>27</v>
      </c>
      <c r="O59" s="3" t="s">
        <v>37</v>
      </c>
      <c r="P59" s="3" t="s">
        <v>27</v>
      </c>
      <c r="Q59" s="3" t="s">
        <v>27</v>
      </c>
      <c r="R59" s="3" t="s">
        <v>26</v>
      </c>
      <c r="S59" s="3" t="s">
        <v>27</v>
      </c>
      <c r="T59" s="3" t="s">
        <v>27</v>
      </c>
      <c r="U59" s="3" t="s">
        <v>143</v>
      </c>
      <c r="V59" s="3" t="s">
        <v>178</v>
      </c>
      <c r="W59" s="3" t="s">
        <v>92</v>
      </c>
      <c r="X59" s="3" t="s">
        <v>31</v>
      </c>
      <c r="Y59" s="3" t="s">
        <v>32</v>
      </c>
      <c r="Z59" s="3" t="s">
        <v>56</v>
      </c>
      <c r="AA59" s="3" t="s">
        <v>114</v>
      </c>
      <c r="AB59" s="3" t="s">
        <v>65</v>
      </c>
      <c r="AC59" s="3" t="s">
        <v>191</v>
      </c>
    </row>
    <row r="60" spans="1:30" x14ac:dyDescent="0.2">
      <c r="A60" s="2">
        <v>43866.040028831019</v>
      </c>
      <c r="B60" s="3" t="s">
        <v>98</v>
      </c>
      <c r="C60" s="3" t="s">
        <v>67</v>
      </c>
      <c r="D60" s="3" t="s">
        <v>24</v>
      </c>
      <c r="E60" s="3" t="s">
        <v>26</v>
      </c>
      <c r="F60" s="3">
        <v>1</v>
      </c>
      <c r="G60" s="3">
        <v>1</v>
      </c>
      <c r="H60" s="3">
        <v>1</v>
      </c>
      <c r="I60" s="3">
        <v>1</v>
      </c>
      <c r="J60" s="3">
        <v>1</v>
      </c>
      <c r="K60" s="3">
        <v>1</v>
      </c>
      <c r="L60" s="3">
        <v>1</v>
      </c>
      <c r="M60" s="3">
        <v>1</v>
      </c>
      <c r="N60" s="3" t="s">
        <v>26</v>
      </c>
      <c r="O60" s="3" t="s">
        <v>26</v>
      </c>
      <c r="P60" s="3" t="s">
        <v>26</v>
      </c>
      <c r="Q60" s="3" t="s">
        <v>27</v>
      </c>
      <c r="R60" s="3" t="s">
        <v>25</v>
      </c>
      <c r="S60" s="3" t="s">
        <v>26</v>
      </c>
      <c r="T60" s="3" t="s">
        <v>26</v>
      </c>
      <c r="U60" s="3" t="s">
        <v>84</v>
      </c>
      <c r="V60" s="3" t="s">
        <v>85</v>
      </c>
      <c r="W60" s="3" t="s">
        <v>86</v>
      </c>
      <c r="X60" s="3" t="s">
        <v>41</v>
      </c>
      <c r="Y60" s="3" t="s">
        <v>123</v>
      </c>
      <c r="Z60" s="3" t="s">
        <v>43</v>
      </c>
      <c r="AA60" s="3" t="s">
        <v>159</v>
      </c>
      <c r="AB60" s="3" t="s">
        <v>153</v>
      </c>
      <c r="AC60" s="3" t="s">
        <v>192</v>
      </c>
      <c r="AD60" s="3" t="s">
        <v>193</v>
      </c>
    </row>
    <row r="61" spans="1:30" x14ac:dyDescent="0.2">
      <c r="A61" s="2">
        <v>43866.041012199072</v>
      </c>
      <c r="B61" s="3" t="s">
        <v>131</v>
      </c>
      <c r="C61" s="3" t="s">
        <v>36</v>
      </c>
      <c r="D61" s="3" t="s">
        <v>24</v>
      </c>
      <c r="E61" s="3" t="s">
        <v>26</v>
      </c>
      <c r="F61" s="3">
        <v>4</v>
      </c>
      <c r="G61" s="3">
        <v>5</v>
      </c>
      <c r="H61" s="3">
        <v>1</v>
      </c>
      <c r="I61" s="3">
        <v>1</v>
      </c>
      <c r="J61" s="3">
        <v>1</v>
      </c>
      <c r="K61" s="3">
        <v>4</v>
      </c>
      <c r="L61" s="3">
        <v>3</v>
      </c>
      <c r="M61" s="3">
        <v>2</v>
      </c>
      <c r="N61" s="3" t="s">
        <v>27</v>
      </c>
      <c r="O61" s="3" t="s">
        <v>26</v>
      </c>
      <c r="P61" s="3" t="s">
        <v>37</v>
      </c>
      <c r="Q61" s="3" t="s">
        <v>27</v>
      </c>
      <c r="R61" s="3" t="s">
        <v>26</v>
      </c>
      <c r="S61" s="3" t="s">
        <v>25</v>
      </c>
      <c r="T61" s="3" t="s">
        <v>27</v>
      </c>
      <c r="U61" s="3" t="s">
        <v>73</v>
      </c>
      <c r="V61" s="3" t="s">
        <v>85</v>
      </c>
      <c r="W61" s="3" t="s">
        <v>30</v>
      </c>
      <c r="X61" s="3" t="s">
        <v>41</v>
      </c>
      <c r="Y61" s="3" t="s">
        <v>194</v>
      </c>
      <c r="Z61" s="3" t="s">
        <v>43</v>
      </c>
      <c r="AA61" s="3" t="s">
        <v>34</v>
      </c>
      <c r="AB61" s="3" t="s">
        <v>153</v>
      </c>
      <c r="AC61" s="3" t="s">
        <v>195</v>
      </c>
    </row>
    <row r="62" spans="1:30" x14ac:dyDescent="0.2">
      <c r="A62" s="2">
        <v>43866.05154104167</v>
      </c>
      <c r="B62" s="3" t="s">
        <v>131</v>
      </c>
      <c r="C62" s="3" t="s">
        <v>36</v>
      </c>
      <c r="D62" s="3" t="s">
        <v>24</v>
      </c>
      <c r="E62" s="3" t="s">
        <v>25</v>
      </c>
      <c r="F62" s="3">
        <v>3</v>
      </c>
      <c r="G62" s="3">
        <v>2</v>
      </c>
      <c r="H62" s="3">
        <v>5</v>
      </c>
      <c r="I62" s="3">
        <v>1</v>
      </c>
      <c r="J62" s="3">
        <v>1</v>
      </c>
      <c r="K62" s="3">
        <v>4</v>
      </c>
      <c r="L62" s="3">
        <v>5</v>
      </c>
      <c r="M62" s="3">
        <v>3</v>
      </c>
      <c r="N62" s="3" t="s">
        <v>26</v>
      </c>
      <c r="O62" s="3" t="s">
        <v>25</v>
      </c>
      <c r="P62" s="3" t="s">
        <v>37</v>
      </c>
      <c r="Q62" s="3" t="s">
        <v>72</v>
      </c>
      <c r="R62" s="3" t="s">
        <v>37</v>
      </c>
      <c r="S62" s="3" t="s">
        <v>37</v>
      </c>
      <c r="T62" s="3" t="s">
        <v>27</v>
      </c>
      <c r="U62" s="3" t="s">
        <v>196</v>
      </c>
      <c r="V62" s="3" t="s">
        <v>161</v>
      </c>
      <c r="W62" s="3" t="s">
        <v>40</v>
      </c>
      <c r="X62" s="3" t="s">
        <v>31</v>
      </c>
      <c r="Y62" s="3" t="s">
        <v>93</v>
      </c>
      <c r="Z62" s="3" t="s">
        <v>43</v>
      </c>
      <c r="AA62" s="3" t="s">
        <v>159</v>
      </c>
      <c r="AB62" s="3" t="s">
        <v>115</v>
      </c>
      <c r="AC62" s="3" t="s">
        <v>197</v>
      </c>
    </row>
    <row r="63" spans="1:30" x14ac:dyDescent="0.2">
      <c r="A63" s="2">
        <v>43866.060305555555</v>
      </c>
      <c r="B63" s="3" t="s">
        <v>131</v>
      </c>
      <c r="C63" s="3" t="s">
        <v>67</v>
      </c>
      <c r="D63" s="3" t="s">
        <v>24</v>
      </c>
      <c r="E63" s="3" t="s">
        <v>27</v>
      </c>
      <c r="F63" s="3">
        <v>3</v>
      </c>
      <c r="G63" s="3">
        <v>2</v>
      </c>
      <c r="H63" s="3">
        <v>4</v>
      </c>
      <c r="I63" s="3">
        <v>4</v>
      </c>
      <c r="J63" s="3">
        <v>3</v>
      </c>
      <c r="K63" s="3">
        <v>3</v>
      </c>
      <c r="L63" s="3">
        <v>3</v>
      </c>
      <c r="M63" s="3">
        <v>2</v>
      </c>
      <c r="N63" s="3" t="s">
        <v>26</v>
      </c>
      <c r="O63" s="3" t="s">
        <v>25</v>
      </c>
      <c r="P63" s="3" t="s">
        <v>27</v>
      </c>
      <c r="Q63" s="3" t="s">
        <v>27</v>
      </c>
      <c r="R63" s="3" t="s">
        <v>27</v>
      </c>
      <c r="S63" s="3" t="s">
        <v>27</v>
      </c>
      <c r="T63" s="3" t="s">
        <v>27</v>
      </c>
      <c r="U63" s="3" t="s">
        <v>38</v>
      </c>
      <c r="V63" s="3" t="s">
        <v>100</v>
      </c>
      <c r="W63" s="3" t="s">
        <v>128</v>
      </c>
      <c r="X63" s="3" t="s">
        <v>31</v>
      </c>
      <c r="Y63" s="3" t="s">
        <v>113</v>
      </c>
      <c r="Z63" s="3" t="s">
        <v>56</v>
      </c>
      <c r="AA63" s="3" t="s">
        <v>44</v>
      </c>
      <c r="AB63" s="3" t="s">
        <v>115</v>
      </c>
      <c r="AC63" s="3" t="s">
        <v>130</v>
      </c>
    </row>
    <row r="64" spans="1:30" x14ac:dyDescent="0.2">
      <c r="A64" s="2">
        <v>43866.071419074069</v>
      </c>
      <c r="B64" s="3" t="s">
        <v>131</v>
      </c>
      <c r="C64" s="3" t="s">
        <v>36</v>
      </c>
      <c r="D64" s="3" t="s">
        <v>24</v>
      </c>
      <c r="E64" s="3" t="s">
        <v>26</v>
      </c>
      <c r="F64" s="3">
        <v>4</v>
      </c>
      <c r="G64" s="3">
        <v>1</v>
      </c>
      <c r="H64" s="3">
        <v>3</v>
      </c>
      <c r="I64" s="3">
        <v>3</v>
      </c>
      <c r="J64" s="3">
        <v>2</v>
      </c>
      <c r="K64" s="3">
        <v>5</v>
      </c>
      <c r="L64" s="3">
        <v>5</v>
      </c>
      <c r="M64" s="3">
        <v>1</v>
      </c>
      <c r="N64" s="3" t="s">
        <v>25</v>
      </c>
      <c r="O64" s="3" t="s">
        <v>26</v>
      </c>
      <c r="P64" s="3" t="s">
        <v>26</v>
      </c>
      <c r="Q64" s="3" t="s">
        <v>37</v>
      </c>
      <c r="R64" s="3" t="s">
        <v>27</v>
      </c>
      <c r="S64" s="3" t="s">
        <v>26</v>
      </c>
      <c r="T64" s="3" t="s">
        <v>26</v>
      </c>
      <c r="U64" s="3" t="s">
        <v>84</v>
      </c>
      <c r="V64" s="3" t="s">
        <v>171</v>
      </c>
      <c r="W64" s="3" t="s">
        <v>86</v>
      </c>
      <c r="X64" s="3" t="s">
        <v>41</v>
      </c>
      <c r="Y64" s="3" t="s">
        <v>198</v>
      </c>
      <c r="Z64" s="3" t="s">
        <v>43</v>
      </c>
      <c r="AA64" s="3" t="s">
        <v>44</v>
      </c>
      <c r="AB64" s="3" t="s">
        <v>45</v>
      </c>
    </row>
    <row r="65" spans="1:30" x14ac:dyDescent="0.2">
      <c r="A65" s="2">
        <v>43866.071646516204</v>
      </c>
      <c r="B65" s="3" t="s">
        <v>52</v>
      </c>
      <c r="C65" s="3" t="s">
        <v>87</v>
      </c>
      <c r="D65" s="3" t="s">
        <v>24</v>
      </c>
      <c r="E65" s="3" t="s">
        <v>37</v>
      </c>
      <c r="F65" s="3">
        <v>1</v>
      </c>
      <c r="G65" s="3">
        <v>1</v>
      </c>
      <c r="H65" s="3">
        <v>2</v>
      </c>
      <c r="I65" s="3">
        <v>2</v>
      </c>
      <c r="J65" s="3">
        <v>1</v>
      </c>
      <c r="K65" s="3">
        <v>2</v>
      </c>
      <c r="L65" s="3">
        <v>3</v>
      </c>
      <c r="M65" s="3">
        <v>3</v>
      </c>
      <c r="N65" s="3" t="s">
        <v>27</v>
      </c>
      <c r="O65" s="3" t="s">
        <v>72</v>
      </c>
      <c r="P65" s="3" t="s">
        <v>72</v>
      </c>
      <c r="Q65" s="3" t="s">
        <v>72</v>
      </c>
      <c r="R65" s="3" t="s">
        <v>37</v>
      </c>
      <c r="S65" s="3" t="s">
        <v>72</v>
      </c>
      <c r="T65" s="3" t="s">
        <v>26</v>
      </c>
      <c r="U65" s="3" t="s">
        <v>38</v>
      </c>
      <c r="V65" s="3" t="s">
        <v>117</v>
      </c>
      <c r="W65" s="3" t="s">
        <v>47</v>
      </c>
      <c r="X65" s="3" t="s">
        <v>31</v>
      </c>
      <c r="Y65" s="3" t="s">
        <v>80</v>
      </c>
      <c r="Z65" s="3" t="s">
        <v>64</v>
      </c>
      <c r="AA65" s="3" t="s">
        <v>105</v>
      </c>
      <c r="AB65" s="3" t="s">
        <v>91</v>
      </c>
      <c r="AC65" s="3" t="s">
        <v>199</v>
      </c>
    </row>
    <row r="66" spans="1:30" x14ac:dyDescent="0.2">
      <c r="A66" s="2">
        <v>43866.076296527783</v>
      </c>
      <c r="B66" s="3" t="s">
        <v>131</v>
      </c>
      <c r="C66" s="3" t="s">
        <v>23</v>
      </c>
      <c r="D66" s="3" t="s">
        <v>24</v>
      </c>
      <c r="E66" s="3" t="s">
        <v>37</v>
      </c>
      <c r="F66" s="3">
        <v>2</v>
      </c>
      <c r="G66" s="3">
        <v>3</v>
      </c>
      <c r="H66" s="3">
        <v>3</v>
      </c>
      <c r="I66" s="3">
        <v>2</v>
      </c>
      <c r="J66" s="3">
        <v>4</v>
      </c>
      <c r="K66" s="3">
        <v>2</v>
      </c>
      <c r="L66" s="3">
        <v>1</v>
      </c>
      <c r="M66" s="3">
        <v>1</v>
      </c>
      <c r="N66" s="3" t="s">
        <v>37</v>
      </c>
      <c r="O66" s="3" t="s">
        <v>25</v>
      </c>
      <c r="P66" s="3" t="s">
        <v>37</v>
      </c>
      <c r="Q66" s="3" t="s">
        <v>26</v>
      </c>
      <c r="R66" s="3" t="s">
        <v>26</v>
      </c>
      <c r="S66" s="3" t="s">
        <v>26</v>
      </c>
      <c r="T66" s="3" t="s">
        <v>27</v>
      </c>
      <c r="U66" s="3" t="s">
        <v>38</v>
      </c>
      <c r="V66" s="3" t="s">
        <v>184</v>
      </c>
      <c r="W66" s="3" t="s">
        <v>55</v>
      </c>
      <c r="X66" s="3" t="s">
        <v>31</v>
      </c>
      <c r="Y66" s="3" t="s">
        <v>42</v>
      </c>
      <c r="Z66" s="3" t="s">
        <v>175</v>
      </c>
      <c r="AA66" s="3" t="s">
        <v>44</v>
      </c>
      <c r="AB66" s="3" t="s">
        <v>60</v>
      </c>
    </row>
    <row r="67" spans="1:30" x14ac:dyDescent="0.2">
      <c r="A67" s="2">
        <v>43866.096410821759</v>
      </c>
      <c r="B67" s="3" t="s">
        <v>131</v>
      </c>
      <c r="C67" s="3" t="s">
        <v>23</v>
      </c>
      <c r="D67" s="3" t="s">
        <v>88</v>
      </c>
      <c r="E67" s="3" t="s">
        <v>26</v>
      </c>
      <c r="F67" s="3">
        <v>1</v>
      </c>
      <c r="G67" s="3">
        <v>1</v>
      </c>
      <c r="H67" s="3">
        <v>1</v>
      </c>
      <c r="I67" s="3">
        <v>1</v>
      </c>
      <c r="J67" s="3">
        <v>1</v>
      </c>
      <c r="K67" s="3">
        <v>1</v>
      </c>
      <c r="L67" s="3">
        <v>1</v>
      </c>
      <c r="M67" s="3">
        <v>1</v>
      </c>
      <c r="N67" s="3" t="s">
        <v>27</v>
      </c>
      <c r="O67" s="3" t="s">
        <v>37</v>
      </c>
      <c r="P67" s="3" t="s">
        <v>27</v>
      </c>
      <c r="Q67" s="3" t="s">
        <v>37</v>
      </c>
      <c r="R67" s="3" t="s">
        <v>27</v>
      </c>
      <c r="S67" s="3" t="s">
        <v>27</v>
      </c>
      <c r="T67" s="3" t="s">
        <v>27</v>
      </c>
      <c r="U67" s="3" t="s">
        <v>127</v>
      </c>
      <c r="V67" s="3" t="s">
        <v>139</v>
      </c>
      <c r="W67" s="3" t="s">
        <v>128</v>
      </c>
      <c r="X67" s="3" t="s">
        <v>31</v>
      </c>
      <c r="Y67" s="3" t="s">
        <v>63</v>
      </c>
      <c r="Z67" s="3" t="s">
        <v>64</v>
      </c>
      <c r="AA67" s="3" t="s">
        <v>44</v>
      </c>
      <c r="AB67" s="3" t="s">
        <v>60</v>
      </c>
    </row>
    <row r="68" spans="1:30" x14ac:dyDescent="0.2">
      <c r="A68" s="2">
        <v>43866.101123622684</v>
      </c>
      <c r="B68" s="3" t="s">
        <v>131</v>
      </c>
      <c r="C68" s="3" t="s">
        <v>36</v>
      </c>
      <c r="D68" s="3" t="s">
        <v>68</v>
      </c>
      <c r="E68" s="3" t="s">
        <v>27</v>
      </c>
      <c r="F68" s="3">
        <v>3</v>
      </c>
      <c r="G68" s="3">
        <v>4</v>
      </c>
      <c r="H68" s="3">
        <v>4</v>
      </c>
      <c r="I68" s="3">
        <v>3</v>
      </c>
      <c r="J68" s="3">
        <v>3</v>
      </c>
      <c r="K68" s="3">
        <v>4</v>
      </c>
      <c r="L68" s="3">
        <v>3</v>
      </c>
      <c r="M68" s="3">
        <v>3</v>
      </c>
      <c r="N68" s="3" t="s">
        <v>27</v>
      </c>
      <c r="O68" s="3" t="s">
        <v>27</v>
      </c>
      <c r="P68" s="3" t="s">
        <v>26</v>
      </c>
      <c r="Q68" s="3" t="s">
        <v>26</v>
      </c>
      <c r="R68" s="3" t="s">
        <v>25</v>
      </c>
      <c r="S68" s="3" t="s">
        <v>27</v>
      </c>
      <c r="T68" s="3" t="s">
        <v>27</v>
      </c>
      <c r="U68" s="3" t="s">
        <v>132</v>
      </c>
      <c r="V68" s="3" t="s">
        <v>117</v>
      </c>
      <c r="W68" s="3" t="s">
        <v>55</v>
      </c>
      <c r="X68" s="3" t="s">
        <v>31</v>
      </c>
      <c r="Y68" s="3" t="s">
        <v>113</v>
      </c>
      <c r="Z68" s="3" t="s">
        <v>56</v>
      </c>
      <c r="AA68" s="3" t="s">
        <v>114</v>
      </c>
      <c r="AB68" s="3" t="s">
        <v>60</v>
      </c>
      <c r="AC68" s="3" t="s">
        <v>200</v>
      </c>
      <c r="AD68" s="3" t="s">
        <v>201</v>
      </c>
    </row>
    <row r="69" spans="1:30" x14ac:dyDescent="0.2">
      <c r="A69" s="2">
        <v>43866.1134155787</v>
      </c>
      <c r="B69" s="3" t="s">
        <v>131</v>
      </c>
      <c r="C69" s="3" t="s">
        <v>23</v>
      </c>
      <c r="D69" s="3" t="s">
        <v>24</v>
      </c>
      <c r="E69" s="3" t="s">
        <v>26</v>
      </c>
      <c r="F69" s="3">
        <v>3</v>
      </c>
      <c r="G69" s="3">
        <v>4</v>
      </c>
      <c r="H69" s="3">
        <v>3</v>
      </c>
      <c r="I69" s="3">
        <v>4</v>
      </c>
      <c r="J69" s="3">
        <v>5</v>
      </c>
      <c r="K69" s="3">
        <v>5</v>
      </c>
      <c r="L69" s="3">
        <v>3</v>
      </c>
      <c r="M69" s="3">
        <v>1</v>
      </c>
      <c r="N69" s="3" t="s">
        <v>27</v>
      </c>
      <c r="O69" s="3" t="s">
        <v>25</v>
      </c>
      <c r="P69" s="3" t="s">
        <v>37</v>
      </c>
      <c r="Q69" s="3" t="s">
        <v>27</v>
      </c>
      <c r="R69" s="3" t="s">
        <v>26</v>
      </c>
      <c r="S69" s="3" t="s">
        <v>26</v>
      </c>
      <c r="T69" s="3" t="s">
        <v>27</v>
      </c>
      <c r="U69" s="3" t="s">
        <v>107</v>
      </c>
      <c r="V69" s="3" t="s">
        <v>165</v>
      </c>
      <c r="W69" s="3" t="s">
        <v>144</v>
      </c>
      <c r="X69" s="3" t="s">
        <v>48</v>
      </c>
      <c r="Y69" s="3" t="s">
        <v>32</v>
      </c>
      <c r="Z69" s="3" t="s">
        <v>64</v>
      </c>
      <c r="AA69" s="3" t="s">
        <v>34</v>
      </c>
      <c r="AB69" s="3" t="s">
        <v>115</v>
      </c>
    </row>
    <row r="70" spans="1:30" x14ac:dyDescent="0.2">
      <c r="A70" s="2">
        <v>43866.141468171292</v>
      </c>
      <c r="B70" s="3" t="s">
        <v>131</v>
      </c>
      <c r="C70" s="3" t="s">
        <v>67</v>
      </c>
      <c r="D70" s="3" t="s">
        <v>24</v>
      </c>
      <c r="E70" s="3" t="s">
        <v>26</v>
      </c>
      <c r="F70" s="3">
        <v>5</v>
      </c>
      <c r="G70" s="3">
        <v>4</v>
      </c>
      <c r="H70" s="3">
        <v>4</v>
      </c>
      <c r="I70" s="3">
        <v>5</v>
      </c>
      <c r="J70" s="3">
        <v>5</v>
      </c>
      <c r="K70" s="3">
        <v>4</v>
      </c>
      <c r="L70" s="3">
        <v>5</v>
      </c>
      <c r="M70" s="3">
        <v>4</v>
      </c>
      <c r="N70" s="3" t="s">
        <v>26</v>
      </c>
      <c r="O70" s="3" t="s">
        <v>37</v>
      </c>
      <c r="P70" s="3" t="s">
        <v>26</v>
      </c>
      <c r="Q70" s="3" t="s">
        <v>25</v>
      </c>
      <c r="R70" s="3" t="s">
        <v>26</v>
      </c>
      <c r="S70" s="3" t="s">
        <v>25</v>
      </c>
      <c r="T70" s="3" t="s">
        <v>25</v>
      </c>
      <c r="U70" s="3" t="s">
        <v>107</v>
      </c>
      <c r="V70" s="3" t="s">
        <v>202</v>
      </c>
      <c r="W70" s="3" t="s">
        <v>47</v>
      </c>
      <c r="X70" s="3" t="s">
        <v>31</v>
      </c>
      <c r="Y70" s="3" t="s">
        <v>174</v>
      </c>
      <c r="Z70" s="3" t="s">
        <v>129</v>
      </c>
      <c r="AA70" s="3" t="s">
        <v>114</v>
      </c>
      <c r="AB70" s="3" t="s">
        <v>35</v>
      </c>
      <c r="AC70" s="3" t="s">
        <v>203</v>
      </c>
      <c r="AD70" s="3" t="s">
        <v>204</v>
      </c>
    </row>
    <row r="71" spans="1:30" x14ac:dyDescent="0.2">
      <c r="A71" s="2">
        <v>43866.157904236112</v>
      </c>
      <c r="B71" s="3" t="s">
        <v>52</v>
      </c>
      <c r="C71" s="3" t="s">
        <v>36</v>
      </c>
      <c r="D71" s="3" t="s">
        <v>24</v>
      </c>
      <c r="E71" s="3" t="s">
        <v>25</v>
      </c>
      <c r="F71" s="3">
        <v>2</v>
      </c>
      <c r="G71" s="3">
        <v>1</v>
      </c>
      <c r="H71" s="3">
        <v>3</v>
      </c>
      <c r="I71" s="3">
        <v>1</v>
      </c>
      <c r="J71" s="3">
        <v>1</v>
      </c>
      <c r="K71" s="3">
        <v>3</v>
      </c>
      <c r="L71" s="3">
        <v>2</v>
      </c>
      <c r="M71" s="3">
        <v>1</v>
      </c>
      <c r="N71" s="3" t="s">
        <v>25</v>
      </c>
      <c r="O71" s="3" t="s">
        <v>25</v>
      </c>
      <c r="P71" s="3" t="s">
        <v>37</v>
      </c>
      <c r="Q71" s="3" t="s">
        <v>37</v>
      </c>
      <c r="R71" s="3" t="s">
        <v>37</v>
      </c>
      <c r="S71" s="3" t="s">
        <v>72</v>
      </c>
      <c r="T71" s="3" t="s">
        <v>72</v>
      </c>
      <c r="U71" s="3" t="s">
        <v>59</v>
      </c>
      <c r="V71" s="3" t="s">
        <v>100</v>
      </c>
      <c r="W71" s="3" t="s">
        <v>47</v>
      </c>
      <c r="X71" s="3" t="s">
        <v>31</v>
      </c>
      <c r="Y71" s="3" t="s">
        <v>113</v>
      </c>
      <c r="Z71" s="3" t="s">
        <v>175</v>
      </c>
      <c r="AA71" s="3" t="s">
        <v>44</v>
      </c>
      <c r="AB71" s="3" t="s">
        <v>115</v>
      </c>
    </row>
    <row r="72" spans="1:30" x14ac:dyDescent="0.2">
      <c r="A72" s="2">
        <v>43866.159760057868</v>
      </c>
      <c r="B72" s="3" t="s">
        <v>98</v>
      </c>
      <c r="C72" s="3" t="s">
        <v>67</v>
      </c>
      <c r="D72" s="3" t="s">
        <v>24</v>
      </c>
      <c r="E72" s="3" t="s">
        <v>26</v>
      </c>
      <c r="F72" s="3">
        <v>3</v>
      </c>
      <c r="G72" s="3">
        <v>2</v>
      </c>
      <c r="H72" s="3">
        <v>1</v>
      </c>
      <c r="I72" s="3">
        <v>4</v>
      </c>
      <c r="J72" s="3">
        <v>5</v>
      </c>
      <c r="K72" s="3">
        <v>4</v>
      </c>
      <c r="L72" s="3">
        <v>4</v>
      </c>
      <c r="M72" s="3">
        <v>4</v>
      </c>
      <c r="N72" s="3" t="s">
        <v>26</v>
      </c>
      <c r="O72" s="3" t="s">
        <v>27</v>
      </c>
      <c r="P72" s="3" t="s">
        <v>27</v>
      </c>
      <c r="Q72" s="3" t="s">
        <v>26</v>
      </c>
      <c r="R72" s="3" t="s">
        <v>26</v>
      </c>
      <c r="S72" s="3" t="s">
        <v>26</v>
      </c>
      <c r="T72" s="3" t="s">
        <v>26</v>
      </c>
      <c r="U72" s="3" t="s">
        <v>143</v>
      </c>
      <c r="V72" s="3" t="s">
        <v>178</v>
      </c>
      <c r="W72" s="3" t="s">
        <v>92</v>
      </c>
      <c r="X72" s="3" t="s">
        <v>48</v>
      </c>
      <c r="Y72" s="3" t="s">
        <v>140</v>
      </c>
      <c r="Z72" s="3" t="s">
        <v>64</v>
      </c>
      <c r="AA72" s="3" t="s">
        <v>114</v>
      </c>
      <c r="AB72" s="3" t="s">
        <v>115</v>
      </c>
      <c r="AC72" s="3" t="s">
        <v>205</v>
      </c>
      <c r="AD72" s="3" t="s">
        <v>206</v>
      </c>
    </row>
    <row r="73" spans="1:30" x14ac:dyDescent="0.2">
      <c r="A73" s="2">
        <v>43866.167584027775</v>
      </c>
      <c r="B73" s="3" t="s">
        <v>131</v>
      </c>
      <c r="C73" s="3" t="s">
        <v>67</v>
      </c>
      <c r="D73" s="3" t="s">
        <v>88</v>
      </c>
      <c r="E73" s="3" t="s">
        <v>27</v>
      </c>
      <c r="F73" s="3">
        <v>3</v>
      </c>
      <c r="G73" s="3">
        <v>3</v>
      </c>
      <c r="H73" s="3">
        <v>5</v>
      </c>
      <c r="I73" s="3">
        <v>3</v>
      </c>
      <c r="J73" s="3">
        <v>3</v>
      </c>
      <c r="K73" s="3">
        <v>5</v>
      </c>
      <c r="L73" s="3">
        <v>5</v>
      </c>
      <c r="M73" s="3">
        <v>4</v>
      </c>
      <c r="N73" s="3" t="s">
        <v>26</v>
      </c>
      <c r="O73" s="3" t="s">
        <v>37</v>
      </c>
      <c r="P73" s="3" t="s">
        <v>27</v>
      </c>
      <c r="Q73" s="3" t="s">
        <v>26</v>
      </c>
      <c r="R73" s="3" t="s">
        <v>26</v>
      </c>
      <c r="S73" s="3" t="s">
        <v>26</v>
      </c>
      <c r="T73" s="3" t="s">
        <v>27</v>
      </c>
      <c r="U73" s="3" t="s">
        <v>110</v>
      </c>
      <c r="V73" s="3" t="s">
        <v>117</v>
      </c>
      <c r="W73" s="3" t="s">
        <v>112</v>
      </c>
      <c r="X73" s="3" t="s">
        <v>41</v>
      </c>
      <c r="Y73" s="3" t="s">
        <v>174</v>
      </c>
      <c r="Z73" s="3" t="s">
        <v>207</v>
      </c>
      <c r="AA73" s="3" t="s">
        <v>105</v>
      </c>
      <c r="AB73" s="3" t="s">
        <v>45</v>
      </c>
      <c r="AC73" s="3" t="s">
        <v>160</v>
      </c>
      <c r="AD73" s="3" t="s">
        <v>208</v>
      </c>
    </row>
    <row r="74" spans="1:30" x14ac:dyDescent="0.2">
      <c r="A74" s="2">
        <v>43866.271278761575</v>
      </c>
      <c r="B74" s="3" t="s">
        <v>52</v>
      </c>
      <c r="C74" s="3" t="s">
        <v>23</v>
      </c>
      <c r="D74" s="3" t="s">
        <v>53</v>
      </c>
      <c r="E74" s="3" t="s">
        <v>26</v>
      </c>
      <c r="F74" s="3">
        <v>5</v>
      </c>
      <c r="G74" s="3">
        <v>3</v>
      </c>
      <c r="H74" s="3">
        <v>4</v>
      </c>
      <c r="I74" s="3">
        <v>3</v>
      </c>
      <c r="J74" s="3">
        <v>4</v>
      </c>
      <c r="K74" s="3">
        <v>4</v>
      </c>
      <c r="L74" s="3">
        <v>4</v>
      </c>
      <c r="M74" s="3">
        <v>5</v>
      </c>
      <c r="N74" s="3" t="s">
        <v>26</v>
      </c>
      <c r="O74" s="3" t="s">
        <v>25</v>
      </c>
      <c r="P74" s="3" t="s">
        <v>25</v>
      </c>
      <c r="Q74" s="3" t="s">
        <v>27</v>
      </c>
      <c r="R74" s="3" t="s">
        <v>37</v>
      </c>
      <c r="S74" s="3" t="s">
        <v>26</v>
      </c>
      <c r="T74" s="3" t="s">
        <v>37</v>
      </c>
      <c r="U74" s="3" t="s">
        <v>134</v>
      </c>
      <c r="V74" s="3" t="s">
        <v>74</v>
      </c>
      <c r="W74" s="3" t="s">
        <v>30</v>
      </c>
      <c r="X74" s="3" t="s">
        <v>31</v>
      </c>
      <c r="Y74" s="3" t="s">
        <v>113</v>
      </c>
      <c r="Z74" s="3" t="s">
        <v>175</v>
      </c>
      <c r="AA74" s="3" t="s">
        <v>44</v>
      </c>
      <c r="AB74" s="3" t="s">
        <v>35</v>
      </c>
      <c r="AC74" s="3" t="s">
        <v>209</v>
      </c>
    </row>
    <row r="75" spans="1:30" x14ac:dyDescent="0.2">
      <c r="A75" s="2">
        <v>43866.317730312498</v>
      </c>
      <c r="B75" s="3" t="s">
        <v>131</v>
      </c>
      <c r="C75" s="3" t="s">
        <v>67</v>
      </c>
      <c r="D75" s="3" t="s">
        <v>24</v>
      </c>
      <c r="E75" s="3" t="s">
        <v>27</v>
      </c>
      <c r="F75" s="3">
        <v>4</v>
      </c>
      <c r="G75" s="3">
        <v>3</v>
      </c>
      <c r="H75" s="3">
        <v>4</v>
      </c>
      <c r="I75" s="3">
        <v>2</v>
      </c>
      <c r="J75" s="3">
        <v>3</v>
      </c>
      <c r="K75" s="3">
        <v>4</v>
      </c>
      <c r="L75" s="3">
        <v>3</v>
      </c>
      <c r="M75" s="3">
        <v>3</v>
      </c>
      <c r="N75" s="3" t="s">
        <v>27</v>
      </c>
      <c r="O75" s="3" t="s">
        <v>37</v>
      </c>
      <c r="P75" s="3" t="s">
        <v>26</v>
      </c>
      <c r="Q75" s="3" t="s">
        <v>37</v>
      </c>
      <c r="R75" s="3" t="s">
        <v>27</v>
      </c>
      <c r="S75" s="3" t="s">
        <v>26</v>
      </c>
      <c r="T75" s="3" t="s">
        <v>27</v>
      </c>
      <c r="U75" s="3" t="s">
        <v>185</v>
      </c>
      <c r="V75" s="3" t="s">
        <v>29</v>
      </c>
      <c r="W75" s="3" t="s">
        <v>210</v>
      </c>
      <c r="X75" s="3" t="s">
        <v>31</v>
      </c>
      <c r="Y75" s="3" t="s">
        <v>120</v>
      </c>
      <c r="Z75" s="3" t="s">
        <v>207</v>
      </c>
      <c r="AA75" s="3" t="s">
        <v>114</v>
      </c>
      <c r="AB75" s="3" t="s">
        <v>115</v>
      </c>
    </row>
    <row r="76" spans="1:30" x14ac:dyDescent="0.2">
      <c r="A76" s="2">
        <v>43866.318425405094</v>
      </c>
      <c r="B76" s="3" t="s">
        <v>66</v>
      </c>
      <c r="C76" s="3" t="s">
        <v>36</v>
      </c>
      <c r="D76" s="3" t="s">
        <v>68</v>
      </c>
      <c r="E76" s="3" t="s">
        <v>26</v>
      </c>
      <c r="F76" s="3">
        <v>4</v>
      </c>
      <c r="G76" s="3">
        <v>3</v>
      </c>
      <c r="H76" s="3">
        <v>4</v>
      </c>
      <c r="I76" s="3">
        <v>2</v>
      </c>
      <c r="J76" s="3">
        <v>4</v>
      </c>
      <c r="K76" s="3">
        <v>4</v>
      </c>
      <c r="L76" s="3">
        <v>3</v>
      </c>
      <c r="M76" s="3">
        <v>4</v>
      </c>
      <c r="N76" s="3" t="s">
        <v>27</v>
      </c>
      <c r="O76" s="3" t="s">
        <v>27</v>
      </c>
      <c r="P76" s="3" t="s">
        <v>37</v>
      </c>
      <c r="Q76" s="3" t="s">
        <v>26</v>
      </c>
      <c r="R76" s="3" t="s">
        <v>27</v>
      </c>
      <c r="S76" s="3" t="s">
        <v>26</v>
      </c>
      <c r="T76" s="3" t="s">
        <v>37</v>
      </c>
      <c r="U76" s="3" t="s">
        <v>190</v>
      </c>
      <c r="V76" s="3" t="s">
        <v>29</v>
      </c>
      <c r="W76" s="3" t="s">
        <v>128</v>
      </c>
      <c r="X76" s="3" t="s">
        <v>48</v>
      </c>
      <c r="Y76" s="3" t="s">
        <v>42</v>
      </c>
      <c r="Z76" s="3" t="s">
        <v>141</v>
      </c>
      <c r="AA76" s="3" t="s">
        <v>44</v>
      </c>
      <c r="AB76" s="3" t="s">
        <v>65</v>
      </c>
    </row>
    <row r="77" spans="1:30" x14ac:dyDescent="0.2">
      <c r="A77" s="2">
        <v>43866.324296215273</v>
      </c>
      <c r="B77" s="3" t="s">
        <v>131</v>
      </c>
      <c r="C77" s="3" t="s">
        <v>211</v>
      </c>
      <c r="D77" s="3" t="s">
        <v>88</v>
      </c>
      <c r="E77" s="3" t="s">
        <v>25</v>
      </c>
      <c r="F77" s="3">
        <v>4</v>
      </c>
      <c r="G77" s="3">
        <v>2</v>
      </c>
      <c r="H77" s="3">
        <v>3</v>
      </c>
      <c r="I77" s="3">
        <v>2</v>
      </c>
      <c r="J77" s="3">
        <v>3</v>
      </c>
      <c r="K77" s="3">
        <v>4</v>
      </c>
      <c r="L77" s="3">
        <v>4</v>
      </c>
      <c r="M77" s="3">
        <v>2</v>
      </c>
      <c r="N77" s="3" t="s">
        <v>26</v>
      </c>
      <c r="O77" s="3" t="s">
        <v>26</v>
      </c>
      <c r="P77" s="3" t="s">
        <v>26</v>
      </c>
      <c r="Q77" s="3" t="s">
        <v>27</v>
      </c>
      <c r="R77" s="3" t="s">
        <v>27</v>
      </c>
      <c r="S77" s="3" t="s">
        <v>27</v>
      </c>
      <c r="T77" s="3" t="s">
        <v>27</v>
      </c>
      <c r="U77" s="3" t="s">
        <v>143</v>
      </c>
      <c r="V77" s="3" t="s">
        <v>100</v>
      </c>
      <c r="W77" s="3" t="s">
        <v>92</v>
      </c>
      <c r="X77" s="3" t="s">
        <v>41</v>
      </c>
      <c r="Y77" s="3" t="s">
        <v>120</v>
      </c>
      <c r="Z77" s="3" t="s">
        <v>129</v>
      </c>
      <c r="AA77" s="3" t="s">
        <v>105</v>
      </c>
      <c r="AB77" s="3" t="s">
        <v>35</v>
      </c>
    </row>
    <row r="78" spans="1:30" x14ac:dyDescent="0.2">
      <c r="A78" s="2">
        <v>43866.372156342593</v>
      </c>
      <c r="B78" s="3" t="s">
        <v>131</v>
      </c>
      <c r="C78" s="3" t="s">
        <v>36</v>
      </c>
      <c r="D78" s="3" t="s">
        <v>24</v>
      </c>
      <c r="E78" s="3" t="s">
        <v>26</v>
      </c>
      <c r="F78" s="3">
        <v>2</v>
      </c>
      <c r="G78" s="3">
        <v>4</v>
      </c>
      <c r="H78" s="3">
        <v>2</v>
      </c>
      <c r="I78" s="3">
        <v>1</v>
      </c>
      <c r="J78" s="3">
        <v>1</v>
      </c>
      <c r="K78" s="3">
        <v>2</v>
      </c>
      <c r="L78" s="3">
        <v>2</v>
      </c>
      <c r="M78" s="3">
        <v>3</v>
      </c>
      <c r="N78" s="3" t="s">
        <v>27</v>
      </c>
      <c r="O78" s="3" t="s">
        <v>72</v>
      </c>
      <c r="P78" s="3" t="s">
        <v>37</v>
      </c>
      <c r="Q78" s="3" t="s">
        <v>26</v>
      </c>
      <c r="R78" s="3" t="s">
        <v>72</v>
      </c>
      <c r="S78" s="3" t="s">
        <v>72</v>
      </c>
      <c r="T78" s="3" t="s">
        <v>37</v>
      </c>
      <c r="U78" s="3" t="s">
        <v>107</v>
      </c>
      <c r="V78" s="3" t="s">
        <v>111</v>
      </c>
      <c r="W78" s="3" t="s">
        <v>47</v>
      </c>
      <c r="X78" s="3" t="s">
        <v>48</v>
      </c>
      <c r="Y78" s="3" t="s">
        <v>113</v>
      </c>
      <c r="Z78" s="3" t="s">
        <v>64</v>
      </c>
      <c r="AA78" s="3" t="s">
        <v>95</v>
      </c>
      <c r="AB78" s="3" t="s">
        <v>115</v>
      </c>
    </row>
    <row r="79" spans="1:30" x14ac:dyDescent="0.2">
      <c r="A79" s="2">
        <v>43866.377103263891</v>
      </c>
      <c r="B79" s="3" t="s">
        <v>131</v>
      </c>
      <c r="C79" s="3" t="s">
        <v>36</v>
      </c>
      <c r="D79" s="3" t="s">
        <v>24</v>
      </c>
      <c r="E79" s="3" t="s">
        <v>26</v>
      </c>
      <c r="F79" s="3">
        <v>4</v>
      </c>
      <c r="G79" s="3">
        <v>2</v>
      </c>
      <c r="H79" s="3">
        <v>4</v>
      </c>
      <c r="I79" s="3">
        <v>4</v>
      </c>
      <c r="J79" s="3">
        <v>3</v>
      </c>
      <c r="K79" s="3">
        <v>4</v>
      </c>
      <c r="L79" s="3">
        <v>3</v>
      </c>
      <c r="M79" s="3">
        <v>2</v>
      </c>
      <c r="N79" s="3" t="s">
        <v>27</v>
      </c>
      <c r="O79" s="3" t="s">
        <v>26</v>
      </c>
      <c r="P79" s="3" t="s">
        <v>25</v>
      </c>
      <c r="Q79" s="3" t="s">
        <v>27</v>
      </c>
      <c r="R79" s="3" t="s">
        <v>26</v>
      </c>
      <c r="S79" s="3" t="s">
        <v>26</v>
      </c>
      <c r="T79" s="3" t="s">
        <v>27</v>
      </c>
      <c r="U79" s="3" t="s">
        <v>137</v>
      </c>
      <c r="V79" s="3" t="s">
        <v>139</v>
      </c>
      <c r="W79" s="3" t="s">
        <v>55</v>
      </c>
      <c r="X79" s="3" t="s">
        <v>31</v>
      </c>
      <c r="Y79" s="3" t="s">
        <v>113</v>
      </c>
      <c r="Z79" s="3" t="s">
        <v>64</v>
      </c>
      <c r="AA79" s="3" t="s">
        <v>44</v>
      </c>
      <c r="AB79" s="3" t="s">
        <v>65</v>
      </c>
    </row>
    <row r="80" spans="1:30" x14ac:dyDescent="0.2">
      <c r="A80" s="2">
        <v>43866.38456875</v>
      </c>
      <c r="B80" s="3" t="s">
        <v>98</v>
      </c>
      <c r="C80" s="3" t="s">
        <v>36</v>
      </c>
      <c r="D80" s="3" t="s">
        <v>24</v>
      </c>
      <c r="E80" s="3" t="s">
        <v>26</v>
      </c>
      <c r="F80" s="3">
        <v>4</v>
      </c>
      <c r="G80" s="3">
        <v>2</v>
      </c>
      <c r="H80" s="3">
        <v>3</v>
      </c>
      <c r="I80" s="3">
        <v>4</v>
      </c>
      <c r="J80" s="3">
        <v>4</v>
      </c>
      <c r="K80" s="3">
        <v>4</v>
      </c>
      <c r="L80" s="3">
        <v>5</v>
      </c>
      <c r="M80" s="3">
        <v>4</v>
      </c>
      <c r="N80" s="3" t="s">
        <v>26</v>
      </c>
      <c r="O80" s="3" t="s">
        <v>26</v>
      </c>
      <c r="P80" s="3" t="s">
        <v>27</v>
      </c>
      <c r="Q80" s="3" t="s">
        <v>26</v>
      </c>
      <c r="R80" s="3" t="s">
        <v>26</v>
      </c>
      <c r="S80" s="3" t="s">
        <v>27</v>
      </c>
      <c r="T80" s="3" t="s">
        <v>27</v>
      </c>
      <c r="U80" s="3" t="s">
        <v>84</v>
      </c>
      <c r="V80" s="3" t="s">
        <v>85</v>
      </c>
      <c r="W80" s="3" t="s">
        <v>86</v>
      </c>
      <c r="X80" s="3" t="s">
        <v>31</v>
      </c>
      <c r="Y80" s="3" t="s">
        <v>123</v>
      </c>
      <c r="Z80" s="3" t="s">
        <v>33</v>
      </c>
      <c r="AA80" s="3" t="s">
        <v>95</v>
      </c>
      <c r="AB80" s="3" t="s">
        <v>115</v>
      </c>
      <c r="AC80" s="3" t="s">
        <v>203</v>
      </c>
    </row>
    <row r="81" spans="1:30" x14ac:dyDescent="0.2">
      <c r="A81" s="2">
        <v>43866.393056539353</v>
      </c>
      <c r="B81" s="3" t="s">
        <v>58</v>
      </c>
      <c r="C81" s="3" t="s">
        <v>23</v>
      </c>
      <c r="D81" s="3" t="s">
        <v>24</v>
      </c>
      <c r="E81" s="3" t="s">
        <v>27</v>
      </c>
      <c r="F81" s="3">
        <v>1</v>
      </c>
      <c r="G81" s="3">
        <v>1</v>
      </c>
      <c r="H81" s="3">
        <v>1</v>
      </c>
      <c r="I81" s="3">
        <v>4</v>
      </c>
      <c r="J81" s="3">
        <v>4</v>
      </c>
      <c r="K81" s="3">
        <v>5</v>
      </c>
      <c r="L81" s="3">
        <v>5</v>
      </c>
      <c r="M81" s="3">
        <v>2</v>
      </c>
      <c r="N81" s="3" t="s">
        <v>72</v>
      </c>
      <c r="O81" s="3" t="s">
        <v>37</v>
      </c>
      <c r="P81" s="3" t="s">
        <v>27</v>
      </c>
      <c r="Q81" s="3" t="s">
        <v>26</v>
      </c>
      <c r="R81" s="3" t="s">
        <v>27</v>
      </c>
      <c r="S81" s="3" t="s">
        <v>26</v>
      </c>
      <c r="T81" s="3" t="s">
        <v>26</v>
      </c>
      <c r="U81" s="3" t="s">
        <v>28</v>
      </c>
      <c r="V81" s="3" t="s">
        <v>74</v>
      </c>
      <c r="W81" s="3" t="s">
        <v>128</v>
      </c>
      <c r="X81" s="3" t="s">
        <v>41</v>
      </c>
      <c r="Y81" s="3" t="s">
        <v>174</v>
      </c>
      <c r="Z81" s="3" t="s">
        <v>64</v>
      </c>
      <c r="AA81" s="3" t="s">
        <v>114</v>
      </c>
      <c r="AB81" s="3" t="s">
        <v>115</v>
      </c>
    </row>
    <row r="82" spans="1:30" x14ac:dyDescent="0.2">
      <c r="A82" s="2">
        <v>43866.395285358798</v>
      </c>
      <c r="B82" s="3" t="s">
        <v>98</v>
      </c>
      <c r="C82" s="3" t="s">
        <v>67</v>
      </c>
      <c r="D82" s="3" t="s">
        <v>24</v>
      </c>
      <c r="E82" s="3" t="s">
        <v>25</v>
      </c>
      <c r="F82" s="3">
        <v>2</v>
      </c>
      <c r="G82" s="3">
        <v>1</v>
      </c>
      <c r="H82" s="3">
        <v>4</v>
      </c>
      <c r="I82" s="3">
        <v>5</v>
      </c>
      <c r="J82" s="3">
        <v>5</v>
      </c>
      <c r="K82" s="3">
        <v>5</v>
      </c>
      <c r="L82" s="3">
        <v>5</v>
      </c>
      <c r="M82" s="3">
        <v>2</v>
      </c>
      <c r="N82" s="3" t="s">
        <v>26</v>
      </c>
      <c r="O82" s="3" t="s">
        <v>27</v>
      </c>
      <c r="P82" s="3" t="s">
        <v>72</v>
      </c>
      <c r="Q82" s="3" t="s">
        <v>37</v>
      </c>
      <c r="R82" s="3" t="s">
        <v>37</v>
      </c>
      <c r="S82" s="3" t="s">
        <v>27</v>
      </c>
      <c r="T82" s="3" t="s">
        <v>27</v>
      </c>
      <c r="U82" s="3" t="s">
        <v>89</v>
      </c>
      <c r="V82" s="3" t="s">
        <v>102</v>
      </c>
      <c r="W82" s="3" t="s">
        <v>166</v>
      </c>
      <c r="X82" s="3" t="s">
        <v>48</v>
      </c>
      <c r="Y82" s="3" t="s">
        <v>70</v>
      </c>
      <c r="Z82" s="3" t="s">
        <v>43</v>
      </c>
      <c r="AA82" s="3" t="s">
        <v>44</v>
      </c>
      <c r="AB82" s="3" t="s">
        <v>115</v>
      </c>
    </row>
    <row r="83" spans="1:30" x14ac:dyDescent="0.2">
      <c r="A83" s="2">
        <v>43866.409762002309</v>
      </c>
      <c r="B83" s="3" t="s">
        <v>131</v>
      </c>
      <c r="C83" s="3" t="s">
        <v>23</v>
      </c>
      <c r="D83" s="3" t="s">
        <v>88</v>
      </c>
      <c r="E83" s="3" t="s">
        <v>25</v>
      </c>
      <c r="F83" s="3">
        <v>4</v>
      </c>
      <c r="G83" s="3">
        <v>4</v>
      </c>
      <c r="H83" s="3">
        <v>2</v>
      </c>
      <c r="I83" s="3">
        <v>3</v>
      </c>
      <c r="J83" s="3">
        <v>4</v>
      </c>
      <c r="K83" s="3">
        <v>4</v>
      </c>
      <c r="L83" s="3">
        <v>4</v>
      </c>
      <c r="M83" s="3">
        <v>2</v>
      </c>
      <c r="N83" s="3" t="s">
        <v>26</v>
      </c>
      <c r="O83" s="3" t="s">
        <v>27</v>
      </c>
      <c r="P83" s="3" t="s">
        <v>26</v>
      </c>
      <c r="Q83" s="3" t="s">
        <v>26</v>
      </c>
      <c r="R83" s="3" t="s">
        <v>27</v>
      </c>
      <c r="S83" s="3" t="s">
        <v>27</v>
      </c>
      <c r="T83" s="3" t="s">
        <v>26</v>
      </c>
      <c r="U83" s="3" t="s">
        <v>46</v>
      </c>
      <c r="V83" s="3" t="s">
        <v>85</v>
      </c>
      <c r="W83" s="3" t="s">
        <v>55</v>
      </c>
      <c r="X83" s="3" t="s">
        <v>41</v>
      </c>
      <c r="Y83" s="3" t="s">
        <v>76</v>
      </c>
      <c r="Z83" s="3" t="s">
        <v>43</v>
      </c>
      <c r="AA83" s="3" t="s">
        <v>44</v>
      </c>
      <c r="AB83" s="3" t="s">
        <v>153</v>
      </c>
    </row>
    <row r="84" spans="1:30" x14ac:dyDescent="0.2">
      <c r="A84" s="2">
        <v>43866.412095543987</v>
      </c>
      <c r="B84" s="3" t="s">
        <v>131</v>
      </c>
      <c r="C84" s="3" t="s">
        <v>36</v>
      </c>
      <c r="D84" s="3" t="s">
        <v>24</v>
      </c>
      <c r="E84" s="3" t="s">
        <v>26</v>
      </c>
      <c r="F84" s="3">
        <v>4</v>
      </c>
      <c r="G84" s="3">
        <v>1</v>
      </c>
      <c r="H84" s="3">
        <v>3</v>
      </c>
      <c r="I84" s="3">
        <v>3</v>
      </c>
      <c r="J84" s="3">
        <v>2</v>
      </c>
      <c r="K84" s="3">
        <v>1</v>
      </c>
      <c r="L84" s="3">
        <v>2</v>
      </c>
      <c r="M84" s="3">
        <v>1</v>
      </c>
      <c r="N84" s="3" t="s">
        <v>26</v>
      </c>
      <c r="O84" s="3" t="s">
        <v>25</v>
      </c>
      <c r="P84" s="3" t="s">
        <v>26</v>
      </c>
      <c r="Q84" s="3" t="s">
        <v>37</v>
      </c>
      <c r="R84" s="3" t="s">
        <v>37</v>
      </c>
      <c r="S84" s="3" t="s">
        <v>37</v>
      </c>
      <c r="T84" s="3" t="s">
        <v>37</v>
      </c>
      <c r="U84" s="3" t="s">
        <v>164</v>
      </c>
      <c r="V84" s="3" t="s">
        <v>100</v>
      </c>
      <c r="W84" s="3" t="s">
        <v>40</v>
      </c>
      <c r="X84" s="3" t="s">
        <v>31</v>
      </c>
      <c r="Y84" s="3" t="s">
        <v>70</v>
      </c>
      <c r="Z84" s="3" t="s">
        <v>64</v>
      </c>
      <c r="AA84" s="3" t="s">
        <v>95</v>
      </c>
      <c r="AB84" s="3" t="s">
        <v>115</v>
      </c>
      <c r="AC84" s="3" t="s">
        <v>212</v>
      </c>
    </row>
    <row r="85" spans="1:30" x14ac:dyDescent="0.2">
      <c r="A85" s="2">
        <v>43866.418813854165</v>
      </c>
      <c r="B85" s="3" t="s">
        <v>98</v>
      </c>
      <c r="C85" s="3" t="s">
        <v>36</v>
      </c>
      <c r="D85" s="3" t="s">
        <v>68</v>
      </c>
      <c r="E85" s="3" t="s">
        <v>27</v>
      </c>
      <c r="F85" s="3">
        <v>3</v>
      </c>
      <c r="G85" s="3">
        <v>4</v>
      </c>
      <c r="H85" s="3">
        <v>2</v>
      </c>
      <c r="I85" s="3">
        <v>5</v>
      </c>
      <c r="J85" s="3">
        <v>4</v>
      </c>
      <c r="K85" s="3">
        <v>3</v>
      </c>
      <c r="L85" s="3">
        <v>4</v>
      </c>
      <c r="M85" s="3">
        <v>5</v>
      </c>
      <c r="N85" s="3" t="s">
        <v>27</v>
      </c>
      <c r="O85" s="3" t="s">
        <v>37</v>
      </c>
      <c r="P85" s="3" t="s">
        <v>26</v>
      </c>
      <c r="Q85" s="3" t="s">
        <v>27</v>
      </c>
      <c r="R85" s="3" t="s">
        <v>27</v>
      </c>
      <c r="S85" s="3" t="s">
        <v>26</v>
      </c>
      <c r="T85" s="3" t="s">
        <v>37</v>
      </c>
      <c r="U85" s="3" t="s">
        <v>127</v>
      </c>
      <c r="V85" s="3" t="s">
        <v>139</v>
      </c>
      <c r="W85" s="3" t="s">
        <v>128</v>
      </c>
      <c r="X85" s="3" t="s">
        <v>31</v>
      </c>
      <c r="Y85" s="3" t="s">
        <v>113</v>
      </c>
      <c r="Z85" s="3" t="s">
        <v>64</v>
      </c>
      <c r="AA85" s="3" t="s">
        <v>95</v>
      </c>
      <c r="AB85" s="3" t="s">
        <v>115</v>
      </c>
      <c r="AC85" s="3" t="s">
        <v>170</v>
      </c>
      <c r="AD85" s="3" t="s">
        <v>170</v>
      </c>
    </row>
    <row r="86" spans="1:30" x14ac:dyDescent="0.2">
      <c r="A86" s="2">
        <v>43866.42400731481</v>
      </c>
      <c r="B86" s="3" t="s">
        <v>98</v>
      </c>
      <c r="C86" s="3" t="s">
        <v>67</v>
      </c>
      <c r="D86" s="3" t="s">
        <v>24</v>
      </c>
      <c r="E86" s="3" t="s">
        <v>26</v>
      </c>
      <c r="F86" s="3">
        <v>4</v>
      </c>
      <c r="G86" s="3">
        <v>3</v>
      </c>
      <c r="H86" s="3">
        <v>4</v>
      </c>
      <c r="I86" s="3">
        <v>5</v>
      </c>
      <c r="J86" s="3">
        <v>4</v>
      </c>
      <c r="K86" s="3">
        <v>4</v>
      </c>
      <c r="L86" s="3">
        <v>5</v>
      </c>
      <c r="M86" s="3">
        <v>4</v>
      </c>
      <c r="N86" s="3" t="s">
        <v>26</v>
      </c>
      <c r="O86" s="3" t="s">
        <v>26</v>
      </c>
      <c r="P86" s="3" t="s">
        <v>26</v>
      </c>
      <c r="Q86" s="3" t="s">
        <v>26</v>
      </c>
      <c r="R86" s="3" t="s">
        <v>25</v>
      </c>
      <c r="S86" s="3" t="s">
        <v>25</v>
      </c>
      <c r="T86" s="3" t="s">
        <v>26</v>
      </c>
      <c r="U86" s="3" t="s">
        <v>110</v>
      </c>
      <c r="V86" s="3" t="s">
        <v>54</v>
      </c>
      <c r="W86" s="3" t="s">
        <v>210</v>
      </c>
      <c r="X86" s="3" t="s">
        <v>31</v>
      </c>
      <c r="Y86" s="3" t="s">
        <v>113</v>
      </c>
      <c r="Z86" s="3" t="s">
        <v>56</v>
      </c>
      <c r="AA86" s="3" t="s">
        <v>44</v>
      </c>
      <c r="AB86" s="3" t="s">
        <v>65</v>
      </c>
      <c r="AC86" s="3" t="s">
        <v>213</v>
      </c>
      <c r="AD86" s="3" t="s">
        <v>213</v>
      </c>
    </row>
    <row r="87" spans="1:30" x14ac:dyDescent="0.2">
      <c r="A87" s="2">
        <v>43866.433512002317</v>
      </c>
      <c r="B87" s="3" t="s">
        <v>58</v>
      </c>
      <c r="C87" s="3" t="s">
        <v>67</v>
      </c>
      <c r="D87" s="3" t="s">
        <v>24</v>
      </c>
      <c r="E87" s="3" t="s">
        <v>26</v>
      </c>
      <c r="F87" s="3">
        <v>2</v>
      </c>
      <c r="G87" s="3">
        <v>2</v>
      </c>
      <c r="H87" s="3">
        <v>3</v>
      </c>
      <c r="I87" s="3">
        <v>4</v>
      </c>
      <c r="J87" s="3">
        <v>3</v>
      </c>
      <c r="K87" s="3">
        <v>3</v>
      </c>
      <c r="L87" s="3">
        <v>4</v>
      </c>
      <c r="M87" s="3">
        <v>4</v>
      </c>
      <c r="N87" s="3" t="s">
        <v>26</v>
      </c>
      <c r="O87" s="3" t="s">
        <v>37</v>
      </c>
      <c r="P87" s="3" t="s">
        <v>26</v>
      </c>
      <c r="Q87" s="3" t="s">
        <v>27</v>
      </c>
      <c r="R87" s="3" t="s">
        <v>26</v>
      </c>
      <c r="S87" s="3" t="s">
        <v>26</v>
      </c>
      <c r="T87" s="3" t="s">
        <v>26</v>
      </c>
      <c r="U87" s="3" t="s">
        <v>107</v>
      </c>
      <c r="V87" s="3" t="s">
        <v>122</v>
      </c>
      <c r="W87" s="3" t="s">
        <v>147</v>
      </c>
      <c r="X87" s="3" t="s">
        <v>31</v>
      </c>
      <c r="Y87" s="3" t="s">
        <v>70</v>
      </c>
      <c r="Z87" s="3" t="s">
        <v>50</v>
      </c>
      <c r="AA87" s="3" t="s">
        <v>44</v>
      </c>
      <c r="AB87" s="3" t="s">
        <v>35</v>
      </c>
      <c r="AC87" s="3" t="s">
        <v>213</v>
      </c>
    </row>
    <row r="88" spans="1:30" x14ac:dyDescent="0.2">
      <c r="A88" s="2">
        <v>43866.447455624999</v>
      </c>
      <c r="B88" s="3" t="s">
        <v>52</v>
      </c>
      <c r="C88" s="3" t="s">
        <v>67</v>
      </c>
      <c r="D88" s="3" t="s">
        <v>53</v>
      </c>
      <c r="E88" s="3" t="s">
        <v>26</v>
      </c>
      <c r="F88" s="3">
        <v>4</v>
      </c>
      <c r="G88" s="3">
        <v>4</v>
      </c>
      <c r="H88" s="3">
        <v>5</v>
      </c>
      <c r="I88" s="3">
        <v>4</v>
      </c>
      <c r="J88" s="3">
        <v>5</v>
      </c>
      <c r="K88" s="3">
        <v>4</v>
      </c>
      <c r="L88" s="3">
        <v>4</v>
      </c>
      <c r="M88" s="3">
        <v>5</v>
      </c>
      <c r="N88" s="3" t="s">
        <v>26</v>
      </c>
      <c r="O88" s="3" t="s">
        <v>26</v>
      </c>
      <c r="P88" s="3" t="s">
        <v>25</v>
      </c>
      <c r="Q88" s="3" t="s">
        <v>26</v>
      </c>
      <c r="R88" s="3" t="s">
        <v>26</v>
      </c>
      <c r="S88" s="3" t="s">
        <v>26</v>
      </c>
      <c r="T88" s="3" t="s">
        <v>25</v>
      </c>
      <c r="U88" s="3" t="s">
        <v>110</v>
      </c>
      <c r="V88" s="3" t="s">
        <v>111</v>
      </c>
      <c r="W88" s="3" t="s">
        <v>128</v>
      </c>
      <c r="X88" s="3" t="s">
        <v>31</v>
      </c>
      <c r="Y88" s="3" t="s">
        <v>113</v>
      </c>
      <c r="Z88" s="3" t="s">
        <v>64</v>
      </c>
      <c r="AA88" s="3" t="s">
        <v>114</v>
      </c>
      <c r="AB88" s="3" t="s">
        <v>115</v>
      </c>
      <c r="AC88" s="3" t="s">
        <v>214</v>
      </c>
      <c r="AD88" s="3" t="s">
        <v>214</v>
      </c>
    </row>
    <row r="89" spans="1:30" x14ac:dyDescent="0.2">
      <c r="A89" s="2">
        <v>43866.489381793981</v>
      </c>
      <c r="B89" s="3" t="s">
        <v>131</v>
      </c>
      <c r="C89" s="3" t="s">
        <v>36</v>
      </c>
      <c r="D89" s="3" t="s">
        <v>24</v>
      </c>
      <c r="E89" s="3" t="s">
        <v>26</v>
      </c>
      <c r="F89" s="3">
        <v>5</v>
      </c>
      <c r="G89" s="3">
        <v>1</v>
      </c>
      <c r="H89" s="3">
        <v>4</v>
      </c>
      <c r="I89" s="3">
        <v>3</v>
      </c>
      <c r="J89" s="3">
        <v>1</v>
      </c>
      <c r="K89" s="3">
        <v>2</v>
      </c>
      <c r="L89" s="3">
        <v>5</v>
      </c>
      <c r="M89" s="3">
        <v>5</v>
      </c>
      <c r="N89" s="3" t="s">
        <v>26</v>
      </c>
      <c r="O89" s="3" t="s">
        <v>72</v>
      </c>
      <c r="P89" s="3" t="s">
        <v>37</v>
      </c>
      <c r="Q89" s="3" t="s">
        <v>37</v>
      </c>
      <c r="R89" s="3" t="s">
        <v>27</v>
      </c>
      <c r="S89" s="3" t="s">
        <v>26</v>
      </c>
      <c r="T89" s="3" t="s">
        <v>37</v>
      </c>
      <c r="U89" s="3" t="s">
        <v>78</v>
      </c>
      <c r="V89" s="3" t="s">
        <v>102</v>
      </c>
      <c r="W89" s="3" t="s">
        <v>147</v>
      </c>
      <c r="X89" s="3" t="s">
        <v>31</v>
      </c>
      <c r="Y89" s="3" t="s">
        <v>198</v>
      </c>
      <c r="Z89" s="3" t="s">
        <v>43</v>
      </c>
      <c r="AA89" s="3" t="s">
        <v>105</v>
      </c>
      <c r="AB89" s="3" t="s">
        <v>45</v>
      </c>
      <c r="AC89" s="3" t="s">
        <v>215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82A5B-ADB7-42A1-9E26-04DC7750437C}">
  <dimension ref="A11:G75"/>
  <sheetViews>
    <sheetView workbookViewId="0">
      <selection activeCell="J19" sqref="J19"/>
    </sheetView>
  </sheetViews>
  <sheetFormatPr defaultRowHeight="12.75" x14ac:dyDescent="0.2"/>
  <cols>
    <col min="4" max="4" width="14" customWidth="1"/>
    <col min="5" max="5" width="11.42578125" customWidth="1"/>
    <col min="6" max="6" width="9.85546875" customWidth="1"/>
    <col min="7" max="7" width="10.7109375" customWidth="1"/>
    <col min="8" max="8" width="13.42578125" customWidth="1"/>
    <col min="9" max="9" width="10.85546875" customWidth="1"/>
  </cols>
  <sheetData>
    <row r="11" spans="2:7" x14ac:dyDescent="0.2">
      <c r="B11" s="7"/>
      <c r="C11" s="8" t="s">
        <v>87</v>
      </c>
      <c r="D11" s="8" t="s">
        <v>67</v>
      </c>
      <c r="E11" s="8" t="s">
        <v>216</v>
      </c>
      <c r="F11" s="8" t="s">
        <v>217</v>
      </c>
      <c r="G11" s="8" t="s">
        <v>211</v>
      </c>
    </row>
    <row r="12" spans="2:7" x14ac:dyDescent="0.2">
      <c r="B12" s="6" t="s">
        <v>98</v>
      </c>
      <c r="C12" s="5">
        <f>0/8</f>
        <v>0</v>
      </c>
      <c r="D12" s="5">
        <f>6/8</f>
        <v>0.75</v>
      </c>
      <c r="E12" s="5">
        <f>2/8</f>
        <v>0.25</v>
      </c>
      <c r="F12" s="5">
        <f>0/8</f>
        <v>0</v>
      </c>
      <c r="G12" s="5">
        <f>0/8</f>
        <v>0</v>
      </c>
    </row>
    <row r="13" spans="2:7" x14ac:dyDescent="0.2">
      <c r="B13" s="6" t="s">
        <v>66</v>
      </c>
      <c r="C13" s="5">
        <f>2/7</f>
        <v>0.2857142857142857</v>
      </c>
      <c r="D13" s="5">
        <f>3/7</f>
        <v>0.42857142857142855</v>
      </c>
      <c r="E13" s="5">
        <f>2/7</f>
        <v>0.2857142857142857</v>
      </c>
      <c r="F13" s="5">
        <f>0/7</f>
        <v>0</v>
      </c>
      <c r="G13" s="5">
        <f>0/7</f>
        <v>0</v>
      </c>
    </row>
    <row r="14" spans="2:7" x14ac:dyDescent="0.2">
      <c r="B14" s="6" t="s">
        <v>52</v>
      </c>
      <c r="C14" s="5">
        <f>1/14</f>
        <v>7.1428571428571425E-2</v>
      </c>
      <c r="D14" s="5">
        <f>1/14</f>
        <v>7.1428571428571425E-2</v>
      </c>
      <c r="E14" s="5">
        <f>0/14</f>
        <v>0</v>
      </c>
      <c r="F14" s="5">
        <f>1/14</f>
        <v>7.1428571428571425E-2</v>
      </c>
      <c r="G14" s="5">
        <f>0/14</f>
        <v>0</v>
      </c>
    </row>
    <row r="15" spans="2:7" x14ac:dyDescent="0.2">
      <c r="B15" s="6" t="s">
        <v>58</v>
      </c>
      <c r="C15" s="5">
        <f>4/18</f>
        <v>0.22222222222222221</v>
      </c>
      <c r="D15" s="5">
        <f>7/18</f>
        <v>0.3888888888888889</v>
      </c>
      <c r="E15" s="5">
        <f>3/18</f>
        <v>0.16666666666666666</v>
      </c>
      <c r="F15" s="5">
        <f>4/18</f>
        <v>0.22222222222222221</v>
      </c>
      <c r="G15" s="5">
        <f>0/18</f>
        <v>0</v>
      </c>
    </row>
    <row r="16" spans="2:7" x14ac:dyDescent="0.2">
      <c r="B16" s="6" t="s">
        <v>131</v>
      </c>
      <c r="C16" s="5">
        <f>4/41</f>
        <v>9.7560975609756101E-2</v>
      </c>
      <c r="D16" s="5">
        <f>8/41</f>
        <v>0.1951219512195122</v>
      </c>
      <c r="E16" s="5">
        <f>16/41</f>
        <v>0.3902439024390244</v>
      </c>
      <c r="F16" s="5">
        <f>12/41</f>
        <v>0.29268292682926828</v>
      </c>
      <c r="G16" s="5">
        <f>1/41</f>
        <v>2.4390243902439025E-2</v>
      </c>
    </row>
    <row r="17" spans="6:6" x14ac:dyDescent="0.2">
      <c r="F17" s="4" t="s">
        <v>218</v>
      </c>
    </row>
    <row r="47" spans="1:1" x14ac:dyDescent="0.2">
      <c r="A47">
        <v>4</v>
      </c>
    </row>
    <row r="51" spans="1:1" x14ac:dyDescent="0.2">
      <c r="A51">
        <v>15</v>
      </c>
    </row>
    <row r="66" spans="1:1" x14ac:dyDescent="0.2">
      <c r="A66">
        <v>1</v>
      </c>
    </row>
    <row r="67" spans="1:1" x14ac:dyDescent="0.2">
      <c r="A67">
        <v>8</v>
      </c>
    </row>
    <row r="75" spans="1:1" x14ac:dyDescent="0.2">
      <c r="A75">
        <v>12</v>
      </c>
    </row>
  </sheetData>
  <conditionalFormatting sqref="C12:G16">
    <cfRule type="colorScale" priority="3">
      <colorScale>
        <cfvo type="min"/>
        <cfvo type="percentile" val="50"/>
        <cfvo type="max"/>
        <color rgb="FFF8696B"/>
        <color rgb="FFFCFCFF"/>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D10A5-46D4-4D62-8FE0-F862DC9F4742}">
  <dimension ref="A1:Q14"/>
  <sheetViews>
    <sheetView tabSelected="1" topLeftCell="A7" workbookViewId="0">
      <selection activeCell="N29" sqref="N29"/>
    </sheetView>
  </sheetViews>
  <sheetFormatPr defaultRowHeight="12.75" x14ac:dyDescent="0.2"/>
  <cols>
    <col min="1" max="1" width="45.28515625" customWidth="1"/>
    <col min="2" max="2" width="15.85546875" bestFit="1" customWidth="1"/>
    <col min="6" max="6" width="13.42578125" bestFit="1" customWidth="1"/>
  </cols>
  <sheetData>
    <row r="1" spans="1:17" x14ac:dyDescent="0.2">
      <c r="B1" t="s">
        <v>72</v>
      </c>
      <c r="C1" t="s">
        <v>37</v>
      </c>
      <c r="D1" t="s">
        <v>27</v>
      </c>
      <c r="E1" t="s">
        <v>26</v>
      </c>
      <c r="F1" t="s">
        <v>25</v>
      </c>
    </row>
    <row r="2" spans="1:17" x14ac:dyDescent="0.2">
      <c r="A2" s="9" t="s">
        <v>219</v>
      </c>
      <c r="B2">
        <v>2</v>
      </c>
      <c r="C2">
        <v>3</v>
      </c>
      <c r="D2">
        <v>14</v>
      </c>
      <c r="E2">
        <v>39</v>
      </c>
      <c r="F2">
        <v>30</v>
      </c>
    </row>
    <row r="13" spans="1:17" x14ac:dyDescent="0.2">
      <c r="K13" t="s">
        <v>72</v>
      </c>
      <c r="L13" t="s">
        <v>37</v>
      </c>
      <c r="M13" t="s">
        <v>37</v>
      </c>
      <c r="N13" t="s">
        <v>27</v>
      </c>
      <c r="O13" t="s">
        <v>27</v>
      </c>
      <c r="P13" t="s">
        <v>26</v>
      </c>
      <c r="Q13" t="s">
        <v>25</v>
      </c>
    </row>
    <row r="14" spans="1:17" x14ac:dyDescent="0.2">
      <c r="J14" s="9" t="s">
        <v>219</v>
      </c>
      <c r="K14">
        <v>-2</v>
      </c>
      <c r="L14">
        <v>-3</v>
      </c>
      <c r="N14">
        <v>-7</v>
      </c>
      <c r="O14">
        <v>7</v>
      </c>
      <c r="P14">
        <v>39</v>
      </c>
      <c r="Q14">
        <v>30</v>
      </c>
    </row>
  </sheetData>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Respostas ao formulário 1</vt:lpstr>
      <vt:lpstr>heat map</vt:lpstr>
      <vt:lpstr>Q4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stevao</cp:lastModifiedBy>
  <dcterms:modified xsi:type="dcterms:W3CDTF">2020-05-07T23:33:29Z</dcterms:modified>
</cp:coreProperties>
</file>