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r-STSF/results/"/>
    </mc:Choice>
  </mc:AlternateContent>
  <xr:revisionPtr revIDLastSave="0" documentId="13_ncr:1_{C6187C4F-B419-C14C-8A14-A3168B7D0798}" xr6:coauthVersionLast="46" xr6:coauthVersionMax="46" xr10:uidLastSave="{00000000-0000-0000-0000-000000000000}"/>
  <bookViews>
    <workbookView xWindow="-38400" yWindow="-7580" windowWidth="38400" windowHeight="21600" activeTab="1" xr2:uid="{C27C72B1-7FF9-A747-9325-3D2DA714416F}"/>
  </bookViews>
  <sheets>
    <sheet name="avgRank per domain type" sheetId="8" r:id="rId1"/>
    <sheet name="waa per domain typ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9" i="8" l="1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AJ104" i="8"/>
  <c r="AI104" i="8"/>
  <c r="AH104" i="8"/>
  <c r="AH119" i="8" s="1"/>
  <c r="AG104" i="8"/>
  <c r="AF104" i="8"/>
  <c r="AE104" i="8"/>
  <c r="AD104" i="8"/>
  <c r="AD119" i="8" s="1"/>
  <c r="AC104" i="8"/>
  <c r="AB104" i="8"/>
  <c r="AA104" i="8"/>
  <c r="Z104" i="8"/>
  <c r="Z119" i="8" s="1"/>
  <c r="Y104" i="8"/>
  <c r="X104" i="8"/>
  <c r="W104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AJ93" i="8"/>
  <c r="AI93" i="8"/>
  <c r="AH93" i="8"/>
  <c r="AH100" i="8" s="1"/>
  <c r="AG93" i="8"/>
  <c r="AG100" i="8" s="1"/>
  <c r="AF93" i="8"/>
  <c r="AE93" i="8"/>
  <c r="AD93" i="8"/>
  <c r="AD100" i="8" s="1"/>
  <c r="AC93" i="8"/>
  <c r="AC100" i="8" s="1"/>
  <c r="AB93" i="8"/>
  <c r="AA93" i="8"/>
  <c r="Z93" i="8"/>
  <c r="Z100" i="8" s="1"/>
  <c r="Y93" i="8"/>
  <c r="Y100" i="8" s="1"/>
  <c r="X93" i="8"/>
  <c r="W93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AJ81" i="8"/>
  <c r="AI81" i="8"/>
  <c r="AH81" i="8"/>
  <c r="AH89" i="8" s="1"/>
  <c r="AG81" i="8"/>
  <c r="AG89" i="8" s="1"/>
  <c r="AF81" i="8"/>
  <c r="AE81" i="8"/>
  <c r="AD81" i="8"/>
  <c r="AD89" i="8" s="1"/>
  <c r="AC81" i="8"/>
  <c r="AC89" i="8" s="1"/>
  <c r="AB81" i="8"/>
  <c r="AA81" i="8"/>
  <c r="Z81" i="8"/>
  <c r="Z89" i="8" s="1"/>
  <c r="Y81" i="8"/>
  <c r="Y89" i="8" s="1"/>
  <c r="X81" i="8"/>
  <c r="W81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AJ70" i="8"/>
  <c r="AI70" i="8"/>
  <c r="AI77" i="8" s="1"/>
  <c r="AH70" i="8"/>
  <c r="AG70" i="8"/>
  <c r="AF70" i="8"/>
  <c r="AE70" i="8"/>
  <c r="AE77" i="8" s="1"/>
  <c r="AD70" i="8"/>
  <c r="AC70" i="8"/>
  <c r="AC77" i="8" s="1"/>
  <c r="AB70" i="8"/>
  <c r="AA70" i="8"/>
  <c r="AA77" i="8" s="1"/>
  <c r="Z70" i="8"/>
  <c r="Y70" i="8"/>
  <c r="Y77" i="8" s="1"/>
  <c r="X70" i="8"/>
  <c r="W70" i="8"/>
  <c r="W77" i="8" s="1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AJ49" i="8"/>
  <c r="AJ66" i="8" s="1"/>
  <c r="AI49" i="8"/>
  <c r="AI66" i="8" s="1"/>
  <c r="AH49" i="8"/>
  <c r="AH66" i="8" s="1"/>
  <c r="AG49" i="8"/>
  <c r="AF49" i="8"/>
  <c r="AF66" i="8" s="1"/>
  <c r="AE49" i="8"/>
  <c r="AE66" i="8" s="1"/>
  <c r="AD49" i="8"/>
  <c r="AD66" i="8" s="1"/>
  <c r="AC49" i="8"/>
  <c r="AB49" i="8"/>
  <c r="AB66" i="8" s="1"/>
  <c r="AA49" i="8"/>
  <c r="AA66" i="8" s="1"/>
  <c r="Z49" i="8"/>
  <c r="Y49" i="8"/>
  <c r="X49" i="8"/>
  <c r="X66" i="8" s="1"/>
  <c r="W49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AJ36" i="8"/>
  <c r="AI36" i="8"/>
  <c r="AI44" i="8" s="1"/>
  <c r="AH36" i="8"/>
  <c r="AH44" i="8" s="1"/>
  <c r="AG36" i="8"/>
  <c r="AF36" i="8"/>
  <c r="AE36" i="8"/>
  <c r="AE44" i="8" s="1"/>
  <c r="AD36" i="8"/>
  <c r="AD44" i="8" s="1"/>
  <c r="AC36" i="8"/>
  <c r="AB36" i="8"/>
  <c r="AA36" i="8"/>
  <c r="AA44" i="8" s="1"/>
  <c r="Z36" i="8"/>
  <c r="Z44" i="8" s="1"/>
  <c r="Y36" i="8"/>
  <c r="X36" i="8"/>
  <c r="W36" i="8"/>
  <c r="W44" i="8" s="1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AJ2" i="8"/>
  <c r="AJ32" i="8" s="1"/>
  <c r="AI2" i="8"/>
  <c r="AI32" i="8" s="1"/>
  <c r="AH2" i="8"/>
  <c r="AG2" i="8"/>
  <c r="AF2" i="8"/>
  <c r="AF32" i="8" s="1"/>
  <c r="AE2" i="8"/>
  <c r="AE32" i="8" s="1"/>
  <c r="AD2" i="8"/>
  <c r="AC2" i="8"/>
  <c r="AB2" i="8"/>
  <c r="AB32" i="8" s="1"/>
  <c r="AA2" i="8"/>
  <c r="AA32" i="8" s="1"/>
  <c r="Z2" i="8"/>
  <c r="Y2" i="8"/>
  <c r="X2" i="8"/>
  <c r="X32" i="8" s="1"/>
  <c r="W2" i="8"/>
  <c r="W32" i="8" s="1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04" i="5"/>
  <c r="Z82" i="5"/>
  <c r="Z83" i="5"/>
  <c r="Z84" i="5"/>
  <c r="Z85" i="5"/>
  <c r="Z86" i="5"/>
  <c r="Z87" i="5"/>
  <c r="Z81" i="5"/>
  <c r="Z71" i="5"/>
  <c r="Z72" i="5"/>
  <c r="Z73" i="5"/>
  <c r="Z74" i="5"/>
  <c r="Z75" i="5"/>
  <c r="Z70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49" i="5"/>
  <c r="Z37" i="5"/>
  <c r="Z38" i="5"/>
  <c r="Z39" i="5"/>
  <c r="Z40" i="5"/>
  <c r="Z41" i="5"/>
  <c r="Z42" i="5"/>
  <c r="Z36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2" i="5"/>
  <c r="Z94" i="5"/>
  <c r="Z95" i="5"/>
  <c r="Z96" i="5"/>
  <c r="Z97" i="5"/>
  <c r="X93" i="5" s="1"/>
  <c r="AB96" i="5" s="1"/>
  <c r="Z98" i="5"/>
  <c r="Z93" i="5"/>
  <c r="X104" i="5"/>
  <c r="AB108" i="5" s="1"/>
  <c r="V104" i="5"/>
  <c r="V93" i="5"/>
  <c r="X81" i="5"/>
  <c r="AB82" i="5" s="1"/>
  <c r="AR82" i="5" s="1"/>
  <c r="V81" i="5"/>
  <c r="X70" i="5"/>
  <c r="AB72" i="5" s="1"/>
  <c r="V70" i="5"/>
  <c r="V49" i="5"/>
  <c r="X2" i="5"/>
  <c r="V36" i="5"/>
  <c r="V2" i="5"/>
  <c r="AB3" i="5" s="1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X49" i="5" l="1"/>
  <c r="AB38" i="5"/>
  <c r="X36" i="5"/>
  <c r="AB39" i="5" s="1"/>
  <c r="AB42" i="5"/>
  <c r="AB30" i="5"/>
  <c r="AB26" i="5"/>
  <c r="AB22" i="5"/>
  <c r="AB18" i="5"/>
  <c r="AB14" i="5"/>
  <c r="AB10" i="5"/>
  <c r="AB6" i="5"/>
  <c r="AB29" i="5"/>
  <c r="AB25" i="5"/>
  <c r="AB21" i="5"/>
  <c r="AB17" i="5"/>
  <c r="AB13" i="5"/>
  <c r="AB9" i="5"/>
  <c r="AB5" i="5"/>
  <c r="AB28" i="5"/>
  <c r="AB24" i="5"/>
  <c r="AB20" i="5"/>
  <c r="AB16" i="5"/>
  <c r="AB12" i="5"/>
  <c r="AB8" i="5"/>
  <c r="AB4" i="5"/>
  <c r="AB27" i="5"/>
  <c r="AB23" i="5"/>
  <c r="AB19" i="5"/>
  <c r="AB15" i="5"/>
  <c r="AB11" i="5"/>
  <c r="AB7" i="5"/>
  <c r="W119" i="8"/>
  <c r="AA119" i="8"/>
  <c r="AE119" i="8"/>
  <c r="Y119" i="8"/>
  <c r="AC119" i="8"/>
  <c r="AG119" i="8"/>
  <c r="AI119" i="8"/>
  <c r="X119" i="8"/>
  <c r="AB119" i="8"/>
  <c r="AF119" i="8"/>
  <c r="AJ119" i="8"/>
  <c r="W100" i="8"/>
  <c r="AA100" i="8"/>
  <c r="AE100" i="8"/>
  <c r="AI100" i="8"/>
  <c r="X100" i="8"/>
  <c r="AB100" i="8"/>
  <c r="AF100" i="8"/>
  <c r="AJ100" i="8"/>
  <c r="X89" i="8"/>
  <c r="AB89" i="8"/>
  <c r="AF89" i="8"/>
  <c r="AJ89" i="8"/>
  <c r="W89" i="8"/>
  <c r="AF90" i="8" s="1"/>
  <c r="AA89" i="8"/>
  <c r="AE89" i="8"/>
  <c r="AI89" i="8"/>
  <c r="AB90" i="8" s="1"/>
  <c r="AG77" i="8"/>
  <c r="Z77" i="8"/>
  <c r="AD77" i="8"/>
  <c r="AH77" i="8"/>
  <c r="X77" i="8"/>
  <c r="AD78" i="8" s="1"/>
  <c r="AB77" i="8"/>
  <c r="AF77" i="8"/>
  <c r="AJ77" i="8"/>
  <c r="W66" i="8"/>
  <c r="Y66" i="8"/>
  <c r="AC66" i="8"/>
  <c r="AG66" i="8"/>
  <c r="Z66" i="8"/>
  <c r="AF44" i="8"/>
  <c r="X44" i="8"/>
  <c r="AB44" i="8"/>
  <c r="AJ44" i="8"/>
  <c r="Y44" i="8"/>
  <c r="AC44" i="8"/>
  <c r="AG44" i="8"/>
  <c r="Y32" i="8"/>
  <c r="AC32" i="8"/>
  <c r="AG32" i="8"/>
  <c r="Z32" i="8"/>
  <c r="AD32" i="8"/>
  <c r="AH32" i="8"/>
  <c r="AF120" i="8"/>
  <c r="AB115" i="5"/>
  <c r="AQ115" i="5" s="1"/>
  <c r="AB111" i="5"/>
  <c r="AQ111" i="5" s="1"/>
  <c r="AB104" i="5"/>
  <c r="AI104" i="5" s="1"/>
  <c r="AB107" i="5"/>
  <c r="AQ107" i="5" s="1"/>
  <c r="AR108" i="5"/>
  <c r="AN108" i="5"/>
  <c r="AJ108" i="5"/>
  <c r="AF108" i="5"/>
  <c r="AQ108" i="5"/>
  <c r="AM108" i="5"/>
  <c r="AI108" i="5"/>
  <c r="AP108" i="5"/>
  <c r="AL108" i="5"/>
  <c r="AH108" i="5"/>
  <c r="AS108" i="5"/>
  <c r="AO108" i="5"/>
  <c r="AK108" i="5"/>
  <c r="AG108" i="5"/>
  <c r="AF104" i="5"/>
  <c r="AP104" i="5"/>
  <c r="AF111" i="5"/>
  <c r="AJ111" i="5"/>
  <c r="AN111" i="5"/>
  <c r="AR115" i="5"/>
  <c r="AR111" i="5"/>
  <c r="AB114" i="5"/>
  <c r="AB110" i="5"/>
  <c r="AB106" i="5"/>
  <c r="AS104" i="5"/>
  <c r="AO104" i="5"/>
  <c r="AG111" i="5"/>
  <c r="AG107" i="5"/>
  <c r="AK111" i="5"/>
  <c r="AO111" i="5"/>
  <c r="AS111" i="5"/>
  <c r="AB117" i="5"/>
  <c r="AB113" i="5"/>
  <c r="AB109" i="5"/>
  <c r="AB105" i="5"/>
  <c r="AR104" i="5"/>
  <c r="AH111" i="5"/>
  <c r="AL115" i="5"/>
  <c r="AL111" i="5"/>
  <c r="AP111" i="5"/>
  <c r="AB116" i="5"/>
  <c r="AB112" i="5"/>
  <c r="AI111" i="5"/>
  <c r="AI107" i="5"/>
  <c r="AM115" i="5"/>
  <c r="AM111" i="5"/>
  <c r="AB81" i="5"/>
  <c r="AI81" i="5" s="1"/>
  <c r="AB87" i="5"/>
  <c r="AB84" i="5"/>
  <c r="AS84" i="5" s="1"/>
  <c r="AF84" i="5"/>
  <c r="AG82" i="5"/>
  <c r="AH84" i="5"/>
  <c r="AI82" i="5"/>
  <c r="AJ84" i="5"/>
  <c r="AK82" i="5"/>
  <c r="AL84" i="5"/>
  <c r="AM82" i="5"/>
  <c r="AN84" i="5"/>
  <c r="AO82" i="5"/>
  <c r="AP84" i="5"/>
  <c r="AQ82" i="5"/>
  <c r="AR84" i="5"/>
  <c r="AS82" i="5"/>
  <c r="AB86" i="5"/>
  <c r="AF87" i="5"/>
  <c r="AH87" i="5"/>
  <c r="AJ87" i="5"/>
  <c r="AL87" i="5"/>
  <c r="AN87" i="5"/>
  <c r="AP87" i="5"/>
  <c r="AB85" i="5"/>
  <c r="AF82" i="5"/>
  <c r="AG84" i="5"/>
  <c r="AH82" i="5"/>
  <c r="AI84" i="5"/>
  <c r="AJ82" i="5"/>
  <c r="AK84" i="5"/>
  <c r="AL82" i="5"/>
  <c r="AM84" i="5"/>
  <c r="AN82" i="5"/>
  <c r="AO84" i="5"/>
  <c r="AP82" i="5"/>
  <c r="AQ84" i="5"/>
  <c r="AB75" i="5"/>
  <c r="AB71" i="5"/>
  <c r="AN71" i="5" s="1"/>
  <c r="AR72" i="5"/>
  <c r="AN72" i="5"/>
  <c r="AJ72" i="5"/>
  <c r="AF72" i="5"/>
  <c r="AQ72" i="5"/>
  <c r="AM72" i="5"/>
  <c r="AI72" i="5"/>
  <c r="AP72" i="5"/>
  <c r="AL72" i="5"/>
  <c r="AH72" i="5"/>
  <c r="AS72" i="5"/>
  <c r="AO72" i="5"/>
  <c r="AK72" i="5"/>
  <c r="AG72" i="5"/>
  <c r="AJ75" i="5"/>
  <c r="AJ71" i="5"/>
  <c r="AN75" i="5"/>
  <c r="AR75" i="5"/>
  <c r="AR71" i="5"/>
  <c r="AB74" i="5"/>
  <c r="AG75" i="5"/>
  <c r="AK75" i="5"/>
  <c r="AK71" i="5"/>
  <c r="AO75" i="5"/>
  <c r="AS75" i="5"/>
  <c r="AS71" i="5"/>
  <c r="AB73" i="5"/>
  <c r="AH75" i="5"/>
  <c r="AH71" i="5"/>
  <c r="AL75" i="5"/>
  <c r="AP75" i="5"/>
  <c r="AP71" i="5"/>
  <c r="AB70" i="5"/>
  <c r="AI75" i="5"/>
  <c r="AM75" i="5"/>
  <c r="AM71" i="5"/>
  <c r="AB57" i="5"/>
  <c r="AR57" i="5" s="1"/>
  <c r="AB52" i="5"/>
  <c r="AK52" i="5" s="1"/>
  <c r="AB49" i="5"/>
  <c r="AI49" i="5" s="1"/>
  <c r="AB61" i="5"/>
  <c r="AR61" i="5" s="1"/>
  <c r="AB53" i="5"/>
  <c r="AR53" i="5" s="1"/>
  <c r="AO52" i="5"/>
  <c r="AL52" i="5"/>
  <c r="AM52" i="5"/>
  <c r="AI52" i="5"/>
  <c r="AJ52" i="5"/>
  <c r="AF52" i="5"/>
  <c r="AB63" i="5"/>
  <c r="AB59" i="5"/>
  <c r="AB55" i="5"/>
  <c r="AB51" i="5"/>
  <c r="AI53" i="5"/>
  <c r="AQ61" i="5"/>
  <c r="AB62" i="5"/>
  <c r="AB58" i="5"/>
  <c r="AB54" i="5"/>
  <c r="AB50" i="5"/>
  <c r="AL61" i="5"/>
  <c r="AP61" i="5"/>
  <c r="AP57" i="5"/>
  <c r="AP49" i="5"/>
  <c r="AG53" i="5"/>
  <c r="AO61" i="5"/>
  <c r="AS61" i="5"/>
  <c r="AS57" i="5"/>
  <c r="AB64" i="5"/>
  <c r="AB60" i="5"/>
  <c r="AB56" i="5"/>
  <c r="AK49" i="5"/>
  <c r="AJ61" i="5"/>
  <c r="AN61" i="5"/>
  <c r="AN57" i="5"/>
  <c r="AB98" i="5"/>
  <c r="AQ98" i="5" s="1"/>
  <c r="AB95" i="5"/>
  <c r="AH95" i="5" s="1"/>
  <c r="AB94" i="5"/>
  <c r="AQ94" i="5" s="1"/>
  <c r="AB93" i="5"/>
  <c r="AS96" i="5"/>
  <c r="AO96" i="5"/>
  <c r="AK96" i="5"/>
  <c r="AG96" i="5"/>
  <c r="AH96" i="5"/>
  <c r="AR96" i="5"/>
  <c r="AN96" i="5"/>
  <c r="AF96" i="5"/>
  <c r="AQ96" i="5"/>
  <c r="AM96" i="5"/>
  <c r="AJ96" i="5"/>
  <c r="AI96" i="5"/>
  <c r="AP96" i="5"/>
  <c r="AL96" i="5"/>
  <c r="AN98" i="5"/>
  <c r="AR94" i="5"/>
  <c r="AB97" i="5"/>
  <c r="AQ93" i="5"/>
  <c r="AM93" i="5"/>
  <c r="AI93" i="5"/>
  <c r="AG98" i="5"/>
  <c r="AG94" i="5"/>
  <c r="AK98" i="5"/>
  <c r="AK94" i="5"/>
  <c r="AO94" i="5"/>
  <c r="AS98" i="5"/>
  <c r="AF94" i="5"/>
  <c r="AJ98" i="5"/>
  <c r="AR98" i="5"/>
  <c r="AF93" i="5"/>
  <c r="AP93" i="5"/>
  <c r="AL93" i="5"/>
  <c r="AH93" i="5"/>
  <c r="AH98" i="5"/>
  <c r="AH94" i="5"/>
  <c r="AI95" i="5"/>
  <c r="AL98" i="5"/>
  <c r="AL94" i="5"/>
  <c r="AM95" i="5"/>
  <c r="AP98" i="5"/>
  <c r="AP94" i="5"/>
  <c r="AF98" i="5"/>
  <c r="AS93" i="5"/>
  <c r="AO93" i="5"/>
  <c r="AK93" i="5"/>
  <c r="AF95" i="5"/>
  <c r="AI98" i="5"/>
  <c r="AI94" i="5"/>
  <c r="AJ94" i="5"/>
  <c r="AM98" i="5"/>
  <c r="AM94" i="5"/>
  <c r="AB83" i="5"/>
  <c r="AB2" i="5"/>
  <c r="AM104" i="5" l="1"/>
  <c r="AJ104" i="5"/>
  <c r="AG104" i="5"/>
  <c r="AH104" i="5"/>
  <c r="AQ104" i="5"/>
  <c r="AN104" i="5"/>
  <c r="AK104" i="5"/>
  <c r="AL104" i="5"/>
  <c r="AQ95" i="5"/>
  <c r="AL95" i="5"/>
  <c r="AN95" i="5"/>
  <c r="AJ95" i="5"/>
  <c r="AP95" i="5"/>
  <c r="AQ81" i="5"/>
  <c r="AJ81" i="5"/>
  <c r="AB88" i="5"/>
  <c r="AI71" i="5"/>
  <c r="AO71" i="5"/>
  <c r="AG71" i="5"/>
  <c r="AL71" i="5"/>
  <c r="AO49" i="5"/>
  <c r="AJ49" i="5"/>
  <c r="AS49" i="5"/>
  <c r="AH49" i="5"/>
  <c r="AQ49" i="5"/>
  <c r="AN49" i="5"/>
  <c r="AN52" i="5"/>
  <c r="AQ52" i="5"/>
  <c r="AG52" i="5"/>
  <c r="AF49" i="5"/>
  <c r="AM49" i="5"/>
  <c r="AP52" i="5"/>
  <c r="AS52" i="5"/>
  <c r="AG49" i="5"/>
  <c r="AL49" i="5"/>
  <c r="AR49" i="5"/>
  <c r="AR52" i="5"/>
  <c r="AH52" i="5"/>
  <c r="AB36" i="5"/>
  <c r="AB37" i="5"/>
  <c r="AB41" i="5"/>
  <c r="AB40" i="5"/>
  <c r="AI45" i="8"/>
  <c r="AE120" i="8"/>
  <c r="AG120" i="8"/>
  <c r="X120" i="8"/>
  <c r="W120" i="8"/>
  <c r="Y120" i="8"/>
  <c r="AD120" i="8"/>
  <c r="AJ120" i="8"/>
  <c r="AI120" i="8"/>
  <c r="Z120" i="8"/>
  <c r="AB120" i="8"/>
  <c r="AA120" i="8"/>
  <c r="AH120" i="8"/>
  <c r="AC120" i="8"/>
  <c r="AE101" i="8"/>
  <c r="AG101" i="8"/>
  <c r="AJ101" i="8"/>
  <c r="X101" i="8"/>
  <c r="Z101" i="8"/>
  <c r="AC101" i="8"/>
  <c r="AF101" i="8"/>
  <c r="AD101" i="8"/>
  <c r="Y101" i="8"/>
  <c r="AB101" i="8"/>
  <c r="AH101" i="8"/>
  <c r="AA101" i="8"/>
  <c r="AI101" i="8"/>
  <c r="W101" i="8"/>
  <c r="AH90" i="8"/>
  <c r="AC90" i="8"/>
  <c r="AA90" i="8"/>
  <c r="AE90" i="8"/>
  <c r="AD90" i="8"/>
  <c r="Z90" i="8"/>
  <c r="X90" i="8"/>
  <c r="AI90" i="8"/>
  <c r="Y90" i="8"/>
  <c r="AG90" i="8"/>
  <c r="AJ90" i="8"/>
  <c r="W90" i="8"/>
  <c r="AJ78" i="8"/>
  <c r="AA78" i="8"/>
  <c r="Y78" i="8"/>
  <c r="Z78" i="8"/>
  <c r="AC78" i="8"/>
  <c r="W78" i="8"/>
  <c r="AB78" i="8"/>
  <c r="AI78" i="8"/>
  <c r="AG78" i="8"/>
  <c r="AF78" i="8"/>
  <c r="AE78" i="8"/>
  <c r="AH78" i="8"/>
  <c r="X78" i="8"/>
  <c r="AJ67" i="8"/>
  <c r="W67" i="8"/>
  <c r="Z67" i="8"/>
  <c r="AG67" i="8"/>
  <c r="AA67" i="8"/>
  <c r="AF67" i="8"/>
  <c r="AC67" i="8"/>
  <c r="AH67" i="8"/>
  <c r="Y67" i="8"/>
  <c r="AB67" i="8"/>
  <c r="AI67" i="8"/>
  <c r="AD67" i="8"/>
  <c r="X67" i="8"/>
  <c r="AE67" i="8"/>
  <c r="AG45" i="8"/>
  <c r="AD45" i="8"/>
  <c r="AE45" i="8"/>
  <c r="AJ45" i="8"/>
  <c r="AF45" i="8"/>
  <c r="Z45" i="8"/>
  <c r="AC45" i="8"/>
  <c r="Y45" i="8"/>
  <c r="AB45" i="8"/>
  <c r="AA45" i="8"/>
  <c r="AH45" i="8"/>
  <c r="X45" i="8"/>
  <c r="W45" i="8"/>
  <c r="AJ33" i="8"/>
  <c r="AA33" i="8"/>
  <c r="AI33" i="8"/>
  <c r="AE33" i="8"/>
  <c r="AB33" i="8"/>
  <c r="AD33" i="8"/>
  <c r="Y33" i="8"/>
  <c r="AF33" i="8"/>
  <c r="X33" i="8"/>
  <c r="AG33" i="8"/>
  <c r="W33" i="8"/>
  <c r="AH33" i="8"/>
  <c r="Z33" i="8"/>
  <c r="AC33" i="8"/>
  <c r="AP115" i="5"/>
  <c r="AJ115" i="5"/>
  <c r="AL107" i="5"/>
  <c r="AH115" i="5"/>
  <c r="AG115" i="5"/>
  <c r="AR107" i="5"/>
  <c r="AN115" i="5"/>
  <c r="AO115" i="5"/>
  <c r="AI115" i="5"/>
  <c r="AB118" i="5"/>
  <c r="AO107" i="5"/>
  <c r="AK115" i="5"/>
  <c r="AJ107" i="5"/>
  <c r="AM107" i="5"/>
  <c r="AH107" i="5"/>
  <c r="AS115" i="5"/>
  <c r="AK107" i="5"/>
  <c r="AN107" i="5"/>
  <c r="AF115" i="5"/>
  <c r="AP107" i="5"/>
  <c r="AS107" i="5"/>
  <c r="AF107" i="5"/>
  <c r="AS109" i="5"/>
  <c r="AO109" i="5"/>
  <c r="AK109" i="5"/>
  <c r="AG109" i="5"/>
  <c r="AR109" i="5"/>
  <c r="AN109" i="5"/>
  <c r="AJ109" i="5"/>
  <c r="AF109" i="5"/>
  <c r="AQ109" i="5"/>
  <c r="AM109" i="5"/>
  <c r="AI109" i="5"/>
  <c r="AP109" i="5"/>
  <c r="AL109" i="5"/>
  <c r="AH109" i="5"/>
  <c r="AP110" i="5"/>
  <c r="AL110" i="5"/>
  <c r="AH110" i="5"/>
  <c r="AS110" i="5"/>
  <c r="AO110" i="5"/>
  <c r="AK110" i="5"/>
  <c r="AG110" i="5"/>
  <c r="AR110" i="5"/>
  <c r="AN110" i="5"/>
  <c r="AJ110" i="5"/>
  <c r="AF110" i="5"/>
  <c r="AQ110" i="5"/>
  <c r="AM110" i="5"/>
  <c r="AI110" i="5"/>
  <c r="AR112" i="5"/>
  <c r="AN112" i="5"/>
  <c r="AJ112" i="5"/>
  <c r="AF112" i="5"/>
  <c r="AQ112" i="5"/>
  <c r="AM112" i="5"/>
  <c r="AI112" i="5"/>
  <c r="AP112" i="5"/>
  <c r="AL112" i="5"/>
  <c r="AH112" i="5"/>
  <c r="AS112" i="5"/>
  <c r="AO112" i="5"/>
  <c r="AK112" i="5"/>
  <c r="AG112" i="5"/>
  <c r="AS113" i="5"/>
  <c r="AO113" i="5"/>
  <c r="AK113" i="5"/>
  <c r="AG113" i="5"/>
  <c r="AR113" i="5"/>
  <c r="AN113" i="5"/>
  <c r="AJ113" i="5"/>
  <c r="AF113" i="5"/>
  <c r="AQ113" i="5"/>
  <c r="AM113" i="5"/>
  <c r="AI113" i="5"/>
  <c r="AP113" i="5"/>
  <c r="AL113" i="5"/>
  <c r="AH113" i="5"/>
  <c r="AP114" i="5"/>
  <c r="AL114" i="5"/>
  <c r="AH114" i="5"/>
  <c r="AS114" i="5"/>
  <c r="AO114" i="5"/>
  <c r="AK114" i="5"/>
  <c r="AG114" i="5"/>
  <c r="AR114" i="5"/>
  <c r="AN114" i="5"/>
  <c r="AJ114" i="5"/>
  <c r="AF114" i="5"/>
  <c r="AQ114" i="5"/>
  <c r="AM114" i="5"/>
  <c r="AI114" i="5"/>
  <c r="AR116" i="5"/>
  <c r="AN116" i="5"/>
  <c r="AJ116" i="5"/>
  <c r="AF116" i="5"/>
  <c r="AQ116" i="5"/>
  <c r="AM116" i="5"/>
  <c r="AI116" i="5"/>
  <c r="AP116" i="5"/>
  <c r="AL116" i="5"/>
  <c r="AH116" i="5"/>
  <c r="AS116" i="5"/>
  <c r="AO116" i="5"/>
  <c r="AK116" i="5"/>
  <c r="AG116" i="5"/>
  <c r="AS117" i="5"/>
  <c r="AO117" i="5"/>
  <c r="AK117" i="5"/>
  <c r="AG117" i="5"/>
  <c r="AR117" i="5"/>
  <c r="AN117" i="5"/>
  <c r="AJ117" i="5"/>
  <c r="AF117" i="5"/>
  <c r="AQ117" i="5"/>
  <c r="AM117" i="5"/>
  <c r="AI117" i="5"/>
  <c r="AP117" i="5"/>
  <c r="AL117" i="5"/>
  <c r="AH117" i="5"/>
  <c r="AS105" i="5"/>
  <c r="AO105" i="5"/>
  <c r="AK105" i="5"/>
  <c r="AG105" i="5"/>
  <c r="AR105" i="5"/>
  <c r="AN105" i="5"/>
  <c r="AJ105" i="5"/>
  <c r="AF105" i="5"/>
  <c r="AQ105" i="5"/>
  <c r="AM105" i="5"/>
  <c r="AI105" i="5"/>
  <c r="AP105" i="5"/>
  <c r="AL105" i="5"/>
  <c r="AL119" i="5" s="1"/>
  <c r="AH105" i="5"/>
  <c r="AP106" i="5"/>
  <c r="AL106" i="5"/>
  <c r="AH106" i="5"/>
  <c r="AS106" i="5"/>
  <c r="AO106" i="5"/>
  <c r="AK106" i="5"/>
  <c r="AG106" i="5"/>
  <c r="AR106" i="5"/>
  <c r="AN106" i="5"/>
  <c r="AJ106" i="5"/>
  <c r="AF106" i="5"/>
  <c r="AQ106" i="5"/>
  <c r="AM106" i="5"/>
  <c r="AI106" i="5"/>
  <c r="AO81" i="5"/>
  <c r="AP81" i="5"/>
  <c r="AN81" i="5"/>
  <c r="AF81" i="5"/>
  <c r="AR81" i="5"/>
  <c r="AG81" i="5"/>
  <c r="AH81" i="5"/>
  <c r="AS81" i="5"/>
  <c r="AM81" i="5"/>
  <c r="AK81" i="5"/>
  <c r="AL81" i="5"/>
  <c r="AR87" i="5"/>
  <c r="AQ87" i="5"/>
  <c r="AI87" i="5"/>
  <c r="AO87" i="5"/>
  <c r="AG87" i="5"/>
  <c r="AM87" i="5"/>
  <c r="AS87" i="5"/>
  <c r="AK87" i="5"/>
  <c r="AR83" i="5"/>
  <c r="AP83" i="5"/>
  <c r="AN83" i="5"/>
  <c r="AL83" i="5"/>
  <c r="AJ83" i="5"/>
  <c r="AH83" i="5"/>
  <c r="AF83" i="5"/>
  <c r="AS83" i="5"/>
  <c r="AQ83" i="5"/>
  <c r="AO83" i="5"/>
  <c r="AM83" i="5"/>
  <c r="AK83" i="5"/>
  <c r="AI83" i="5"/>
  <c r="AG83" i="5"/>
  <c r="AR86" i="5"/>
  <c r="AP86" i="5"/>
  <c r="AN86" i="5"/>
  <c r="AL86" i="5"/>
  <c r="AJ86" i="5"/>
  <c r="AH86" i="5"/>
  <c r="AF86" i="5"/>
  <c r="AS86" i="5"/>
  <c r="AQ86" i="5"/>
  <c r="AO86" i="5"/>
  <c r="AM86" i="5"/>
  <c r="AK86" i="5"/>
  <c r="AI86" i="5"/>
  <c r="AG86" i="5"/>
  <c r="AS85" i="5"/>
  <c r="AQ85" i="5"/>
  <c r="AO85" i="5"/>
  <c r="AM85" i="5"/>
  <c r="AK85" i="5"/>
  <c r="AI85" i="5"/>
  <c r="AG85" i="5"/>
  <c r="AR85" i="5"/>
  <c r="AP85" i="5"/>
  <c r="AN85" i="5"/>
  <c r="AL85" i="5"/>
  <c r="AJ85" i="5"/>
  <c r="AH85" i="5"/>
  <c r="AF85" i="5"/>
  <c r="AQ71" i="5"/>
  <c r="AF71" i="5"/>
  <c r="AQ75" i="5"/>
  <c r="AF75" i="5"/>
  <c r="AG70" i="5"/>
  <c r="AK70" i="5"/>
  <c r="AO70" i="5"/>
  <c r="AS70" i="5"/>
  <c r="AJ70" i="5"/>
  <c r="AH70" i="5"/>
  <c r="AL70" i="5"/>
  <c r="AP70" i="5"/>
  <c r="AF70" i="5"/>
  <c r="AI70" i="5"/>
  <c r="AM70" i="5"/>
  <c r="AQ70" i="5"/>
  <c r="AB76" i="5"/>
  <c r="AN70" i="5"/>
  <c r="AR70" i="5"/>
  <c r="AP74" i="5"/>
  <c r="AL74" i="5"/>
  <c r="AH74" i="5"/>
  <c r="AS74" i="5"/>
  <c r="AO74" i="5"/>
  <c r="AK74" i="5"/>
  <c r="AG74" i="5"/>
  <c r="AR74" i="5"/>
  <c r="AN74" i="5"/>
  <c r="AJ74" i="5"/>
  <c r="AF74" i="5"/>
  <c r="AQ74" i="5"/>
  <c r="AM74" i="5"/>
  <c r="AI74" i="5"/>
  <c r="AS73" i="5"/>
  <c r="AO73" i="5"/>
  <c r="AK73" i="5"/>
  <c r="AG73" i="5"/>
  <c r="AR73" i="5"/>
  <c r="AN73" i="5"/>
  <c r="AJ73" i="5"/>
  <c r="AF73" i="5"/>
  <c r="AQ73" i="5"/>
  <c r="AM73" i="5"/>
  <c r="AI73" i="5"/>
  <c r="AP73" i="5"/>
  <c r="AL73" i="5"/>
  <c r="AH73" i="5"/>
  <c r="AF53" i="5"/>
  <c r="AG57" i="5"/>
  <c r="AM53" i="5"/>
  <c r="AJ53" i="5"/>
  <c r="AF57" i="5"/>
  <c r="AO53" i="5"/>
  <c r="AK57" i="5"/>
  <c r="AG61" i="5"/>
  <c r="AL53" i="5"/>
  <c r="AH57" i="5"/>
  <c r="AQ53" i="5"/>
  <c r="AM57" i="5"/>
  <c r="AI61" i="5"/>
  <c r="AK53" i="5"/>
  <c r="AH53" i="5"/>
  <c r="AI57" i="5"/>
  <c r="AN53" i="5"/>
  <c r="AJ57" i="5"/>
  <c r="AF61" i="5"/>
  <c r="AS53" i="5"/>
  <c r="AO57" i="5"/>
  <c r="AK61" i="5"/>
  <c r="AP53" i="5"/>
  <c r="AL57" i="5"/>
  <c r="AH61" i="5"/>
  <c r="AQ57" i="5"/>
  <c r="AM61" i="5"/>
  <c r="AQ54" i="5"/>
  <c r="AM54" i="5"/>
  <c r="AI54" i="5"/>
  <c r="AR54" i="5"/>
  <c r="AN54" i="5"/>
  <c r="AJ54" i="5"/>
  <c r="AF54" i="5"/>
  <c r="AS54" i="5"/>
  <c r="AO54" i="5"/>
  <c r="AK54" i="5"/>
  <c r="AG54" i="5"/>
  <c r="AP54" i="5"/>
  <c r="AL54" i="5"/>
  <c r="AH54" i="5"/>
  <c r="AQ58" i="5"/>
  <c r="AM58" i="5"/>
  <c r="AI58" i="5"/>
  <c r="AR58" i="5"/>
  <c r="AN58" i="5"/>
  <c r="AJ58" i="5"/>
  <c r="AF58" i="5"/>
  <c r="AS58" i="5"/>
  <c r="AO58" i="5"/>
  <c r="AK58" i="5"/>
  <c r="AG58" i="5"/>
  <c r="AP58" i="5"/>
  <c r="AL58" i="5"/>
  <c r="AH58" i="5"/>
  <c r="AS64" i="5"/>
  <c r="AO64" i="5"/>
  <c r="AK64" i="5"/>
  <c r="AG64" i="5"/>
  <c r="AP64" i="5"/>
  <c r="AL64" i="5"/>
  <c r="AH64" i="5"/>
  <c r="AQ64" i="5"/>
  <c r="AM64" i="5"/>
  <c r="AI64" i="5"/>
  <c r="AR64" i="5"/>
  <c r="AN64" i="5"/>
  <c r="AJ64" i="5"/>
  <c r="AF64" i="5"/>
  <c r="AQ62" i="5"/>
  <c r="AM62" i="5"/>
  <c r="AI62" i="5"/>
  <c r="AR62" i="5"/>
  <c r="AN62" i="5"/>
  <c r="AJ62" i="5"/>
  <c r="AF62" i="5"/>
  <c r="AS62" i="5"/>
  <c r="AO62" i="5"/>
  <c r="AK62" i="5"/>
  <c r="AG62" i="5"/>
  <c r="AP62" i="5"/>
  <c r="AL62" i="5"/>
  <c r="AH62" i="5"/>
  <c r="AP63" i="5"/>
  <c r="AL63" i="5"/>
  <c r="AH63" i="5"/>
  <c r="AQ63" i="5"/>
  <c r="AM63" i="5"/>
  <c r="AI63" i="5"/>
  <c r="AR63" i="5"/>
  <c r="AN63" i="5"/>
  <c r="AJ63" i="5"/>
  <c r="AF63" i="5"/>
  <c r="AS63" i="5"/>
  <c r="AO63" i="5"/>
  <c r="AK63" i="5"/>
  <c r="AG63" i="5"/>
  <c r="AS56" i="5"/>
  <c r="AO56" i="5"/>
  <c r="AK56" i="5"/>
  <c r="AG56" i="5"/>
  <c r="AP56" i="5"/>
  <c r="AL56" i="5"/>
  <c r="AH56" i="5"/>
  <c r="AQ56" i="5"/>
  <c r="AM56" i="5"/>
  <c r="AI56" i="5"/>
  <c r="AR56" i="5"/>
  <c r="AN56" i="5"/>
  <c r="AJ56" i="5"/>
  <c r="AF56" i="5"/>
  <c r="AP55" i="5"/>
  <c r="AL55" i="5"/>
  <c r="AH55" i="5"/>
  <c r="AQ55" i="5"/>
  <c r="AM55" i="5"/>
  <c r="AI55" i="5"/>
  <c r="AR55" i="5"/>
  <c r="AN55" i="5"/>
  <c r="AJ55" i="5"/>
  <c r="AF55" i="5"/>
  <c r="AS55" i="5"/>
  <c r="AO55" i="5"/>
  <c r="AK55" i="5"/>
  <c r="AG55" i="5"/>
  <c r="AS60" i="5"/>
  <c r="AO60" i="5"/>
  <c r="AK60" i="5"/>
  <c r="AG60" i="5"/>
  <c r="AP60" i="5"/>
  <c r="AL60" i="5"/>
  <c r="AH60" i="5"/>
  <c r="AQ60" i="5"/>
  <c r="AM60" i="5"/>
  <c r="AI60" i="5"/>
  <c r="AR60" i="5"/>
  <c r="AN60" i="5"/>
  <c r="AJ60" i="5"/>
  <c r="AF60" i="5"/>
  <c r="AP59" i="5"/>
  <c r="AL59" i="5"/>
  <c r="AH59" i="5"/>
  <c r="AQ59" i="5"/>
  <c r="AM59" i="5"/>
  <c r="AI59" i="5"/>
  <c r="AR59" i="5"/>
  <c r="AN59" i="5"/>
  <c r="AJ59" i="5"/>
  <c r="AF59" i="5"/>
  <c r="AS59" i="5"/>
  <c r="AO59" i="5"/>
  <c r="AK59" i="5"/>
  <c r="AG59" i="5"/>
  <c r="AB65" i="5"/>
  <c r="AQ50" i="5"/>
  <c r="AM50" i="5"/>
  <c r="AI50" i="5"/>
  <c r="AR50" i="5"/>
  <c r="AN50" i="5"/>
  <c r="AJ50" i="5"/>
  <c r="AF50" i="5"/>
  <c r="AS50" i="5"/>
  <c r="AO50" i="5"/>
  <c r="AK50" i="5"/>
  <c r="AG50" i="5"/>
  <c r="AP50" i="5"/>
  <c r="AL50" i="5"/>
  <c r="AH50" i="5"/>
  <c r="AP51" i="5"/>
  <c r="AL51" i="5"/>
  <c r="AH51" i="5"/>
  <c r="AQ51" i="5"/>
  <c r="AM51" i="5"/>
  <c r="AI51" i="5"/>
  <c r="AR51" i="5"/>
  <c r="AN51" i="5"/>
  <c r="AJ51" i="5"/>
  <c r="AF51" i="5"/>
  <c r="AS51" i="5"/>
  <c r="AO51" i="5"/>
  <c r="AK51" i="5"/>
  <c r="AG51" i="5"/>
  <c r="AR42" i="5"/>
  <c r="AP42" i="5"/>
  <c r="AN42" i="5"/>
  <c r="AL42" i="5"/>
  <c r="AJ42" i="5"/>
  <c r="AH42" i="5"/>
  <c r="AF42" i="5"/>
  <c r="AS42" i="5"/>
  <c r="AQ42" i="5"/>
  <c r="AO42" i="5"/>
  <c r="AM42" i="5"/>
  <c r="AK42" i="5"/>
  <c r="AI42" i="5"/>
  <c r="AG42" i="5"/>
  <c r="AJ36" i="5"/>
  <c r="AN36" i="5"/>
  <c r="AR36" i="5"/>
  <c r="AB43" i="5"/>
  <c r="AG36" i="5"/>
  <c r="AK36" i="5"/>
  <c r="AO36" i="5"/>
  <c r="AS36" i="5"/>
  <c r="AH36" i="5"/>
  <c r="AL36" i="5"/>
  <c r="AP36" i="5"/>
  <c r="AF36" i="5"/>
  <c r="AI36" i="5"/>
  <c r="AM36" i="5"/>
  <c r="AQ36" i="5"/>
  <c r="AS37" i="5"/>
  <c r="AQ37" i="5"/>
  <c r="AO37" i="5"/>
  <c r="AM37" i="5"/>
  <c r="AK37" i="5"/>
  <c r="AI37" i="5"/>
  <c r="AG37" i="5"/>
  <c r="AR37" i="5"/>
  <c r="AP37" i="5"/>
  <c r="AN37" i="5"/>
  <c r="AL37" i="5"/>
  <c r="AJ37" i="5"/>
  <c r="AH37" i="5"/>
  <c r="AF37" i="5"/>
  <c r="AS40" i="5"/>
  <c r="AQ40" i="5"/>
  <c r="AO40" i="5"/>
  <c r="AM40" i="5"/>
  <c r="AK40" i="5"/>
  <c r="AI40" i="5"/>
  <c r="AG40" i="5"/>
  <c r="AR40" i="5"/>
  <c r="AP40" i="5"/>
  <c r="AN40" i="5"/>
  <c r="AL40" i="5"/>
  <c r="AJ40" i="5"/>
  <c r="AH40" i="5"/>
  <c r="AF40" i="5"/>
  <c r="AS41" i="5"/>
  <c r="AQ41" i="5"/>
  <c r="AO41" i="5"/>
  <c r="AM41" i="5"/>
  <c r="AK41" i="5"/>
  <c r="AI41" i="5"/>
  <c r="AG41" i="5"/>
  <c r="AR41" i="5"/>
  <c r="AP41" i="5"/>
  <c r="AN41" i="5"/>
  <c r="AL41" i="5"/>
  <c r="AJ41" i="5"/>
  <c r="AH41" i="5"/>
  <c r="AF41" i="5"/>
  <c r="AR39" i="5"/>
  <c r="AP39" i="5"/>
  <c r="AN39" i="5"/>
  <c r="AL39" i="5"/>
  <c r="AJ39" i="5"/>
  <c r="AH39" i="5"/>
  <c r="AF39" i="5"/>
  <c r="AS39" i="5"/>
  <c r="AQ39" i="5"/>
  <c r="AO39" i="5"/>
  <c r="AM39" i="5"/>
  <c r="AK39" i="5"/>
  <c r="AI39" i="5"/>
  <c r="AG39" i="5"/>
  <c r="AR38" i="5"/>
  <c r="AP38" i="5"/>
  <c r="AN38" i="5"/>
  <c r="AL38" i="5"/>
  <c r="AJ38" i="5"/>
  <c r="AH38" i="5"/>
  <c r="AF38" i="5"/>
  <c r="AS38" i="5"/>
  <c r="AQ38" i="5"/>
  <c r="AO38" i="5"/>
  <c r="AM38" i="5"/>
  <c r="AK38" i="5"/>
  <c r="AI38" i="5"/>
  <c r="AG38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S15" i="5"/>
  <c r="AR15" i="5"/>
  <c r="AQ15" i="5"/>
  <c r="AP15" i="5"/>
  <c r="AO15" i="5"/>
  <c r="AN15" i="5"/>
  <c r="AM15" i="5"/>
  <c r="AL15" i="5"/>
  <c r="AK15" i="5"/>
  <c r="AJ15" i="5"/>
  <c r="AH15" i="5"/>
  <c r="AI15" i="5"/>
  <c r="AG15" i="5"/>
  <c r="AF1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S3" i="5"/>
  <c r="AR3" i="5"/>
  <c r="AQ3" i="5"/>
  <c r="AP3" i="5"/>
  <c r="AO3" i="5"/>
  <c r="AN3" i="5"/>
  <c r="AM3" i="5"/>
  <c r="AL3" i="5"/>
  <c r="AK3" i="5"/>
  <c r="AJ3" i="5"/>
  <c r="AI3" i="5"/>
  <c r="AG3" i="5"/>
  <c r="AH3" i="5"/>
  <c r="AF3" i="5"/>
  <c r="AS19" i="5"/>
  <c r="AR19" i="5"/>
  <c r="AQ19" i="5"/>
  <c r="AP19" i="5"/>
  <c r="AO19" i="5"/>
  <c r="AN19" i="5"/>
  <c r="AM19" i="5"/>
  <c r="AL19" i="5"/>
  <c r="AK19" i="5"/>
  <c r="AI19" i="5"/>
  <c r="AJ19" i="5"/>
  <c r="AH19" i="5"/>
  <c r="AG19" i="5"/>
  <c r="AF19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Q4" i="5"/>
  <c r="AM4" i="5"/>
  <c r="AH4" i="5"/>
  <c r="AF4" i="5"/>
  <c r="AR4" i="5"/>
  <c r="AN4" i="5"/>
  <c r="AJ4" i="5"/>
  <c r="AS4" i="5"/>
  <c r="AO4" i="5"/>
  <c r="AK4" i="5"/>
  <c r="AI4" i="5"/>
  <c r="AG4" i="5"/>
  <c r="AP4" i="5"/>
  <c r="AL4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S12" i="5"/>
  <c r="AO12" i="5"/>
  <c r="AK12" i="5"/>
  <c r="AJ12" i="5"/>
  <c r="AH12" i="5"/>
  <c r="AG12" i="5"/>
  <c r="AF12" i="5"/>
  <c r="AP12" i="5"/>
  <c r="AL12" i="5"/>
  <c r="AQ12" i="5"/>
  <c r="AM12" i="5"/>
  <c r="AI12" i="5"/>
  <c r="AR12" i="5"/>
  <c r="AN12" i="5"/>
  <c r="AS7" i="5"/>
  <c r="AR7" i="5"/>
  <c r="AQ7" i="5"/>
  <c r="AP7" i="5"/>
  <c r="AO7" i="5"/>
  <c r="AN7" i="5"/>
  <c r="AM7" i="5"/>
  <c r="AL7" i="5"/>
  <c r="AK7" i="5"/>
  <c r="AJ7" i="5"/>
  <c r="AH7" i="5"/>
  <c r="AI7" i="5"/>
  <c r="AG7" i="5"/>
  <c r="AF7" i="5"/>
  <c r="AS23" i="5"/>
  <c r="AR23" i="5"/>
  <c r="AQ23" i="5"/>
  <c r="AP23" i="5"/>
  <c r="AO23" i="5"/>
  <c r="AN23" i="5"/>
  <c r="AM23" i="5"/>
  <c r="AL23" i="5"/>
  <c r="AK23" i="5"/>
  <c r="AJ23" i="5"/>
  <c r="AH23" i="5"/>
  <c r="AI23" i="5"/>
  <c r="AG23" i="5"/>
  <c r="AF23" i="5"/>
  <c r="AQ20" i="5"/>
  <c r="AM20" i="5"/>
  <c r="AJ20" i="5"/>
  <c r="AH20" i="5"/>
  <c r="AG20" i="5"/>
  <c r="AF20" i="5"/>
  <c r="AR20" i="5"/>
  <c r="AN20" i="5"/>
  <c r="AS20" i="5"/>
  <c r="AO20" i="5"/>
  <c r="AK20" i="5"/>
  <c r="AI20" i="5"/>
  <c r="AP20" i="5"/>
  <c r="AL2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P24" i="5"/>
  <c r="AL24" i="5"/>
  <c r="AI24" i="5"/>
  <c r="AG24" i="5"/>
  <c r="AF24" i="5"/>
  <c r="AQ24" i="5"/>
  <c r="AM24" i="5"/>
  <c r="AR24" i="5"/>
  <c r="AN24" i="5"/>
  <c r="AJ24" i="5"/>
  <c r="AH24" i="5"/>
  <c r="AS24" i="5"/>
  <c r="AO24" i="5"/>
  <c r="AK24" i="5"/>
  <c r="AH2" i="5"/>
  <c r="AL2" i="5"/>
  <c r="AP2" i="5"/>
  <c r="AF2" i="5"/>
  <c r="AI2" i="5"/>
  <c r="AM2" i="5"/>
  <c r="AQ2" i="5"/>
  <c r="AJ2" i="5"/>
  <c r="AN2" i="5"/>
  <c r="AR2" i="5"/>
  <c r="AG2" i="5"/>
  <c r="AK2" i="5"/>
  <c r="AO2" i="5"/>
  <c r="AS2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P8" i="5"/>
  <c r="AL8" i="5"/>
  <c r="AI8" i="5"/>
  <c r="AG8" i="5"/>
  <c r="AF8" i="5"/>
  <c r="AQ8" i="5"/>
  <c r="AM8" i="5"/>
  <c r="AR8" i="5"/>
  <c r="AN8" i="5"/>
  <c r="AJ8" i="5"/>
  <c r="AH8" i="5"/>
  <c r="AS8" i="5"/>
  <c r="AO8" i="5"/>
  <c r="AK8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R16" i="5"/>
  <c r="AN16" i="5"/>
  <c r="AI16" i="5"/>
  <c r="AG16" i="5"/>
  <c r="AF16" i="5"/>
  <c r="AS16" i="5"/>
  <c r="AO16" i="5"/>
  <c r="AK16" i="5"/>
  <c r="AP16" i="5"/>
  <c r="AL16" i="5"/>
  <c r="AJ16" i="5"/>
  <c r="AH16" i="5"/>
  <c r="AQ16" i="5"/>
  <c r="AM16" i="5"/>
  <c r="AS11" i="5"/>
  <c r="AR11" i="5"/>
  <c r="AQ11" i="5"/>
  <c r="AP11" i="5"/>
  <c r="AO11" i="5"/>
  <c r="AN11" i="5"/>
  <c r="AM11" i="5"/>
  <c r="AL11" i="5"/>
  <c r="AK11" i="5"/>
  <c r="AI11" i="5"/>
  <c r="AJ11" i="5"/>
  <c r="AH11" i="5"/>
  <c r="AG11" i="5"/>
  <c r="AF11" i="5"/>
  <c r="AS27" i="5"/>
  <c r="AR27" i="5"/>
  <c r="AQ27" i="5"/>
  <c r="AP27" i="5"/>
  <c r="AO27" i="5"/>
  <c r="AN27" i="5"/>
  <c r="AM27" i="5"/>
  <c r="AL27" i="5"/>
  <c r="AK27" i="5"/>
  <c r="AI27" i="5"/>
  <c r="AJ27" i="5"/>
  <c r="AH27" i="5"/>
  <c r="AG27" i="5"/>
  <c r="AF27" i="5"/>
  <c r="AS28" i="5"/>
  <c r="AO28" i="5"/>
  <c r="AK28" i="5"/>
  <c r="AJ28" i="5"/>
  <c r="AH28" i="5"/>
  <c r="AG28" i="5"/>
  <c r="AF28" i="5"/>
  <c r="AP28" i="5"/>
  <c r="AL28" i="5"/>
  <c r="AQ28" i="5"/>
  <c r="AM28" i="5"/>
  <c r="AI28" i="5"/>
  <c r="AR28" i="5"/>
  <c r="AN28" i="5"/>
  <c r="AS94" i="5"/>
  <c r="AO98" i="5"/>
  <c r="AN94" i="5"/>
  <c r="AG93" i="5"/>
  <c r="AJ93" i="5"/>
  <c r="AN93" i="5"/>
  <c r="AR93" i="5"/>
  <c r="AR95" i="5"/>
  <c r="AG95" i="5"/>
  <c r="AS95" i="5"/>
  <c r="AO95" i="5"/>
  <c r="AK95" i="5"/>
  <c r="AB99" i="5"/>
  <c r="AP97" i="5"/>
  <c r="AP100" i="5" s="1"/>
  <c r="AL97" i="5"/>
  <c r="AL100" i="5" s="1"/>
  <c r="AH97" i="5"/>
  <c r="AH100" i="5" s="1"/>
  <c r="AS97" i="5"/>
  <c r="AO97" i="5"/>
  <c r="AK97" i="5"/>
  <c r="AG97" i="5"/>
  <c r="AQ97" i="5"/>
  <c r="AQ100" i="5" s="1"/>
  <c r="AM97" i="5"/>
  <c r="AM100" i="5" s="1"/>
  <c r="AI97" i="5"/>
  <c r="AI100" i="5" s="1"/>
  <c r="AR97" i="5"/>
  <c r="AN97" i="5"/>
  <c r="AF97" i="5"/>
  <c r="AF100" i="5" s="1"/>
  <c r="AJ97" i="5"/>
  <c r="AJ100" i="5" s="1"/>
  <c r="AB31" i="5"/>
  <c r="AN100" i="5" l="1"/>
  <c r="AO100" i="5"/>
  <c r="AK89" i="5"/>
  <c r="AS89" i="5"/>
  <c r="AF89" i="5"/>
  <c r="AN89" i="5"/>
  <c r="AQ77" i="5"/>
  <c r="AS77" i="5"/>
  <c r="AP66" i="5"/>
  <c r="AM119" i="5"/>
  <c r="AN119" i="5"/>
  <c r="AO119" i="5"/>
  <c r="AH119" i="5"/>
  <c r="AQ119" i="5"/>
  <c r="AR119" i="5"/>
  <c r="AS119" i="5"/>
  <c r="AP119" i="5"/>
  <c r="AF119" i="5"/>
  <c r="AG119" i="5"/>
  <c r="AI119" i="5"/>
  <c r="AJ119" i="5"/>
  <c r="AK119" i="5"/>
  <c r="AL89" i="5"/>
  <c r="AM89" i="5"/>
  <c r="AG89" i="5"/>
  <c r="AO89" i="5"/>
  <c r="AH89" i="5"/>
  <c r="AP89" i="5"/>
  <c r="AI89" i="5"/>
  <c r="AQ89" i="5"/>
  <c r="AJ89" i="5"/>
  <c r="AR89" i="5"/>
  <c r="AJ77" i="5"/>
  <c r="AG77" i="5"/>
  <c r="AP77" i="5"/>
  <c r="AR77" i="5"/>
  <c r="AM77" i="5"/>
  <c r="AL77" i="5"/>
  <c r="AO77" i="5"/>
  <c r="AF77" i="5"/>
  <c r="AN77" i="5"/>
  <c r="AN78" i="5" s="1"/>
  <c r="AI77" i="5"/>
  <c r="AH77" i="5"/>
  <c r="AK77" i="5"/>
  <c r="AH66" i="5"/>
  <c r="AL66" i="5"/>
  <c r="AS66" i="5"/>
  <c r="AR66" i="5"/>
  <c r="AG66" i="5"/>
  <c r="AJ66" i="5"/>
  <c r="AK66" i="5"/>
  <c r="AM66" i="5"/>
  <c r="AO66" i="5"/>
  <c r="AN66" i="5"/>
  <c r="AQ66" i="5"/>
  <c r="AF66" i="5"/>
  <c r="AI66" i="5"/>
  <c r="AM44" i="5"/>
  <c r="AK44" i="5"/>
  <c r="AI44" i="5"/>
  <c r="AH44" i="5"/>
  <c r="AG44" i="5"/>
  <c r="AJ44" i="5"/>
  <c r="AL44" i="5"/>
  <c r="AN44" i="5"/>
  <c r="AF44" i="5"/>
  <c r="AS44" i="5"/>
  <c r="AQ44" i="5"/>
  <c r="AP44" i="5"/>
  <c r="AO44" i="5"/>
  <c r="AR44" i="5"/>
  <c r="AS32" i="5"/>
  <c r="AR32" i="5"/>
  <c r="AM32" i="5"/>
  <c r="AL32" i="5"/>
  <c r="AO32" i="5"/>
  <c r="AN32" i="5"/>
  <c r="AI32" i="5"/>
  <c r="AH32" i="5"/>
  <c r="AK32" i="5"/>
  <c r="AJ32" i="5"/>
  <c r="AF32" i="5"/>
  <c r="AG32" i="5"/>
  <c r="AQ32" i="5"/>
  <c r="AP32" i="5"/>
  <c r="AS100" i="5"/>
  <c r="AR100" i="5"/>
  <c r="AG100" i="5"/>
  <c r="AS101" i="5" s="1"/>
  <c r="AK100" i="5"/>
  <c r="AF101" i="5"/>
  <c r="AI101" i="5"/>
  <c r="AQ101" i="5"/>
  <c r="AN101" i="5"/>
  <c r="AM101" i="5" l="1"/>
  <c r="AG101" i="5"/>
  <c r="AP101" i="5"/>
  <c r="AL101" i="5"/>
  <c r="AI120" i="5"/>
  <c r="AS120" i="5"/>
  <c r="AR120" i="5"/>
  <c r="AK120" i="5"/>
  <c r="AF120" i="5"/>
  <c r="AL120" i="5"/>
  <c r="AN120" i="5"/>
  <c r="AO120" i="5"/>
  <c r="AM120" i="5"/>
  <c r="AQ120" i="5"/>
  <c r="AG120" i="5"/>
  <c r="AJ120" i="5"/>
  <c r="AP120" i="5"/>
  <c r="AH120" i="5"/>
  <c r="AJ90" i="5"/>
  <c r="AH90" i="5"/>
  <c r="AM90" i="5"/>
  <c r="AO90" i="5"/>
  <c r="AI90" i="5"/>
  <c r="AG90" i="5"/>
  <c r="AF90" i="5"/>
  <c r="AS90" i="5"/>
  <c r="AQ90" i="5"/>
  <c r="AL90" i="5"/>
  <c r="AR90" i="5"/>
  <c r="AP90" i="5"/>
  <c r="AN90" i="5"/>
  <c r="AK90" i="5"/>
  <c r="AK78" i="5"/>
  <c r="AS78" i="5"/>
  <c r="AQ78" i="5"/>
  <c r="AF78" i="5"/>
  <c r="AH78" i="5"/>
  <c r="AO78" i="5"/>
  <c r="AP78" i="5"/>
  <c r="AR78" i="5"/>
  <c r="AI78" i="5"/>
  <c r="AL78" i="5"/>
  <c r="AG78" i="5"/>
  <c r="AM78" i="5"/>
  <c r="AJ78" i="5"/>
  <c r="AG67" i="5"/>
  <c r="AI67" i="5"/>
  <c r="AQ67" i="5"/>
  <c r="AK67" i="5"/>
  <c r="AN67" i="5"/>
  <c r="AJ67" i="5"/>
  <c r="AO67" i="5"/>
  <c r="AS67" i="5"/>
  <c r="AH67" i="5"/>
  <c r="AR67" i="5"/>
  <c r="AP67" i="5"/>
  <c r="AF67" i="5"/>
  <c r="AM67" i="5"/>
  <c r="AL67" i="5"/>
  <c r="AR45" i="5"/>
  <c r="AP45" i="5"/>
  <c r="AN45" i="5"/>
  <c r="AH45" i="5"/>
  <c r="AQ45" i="5"/>
  <c r="AL45" i="5"/>
  <c r="AI45" i="5"/>
  <c r="AS45" i="5"/>
  <c r="AJ45" i="5"/>
  <c r="AK45" i="5"/>
  <c r="AO45" i="5"/>
  <c r="AF45" i="5"/>
  <c r="AG45" i="5"/>
  <c r="AM45" i="5"/>
  <c r="AP33" i="5"/>
  <c r="AQ33" i="5"/>
  <c r="AS33" i="5"/>
  <c r="AO33" i="5"/>
  <c r="AG33" i="5"/>
  <c r="AH33" i="5"/>
  <c r="AL33" i="5"/>
  <c r="AK33" i="5"/>
  <c r="AF33" i="5"/>
  <c r="AI33" i="5"/>
  <c r="AM33" i="5"/>
  <c r="AJ33" i="5"/>
  <c r="AN33" i="5"/>
  <c r="AR33" i="5"/>
  <c r="AO101" i="5"/>
  <c r="AH101" i="5"/>
  <c r="AK101" i="5"/>
  <c r="AJ101" i="5"/>
  <c r="AR101" i="5"/>
</calcChain>
</file>

<file path=xl/sharedStrings.xml><?xml version="1.0" encoding="utf-8"?>
<sst xmlns="http://schemas.openxmlformats.org/spreadsheetml/2006/main" count="474" uniqueCount="120">
  <si>
    <t>BOSS</t>
  </si>
  <si>
    <t>HCOTE</t>
  </si>
  <si>
    <t>PF</t>
  </si>
  <si>
    <t>CHIEF</t>
  </si>
  <si>
    <t>Itime</t>
  </si>
  <si>
    <t>ROCKET</t>
  </si>
  <si>
    <t>HC-TDE</t>
  </si>
  <si>
    <t>HC-CIF</t>
  </si>
  <si>
    <t>rSTSF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</si>
  <si>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</si>
  <si>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</si>
  <si>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</si>
  <si>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</si>
  <si>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</si>
  <si>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</si>
  <si>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</si>
  <si>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</si>
  <si>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</si>
  <si>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</si>
  <si>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</si>
  <si>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</si>
  <si>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</si>
  <si>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</si>
  <si>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</si>
  <si>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</si>
  <si>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</si>
  <si>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</si>
  <si>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</si>
  <si>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</si>
  <si>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</si>
  <si>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</si>
  <si>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</si>
  <si>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</si>
  <si>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</si>
  <si>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</si>
  <si>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</si>
  <si>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</si>
  <si>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</si>
  <si>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</si>
  <si>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</si>
  <si>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</si>
  <si>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</si>
  <si>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</si>
  <si>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</si>
  <si>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</si>
  <si>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</si>
  <si>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</si>
  <si>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</si>
  <si>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</si>
  <si>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</si>
  <si>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</si>
  <si>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</si>
  <si>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</si>
  <si>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</si>
  <si>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</si>
  <si>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</si>
  <si>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</si>
  <si>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</si>
  <si>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</si>
  <si>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</si>
  <si>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</si>
  <si>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</si>
  <si>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</si>
  <si>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</si>
  <si>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</si>
  <si>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</si>
  <si>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</si>
  <si>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</si>
  <si>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</si>
  <si>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</si>
  <si>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</si>
  <si>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</si>
  <si>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</si>
  <si>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</si>
  <si>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</si>
  <si>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</si>
  <si>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</si>
  <si>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</si>
  <si>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</si>
  <si>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</si>
  <si>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</si>
  <si>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</si>
  <si>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</si>
  <si>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</si>
  <si>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</si>
  <si>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</si>
  <si>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</si>
  <si>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</si>
  <si>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</si>
  <si>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</si>
  <si>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</si>
  <si>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</si>
  <si>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</si>
  <si>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</si>
  <si>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average accuracy</t>
  </si>
  <si>
    <t>Nd</t>
  </si>
  <si>
    <t>Nc</t>
  </si>
  <si>
    <t>MaxAccu</t>
  </si>
  <si>
    <t>Mi</t>
  </si>
  <si>
    <t>w</t>
  </si>
  <si>
    <t>waa</t>
  </si>
  <si>
    <t>STSF</t>
  </si>
  <si>
    <t>TSF</t>
  </si>
  <si>
    <t>ResNet</t>
  </si>
  <si>
    <t>Datasets</t>
  </si>
  <si>
    <t># classes</t>
  </si>
  <si>
    <t># train</t>
  </si>
  <si>
    <t># test</t>
  </si>
  <si>
    <t>length</t>
  </si>
  <si>
    <t>type</t>
  </si>
  <si>
    <t>IMAGE</t>
  </si>
  <si>
    <t>ranks</t>
  </si>
  <si>
    <t>SPECTRO</t>
  </si>
  <si>
    <t>SENSOR</t>
  </si>
  <si>
    <t>SIMULATED</t>
  </si>
  <si>
    <t>ECG</t>
  </si>
  <si>
    <t>DEVICE</t>
  </si>
  <si>
    <t>MOTION</t>
  </si>
  <si>
    <t>TDE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</si>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</sst>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164" fontId="2" fillId="0" borderId="0" xfId="0" applyNumberFormat="1" applyFont="1"/>
    <xf numFmtId="164" fontId="0" fillId="3" borderId="0" xfId="0" applyNumberFormat="1" applyFill="1"/>
    <xf numFmtId="2" fontId="0" fillId="0" borderId="0" xfId="0" applyNumberFormat="1"/>
    <xf numFmtId="164" fontId="0" fillId="0" borderId="0" xfId="0" applyNumberFormat="1" applyFill="1"/>
    <xf numFmtId="164" fontId="0" fillId="0" borderId="0" xfId="0" applyNumberFormat="1" applyFont="1"/>
    <xf numFmtId="164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12700</xdr:colOff>
      <xdr:row>5</xdr:row>
      <xdr:rowOff>127000</xdr:rowOff>
    </xdr:from>
    <xdr:to>
      <xdr:col>42</xdr:col>
      <xdr:colOff>3643</xdr:colOff>
      <xdr:row>18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152F6F-3D36-9345-849B-C24A18F05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34200" y="1143000"/>
          <a:ext cx="4118443" cy="2590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25400</xdr:colOff>
      <xdr:row>33</xdr:row>
      <xdr:rowOff>172286</xdr:rowOff>
    </xdr:from>
    <xdr:to>
      <xdr:col>41</xdr:col>
      <xdr:colOff>812800</xdr:colOff>
      <xdr:row>44</xdr:row>
      <xdr:rowOff>159366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8508DD-28AF-5F4D-9F22-9F86BA31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46900" y="6877886"/>
          <a:ext cx="4089400" cy="2222280"/>
        </a:xfrm>
        <a:prstGeom prst="rect">
          <a:avLst/>
        </a:prstGeom>
      </xdr:spPr>
    </xdr:pic>
    <xdr:clientData/>
  </xdr:twoCellAnchor>
  <xdr:twoCellAnchor editAs="oneCell">
    <xdr:from>
      <xdr:col>37</xdr:col>
      <xdr:colOff>8896</xdr:colOff>
      <xdr:row>48</xdr:row>
      <xdr:rowOff>190500</xdr:rowOff>
    </xdr:from>
    <xdr:to>
      <xdr:col>42</xdr:col>
      <xdr:colOff>6154</xdr:colOff>
      <xdr:row>61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FCA005-2941-0A40-A7E8-2961D0BE8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30396" y="9944100"/>
          <a:ext cx="4124758" cy="2451100"/>
        </a:xfrm>
        <a:prstGeom prst="rect">
          <a:avLst/>
        </a:prstGeom>
      </xdr:spPr>
    </xdr:pic>
    <xdr:clientData/>
  </xdr:twoCellAnchor>
  <xdr:twoCellAnchor editAs="oneCell">
    <xdr:from>
      <xdr:col>37</xdr:col>
      <xdr:colOff>31082</xdr:colOff>
      <xdr:row>67</xdr:row>
      <xdr:rowOff>12699</xdr:rowOff>
    </xdr:from>
    <xdr:to>
      <xdr:col>41</xdr:col>
      <xdr:colOff>787400</xdr:colOff>
      <xdr:row>78</xdr:row>
      <xdr:rowOff>104126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8CB343-CD98-7246-A399-5898DFEF2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52582" y="13627099"/>
          <a:ext cx="4058318" cy="2326627"/>
        </a:xfrm>
        <a:prstGeom prst="rect">
          <a:avLst/>
        </a:prstGeom>
      </xdr:spPr>
    </xdr:pic>
    <xdr:clientData/>
  </xdr:twoCellAnchor>
  <xdr:twoCellAnchor editAs="oneCell">
    <xdr:from>
      <xdr:col>37</xdr:col>
      <xdr:colOff>19932</xdr:colOff>
      <xdr:row>79</xdr:row>
      <xdr:rowOff>165100</xdr:rowOff>
    </xdr:from>
    <xdr:to>
      <xdr:col>41</xdr:col>
      <xdr:colOff>800100</xdr:colOff>
      <xdr:row>91</xdr:row>
      <xdr:rowOff>103524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FA2C72-FCE7-0F4F-AA40-F36AAAA56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41432" y="16217900"/>
          <a:ext cx="4082168" cy="2376824"/>
        </a:xfrm>
        <a:prstGeom prst="rect">
          <a:avLst/>
        </a:prstGeom>
      </xdr:spPr>
    </xdr:pic>
    <xdr:clientData/>
  </xdr:twoCellAnchor>
  <xdr:twoCellAnchor editAs="oneCell">
    <xdr:from>
      <xdr:col>37</xdr:col>
      <xdr:colOff>25400</xdr:colOff>
      <xdr:row>92</xdr:row>
      <xdr:rowOff>101600</xdr:rowOff>
    </xdr:from>
    <xdr:to>
      <xdr:col>41</xdr:col>
      <xdr:colOff>787400</xdr:colOff>
      <xdr:row>104</xdr:row>
      <xdr:rowOff>136465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D1A92D-389B-EA46-BE3F-C7366F14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46900" y="18796000"/>
          <a:ext cx="4064000" cy="2473265"/>
        </a:xfrm>
        <a:prstGeom prst="rect">
          <a:avLst/>
        </a:prstGeom>
      </xdr:spPr>
    </xdr:pic>
    <xdr:clientData/>
  </xdr:twoCellAnchor>
  <xdr:twoCellAnchor editAs="oneCell">
    <xdr:from>
      <xdr:col>37</xdr:col>
      <xdr:colOff>25400</xdr:colOff>
      <xdr:row>106</xdr:row>
      <xdr:rowOff>50800</xdr:rowOff>
    </xdr:from>
    <xdr:to>
      <xdr:col>41</xdr:col>
      <xdr:colOff>800100</xdr:colOff>
      <xdr:row>118</xdr:row>
      <xdr:rowOff>155084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AE5AAC0-A090-954C-BC33-0D3B9BA54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46900" y="21590000"/>
          <a:ext cx="4076700" cy="2542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9B25C9-4345-764B-A847-5BDE9A9814A5}"/>
                </a:ext>
              </a:extLst>
            </xdr:cNvPr>
            <xdr:cNvSpPr txBox="1"/>
          </xdr:nvSpPr>
          <xdr:spPr>
            <a:xfrm>
              <a:off x="169876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9B25C9-4345-764B-A847-5BDE9A9814A5}"/>
                </a:ext>
              </a:extLst>
            </xdr:cNvPr>
            <xdr:cNvSpPr txBox="1"/>
          </xdr:nvSpPr>
          <xdr:spPr>
            <a:xfrm>
              <a:off x="169876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34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81A2A3-16B5-934B-95FF-F71C22B19E06}"/>
                </a:ext>
              </a:extLst>
            </xdr:cNvPr>
            <xdr:cNvSpPr txBox="1"/>
          </xdr:nvSpPr>
          <xdr:spPr>
            <a:xfrm>
              <a:off x="2083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81A2A3-16B5-934B-95FF-F71C22B19E06}"/>
                </a:ext>
              </a:extLst>
            </xdr:cNvPr>
            <xdr:cNvSpPr txBox="1"/>
          </xdr:nvSpPr>
          <xdr:spPr>
            <a:xfrm>
              <a:off x="2083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47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8AB38C4-36C6-0F40-900E-7AA860970D9B}"/>
                </a:ext>
              </a:extLst>
            </xdr:cNvPr>
            <xdr:cNvSpPr txBox="1"/>
          </xdr:nvSpPr>
          <xdr:spPr>
            <a:xfrm>
              <a:off x="20835762" y="72630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8AB38C4-36C6-0F40-900E-7AA860970D9B}"/>
                </a:ext>
              </a:extLst>
            </xdr:cNvPr>
            <xdr:cNvSpPr txBox="1"/>
          </xdr:nvSpPr>
          <xdr:spPr>
            <a:xfrm>
              <a:off x="20835762" y="72630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68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D469B3C-E24D-F140-AE32-E03307C611BD}"/>
                </a:ext>
              </a:extLst>
            </xdr:cNvPr>
            <xdr:cNvSpPr txBox="1"/>
          </xdr:nvSpPr>
          <xdr:spPr>
            <a:xfrm>
              <a:off x="20835762" y="102348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D469B3C-E24D-F140-AE32-E03307C611BD}"/>
                </a:ext>
              </a:extLst>
            </xdr:cNvPr>
            <xdr:cNvSpPr txBox="1"/>
          </xdr:nvSpPr>
          <xdr:spPr>
            <a:xfrm>
              <a:off x="20835762" y="102348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79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A9B2104-4BD4-EA4B-92A2-C8D038812D7D}"/>
                </a:ext>
              </a:extLst>
            </xdr:cNvPr>
            <xdr:cNvSpPr txBox="1"/>
          </xdr:nvSpPr>
          <xdr:spPr>
            <a:xfrm>
              <a:off x="20835762" y="148195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A9B2104-4BD4-EA4B-92A2-C8D038812D7D}"/>
                </a:ext>
              </a:extLst>
            </xdr:cNvPr>
            <xdr:cNvSpPr txBox="1"/>
          </xdr:nvSpPr>
          <xdr:spPr>
            <a:xfrm>
              <a:off x="20835762" y="148195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79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FA61314-1433-4F4F-BAB7-0649079EEB5A}"/>
                </a:ext>
              </a:extLst>
            </xdr:cNvPr>
            <xdr:cNvSpPr txBox="1"/>
          </xdr:nvSpPr>
          <xdr:spPr>
            <a:xfrm>
              <a:off x="20835762" y="148195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FA61314-1433-4F4F-BAB7-0649079EEB5A}"/>
                </a:ext>
              </a:extLst>
            </xdr:cNvPr>
            <xdr:cNvSpPr txBox="1"/>
          </xdr:nvSpPr>
          <xdr:spPr>
            <a:xfrm>
              <a:off x="20835762" y="148195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91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FA5698B-C111-ED43-9E7C-1C4A75DCF53D}"/>
                </a:ext>
              </a:extLst>
            </xdr:cNvPr>
            <xdr:cNvSpPr txBox="1"/>
          </xdr:nvSpPr>
          <xdr:spPr>
            <a:xfrm>
              <a:off x="20835762" y="173341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FA5698B-C111-ED43-9E7C-1C4A75DCF53D}"/>
                </a:ext>
              </a:extLst>
            </xdr:cNvPr>
            <xdr:cNvSpPr txBox="1"/>
          </xdr:nvSpPr>
          <xdr:spPr>
            <a:xfrm>
              <a:off x="20835762" y="173341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91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D3161FA-838F-E347-9CF1-32A017616453}"/>
                </a:ext>
              </a:extLst>
            </xdr:cNvPr>
            <xdr:cNvSpPr txBox="1"/>
          </xdr:nvSpPr>
          <xdr:spPr>
            <a:xfrm>
              <a:off x="20835762" y="173341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D3161FA-838F-E347-9CF1-32A017616453}"/>
                </a:ext>
              </a:extLst>
            </xdr:cNvPr>
            <xdr:cNvSpPr txBox="1"/>
          </xdr:nvSpPr>
          <xdr:spPr>
            <a:xfrm>
              <a:off x="20835762" y="173341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102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BC7A20A-7A65-BE4E-AA46-1B457F78E30B}"/>
                </a:ext>
              </a:extLst>
            </xdr:cNvPr>
            <xdr:cNvSpPr txBox="1"/>
          </xdr:nvSpPr>
          <xdr:spPr>
            <a:xfrm>
              <a:off x="20835762" y="200900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BC7A20A-7A65-BE4E-AA46-1B457F78E30B}"/>
                </a:ext>
              </a:extLst>
            </xdr:cNvPr>
            <xdr:cNvSpPr txBox="1"/>
          </xdr:nvSpPr>
          <xdr:spPr>
            <a:xfrm>
              <a:off x="20835762" y="200900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71262</xdr:colOff>
      <xdr:row>102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CD8F574-E177-584F-BF50-7385A579FBC5}"/>
                </a:ext>
              </a:extLst>
            </xdr:cNvPr>
            <xdr:cNvSpPr txBox="1"/>
          </xdr:nvSpPr>
          <xdr:spPr>
            <a:xfrm>
              <a:off x="20835762" y="200900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CD8F574-E177-584F-BF50-7385A579FBC5}"/>
                </a:ext>
              </a:extLst>
            </xdr:cNvPr>
            <xdr:cNvSpPr txBox="1"/>
          </xdr:nvSpPr>
          <xdr:spPr>
            <a:xfrm>
              <a:off x="20835762" y="200900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46</xdr:col>
      <xdr:colOff>25400</xdr:colOff>
      <xdr:row>3</xdr:row>
      <xdr:rowOff>101601</xdr:rowOff>
    </xdr:from>
    <xdr:to>
      <xdr:col>50</xdr:col>
      <xdr:colOff>812800</xdr:colOff>
      <xdr:row>13</xdr:row>
      <xdr:rowOff>129447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82CA3E9-BD70-654B-815D-86C55E5F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76400" y="1054101"/>
          <a:ext cx="4089400" cy="2059846"/>
        </a:xfrm>
        <a:prstGeom prst="rect">
          <a:avLst/>
        </a:prstGeom>
      </xdr:spPr>
    </xdr:pic>
    <xdr:clientData/>
  </xdr:twoCellAnchor>
  <xdr:twoCellAnchor editAs="oneCell">
    <xdr:from>
      <xdr:col>46</xdr:col>
      <xdr:colOff>25400</xdr:colOff>
      <xdr:row>35</xdr:row>
      <xdr:rowOff>38100</xdr:rowOff>
    </xdr:from>
    <xdr:to>
      <xdr:col>51</xdr:col>
      <xdr:colOff>0</xdr:colOff>
      <xdr:row>45</xdr:row>
      <xdr:rowOff>52035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5D54B3C-13C4-794F-A2D0-9D1135935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0" y="7823200"/>
          <a:ext cx="4102100" cy="2045935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50</xdr:row>
      <xdr:rowOff>0</xdr:rowOff>
    </xdr:from>
    <xdr:to>
      <xdr:col>51</xdr:col>
      <xdr:colOff>23860</xdr:colOff>
      <xdr:row>60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4A37848-4CE0-E447-9F96-F7F3901BE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51000" y="11150600"/>
          <a:ext cx="4151360" cy="20447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69</xdr:row>
      <xdr:rowOff>0</xdr:rowOff>
    </xdr:from>
    <xdr:to>
      <xdr:col>50</xdr:col>
      <xdr:colOff>812800</xdr:colOff>
      <xdr:row>78</xdr:row>
      <xdr:rowOff>99714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756F1A-C619-424A-B585-0EDF50326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51000" y="15290800"/>
          <a:ext cx="4114800" cy="1928514"/>
        </a:xfrm>
        <a:prstGeom prst="rect">
          <a:avLst/>
        </a:prstGeom>
      </xdr:spPr>
    </xdr:pic>
    <xdr:clientData/>
  </xdr:twoCellAnchor>
  <xdr:twoCellAnchor editAs="oneCell">
    <xdr:from>
      <xdr:col>46</xdr:col>
      <xdr:colOff>25400</xdr:colOff>
      <xdr:row>80</xdr:row>
      <xdr:rowOff>38100</xdr:rowOff>
    </xdr:from>
    <xdr:to>
      <xdr:col>50</xdr:col>
      <xdr:colOff>800100</xdr:colOff>
      <xdr:row>89</xdr:row>
      <xdr:rowOff>203015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DC1F552-5197-134C-8D52-8F4233FF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76400" y="17881600"/>
          <a:ext cx="4076700" cy="1993715"/>
        </a:xfrm>
        <a:prstGeom prst="rect">
          <a:avLst/>
        </a:prstGeom>
      </xdr:spPr>
    </xdr:pic>
    <xdr:clientData/>
  </xdr:twoCellAnchor>
  <xdr:twoCellAnchor editAs="oneCell">
    <xdr:from>
      <xdr:col>46</xdr:col>
      <xdr:colOff>50800</xdr:colOff>
      <xdr:row>91</xdr:row>
      <xdr:rowOff>533400</xdr:rowOff>
    </xdr:from>
    <xdr:to>
      <xdr:col>51</xdr:col>
      <xdr:colOff>0</xdr:colOff>
      <xdr:row>101</xdr:row>
      <xdr:rowOff>181524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976D03-B393-2145-A875-AEA7D0072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01800" y="20612100"/>
          <a:ext cx="4076700" cy="2023024"/>
        </a:xfrm>
        <a:prstGeom prst="rect">
          <a:avLst/>
        </a:prstGeom>
      </xdr:spPr>
    </xdr:pic>
    <xdr:clientData/>
  </xdr:twoCellAnchor>
  <xdr:twoCellAnchor editAs="oneCell">
    <xdr:from>
      <xdr:col>46</xdr:col>
      <xdr:colOff>25400</xdr:colOff>
      <xdr:row>103</xdr:row>
      <xdr:rowOff>63500</xdr:rowOff>
    </xdr:from>
    <xdr:to>
      <xdr:col>51</xdr:col>
      <xdr:colOff>0</xdr:colOff>
      <xdr:row>113</xdr:row>
      <xdr:rowOff>108124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742172D-4D27-FD4A-8D65-43930DB79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776400" y="23266400"/>
          <a:ext cx="4102100" cy="2076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9EEC-DE44-BF42-A86D-DF62EF818ED8}">
  <dimension ref="A1:AJ120"/>
  <sheetViews>
    <sheetView workbookViewId="0">
      <pane xSplit="1" ySplit="1" topLeftCell="R104" activePane="bottomRight" state="frozen"/>
      <selection pane="topRight" activeCell="B1" sqref="B1"/>
      <selection pane="bottomLeft" activeCell="A2" sqref="A2"/>
      <selection pane="bottomRight" activeCell="AC120" sqref="AC120"/>
    </sheetView>
  </sheetViews>
  <sheetFormatPr baseColWidth="10" defaultRowHeight="16" x14ac:dyDescent="0.2"/>
  <cols>
    <col min="1" max="1" width="29.83203125" customWidth="1"/>
    <col min="6" max="6" width="15.1640625" bestFit="1" customWidth="1"/>
  </cols>
  <sheetData>
    <row r="1" spans="1:36" x14ac:dyDescent="0.2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8</v>
      </c>
      <c r="N1" s="3" t="s">
        <v>6</v>
      </c>
      <c r="O1" s="3" t="s">
        <v>7</v>
      </c>
      <c r="P1" s="3" t="s">
        <v>101</v>
      </c>
      <c r="Q1" s="3" t="s">
        <v>102</v>
      </c>
      <c r="R1" s="3" t="s">
        <v>103</v>
      </c>
      <c r="S1" s="3" t="s">
        <v>118</v>
      </c>
      <c r="T1" s="3" t="s">
        <v>119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8</v>
      </c>
      <c r="AD1" s="3" t="s">
        <v>6</v>
      </c>
      <c r="AE1" s="3" t="s">
        <v>7</v>
      </c>
      <c r="AF1" s="3" t="s">
        <v>101</v>
      </c>
      <c r="AG1" s="3" t="s">
        <v>102</v>
      </c>
      <c r="AH1" s="3" t="s">
        <v>103</v>
      </c>
      <c r="AI1" s="3" t="s">
        <v>118</v>
      </c>
      <c r="AJ1" s="3" t="s">
        <v>119</v>
      </c>
    </row>
    <row r="2" spans="1:36" x14ac:dyDescent="0.2">
      <c r="A2" s="3" t="s">
        <v>9</v>
      </c>
      <c r="B2">
        <v>37</v>
      </c>
      <c r="C2">
        <v>390</v>
      </c>
      <c r="D2">
        <v>391</v>
      </c>
      <c r="E2">
        <v>176</v>
      </c>
      <c r="F2" t="s">
        <v>110</v>
      </c>
      <c r="G2" s="1">
        <v>0.76470000000000005</v>
      </c>
      <c r="H2" s="1">
        <v>0.81069999999999998</v>
      </c>
      <c r="I2" s="1">
        <v>0.73399999999999999</v>
      </c>
      <c r="J2" s="1">
        <v>0.79800000000000004</v>
      </c>
      <c r="K2" s="1">
        <v>0.82969999999999999</v>
      </c>
      <c r="L2" s="1">
        <v>0.78469999999999995</v>
      </c>
      <c r="M2" s="1">
        <v>0.83550000000000002</v>
      </c>
      <c r="N2" s="1">
        <v>0.80820000000000003</v>
      </c>
      <c r="O2" s="8">
        <v>0.81069999999999998</v>
      </c>
      <c r="P2" s="1">
        <v>0.82789999999999997</v>
      </c>
      <c r="Q2" s="4">
        <v>0.76319999999999999</v>
      </c>
      <c r="R2" s="1">
        <v>0.82899999999999996</v>
      </c>
      <c r="S2" s="1">
        <v>0.77749360613810703</v>
      </c>
      <c r="T2" s="7">
        <v>0.78010000000000002</v>
      </c>
      <c r="W2">
        <f>_xlfn.RANK.AVG(G2,$G2:$T2,0)</f>
        <v>12</v>
      </c>
      <c r="X2">
        <f t="shared" ref="X2:AJ17" si="0">_xlfn.RANK.AVG(H2,$G2:$T2,0)</f>
        <v>5.5</v>
      </c>
      <c r="Y2">
        <f t="shared" si="0"/>
        <v>14</v>
      </c>
      <c r="Z2">
        <f t="shared" si="0"/>
        <v>8</v>
      </c>
      <c r="AA2">
        <f t="shared" si="0"/>
        <v>2</v>
      </c>
      <c r="AB2">
        <f t="shared" si="0"/>
        <v>9</v>
      </c>
      <c r="AC2">
        <f t="shared" si="0"/>
        <v>1</v>
      </c>
      <c r="AD2">
        <f t="shared" si="0"/>
        <v>7</v>
      </c>
      <c r="AE2">
        <f t="shared" si="0"/>
        <v>5.5</v>
      </c>
      <c r="AF2">
        <f t="shared" si="0"/>
        <v>4</v>
      </c>
      <c r="AG2">
        <f t="shared" si="0"/>
        <v>13</v>
      </c>
      <c r="AH2">
        <f t="shared" si="0"/>
        <v>3</v>
      </c>
      <c r="AI2">
        <f t="shared" si="0"/>
        <v>11</v>
      </c>
      <c r="AJ2">
        <f t="shared" si="0"/>
        <v>10</v>
      </c>
    </row>
    <row r="3" spans="1:36" x14ac:dyDescent="0.2">
      <c r="A3" s="3" t="s">
        <v>10</v>
      </c>
      <c r="B3">
        <v>3</v>
      </c>
      <c r="C3">
        <v>5</v>
      </c>
      <c r="D3">
        <v>175</v>
      </c>
      <c r="E3">
        <v>251</v>
      </c>
      <c r="F3" t="s">
        <v>110</v>
      </c>
      <c r="G3" s="1">
        <v>0.83430000000000004</v>
      </c>
      <c r="H3" s="1">
        <v>0.8629</v>
      </c>
      <c r="I3" s="1">
        <v>0.87539999999999996</v>
      </c>
      <c r="J3" s="1">
        <v>0.8327</v>
      </c>
      <c r="K3" s="1">
        <v>0.84689999999999999</v>
      </c>
      <c r="L3" s="1">
        <v>0.80510000000000004</v>
      </c>
      <c r="M3" s="1">
        <v>0.74060000000000004</v>
      </c>
      <c r="N3" s="1">
        <v>0.88</v>
      </c>
      <c r="O3" s="8">
        <v>0.87429999999999997</v>
      </c>
      <c r="P3" s="1">
        <v>0.67490000000000006</v>
      </c>
      <c r="Q3" s="4">
        <v>0.72570000000000001</v>
      </c>
      <c r="R3" s="1">
        <v>0.84499999999999997</v>
      </c>
      <c r="S3" s="1">
        <v>0.88</v>
      </c>
      <c r="T3" s="7">
        <v>0.77139999999999997</v>
      </c>
      <c r="W3">
        <f t="shared" ref="W3:AJ30" si="1">_xlfn.RANK.AVG(G3,$G3:$T3,0)</f>
        <v>8</v>
      </c>
      <c r="X3">
        <f t="shared" si="0"/>
        <v>5</v>
      </c>
      <c r="Y3">
        <f t="shared" si="0"/>
        <v>3</v>
      </c>
      <c r="Z3">
        <f t="shared" si="0"/>
        <v>9</v>
      </c>
      <c r="AA3">
        <f t="shared" si="0"/>
        <v>6</v>
      </c>
      <c r="AB3">
        <f t="shared" si="0"/>
        <v>10</v>
      </c>
      <c r="AC3">
        <f t="shared" si="0"/>
        <v>12</v>
      </c>
      <c r="AD3">
        <f t="shared" si="0"/>
        <v>1.5</v>
      </c>
      <c r="AE3">
        <f t="shared" si="0"/>
        <v>4</v>
      </c>
      <c r="AF3">
        <f t="shared" si="0"/>
        <v>14</v>
      </c>
      <c r="AG3">
        <f t="shared" si="0"/>
        <v>13</v>
      </c>
      <c r="AH3">
        <f t="shared" si="0"/>
        <v>7</v>
      </c>
      <c r="AI3">
        <f t="shared" si="0"/>
        <v>1.5</v>
      </c>
      <c r="AJ3">
        <f t="shared" si="0"/>
        <v>11</v>
      </c>
    </row>
    <row r="4" spans="1:36" x14ac:dyDescent="0.2">
      <c r="A4" s="3" t="s">
        <v>12</v>
      </c>
      <c r="B4">
        <v>2</v>
      </c>
      <c r="C4">
        <v>20</v>
      </c>
      <c r="D4">
        <v>20</v>
      </c>
      <c r="E4">
        <v>512</v>
      </c>
      <c r="F4" t="s">
        <v>110</v>
      </c>
      <c r="G4" s="1">
        <v>0.9</v>
      </c>
      <c r="H4" s="1">
        <v>0.95</v>
      </c>
      <c r="I4" s="1">
        <v>0.875</v>
      </c>
      <c r="J4" s="1">
        <v>0.91359999999999997</v>
      </c>
      <c r="K4" s="1">
        <v>0.8</v>
      </c>
      <c r="L4" s="1">
        <v>0.9</v>
      </c>
      <c r="M4" s="1">
        <v>0.92</v>
      </c>
      <c r="N4" s="1">
        <v>0.95</v>
      </c>
      <c r="O4" s="8">
        <v>0.8</v>
      </c>
      <c r="P4" s="1">
        <v>0.94</v>
      </c>
      <c r="Q4" s="4">
        <v>0.75</v>
      </c>
      <c r="R4" s="1">
        <v>0.85</v>
      </c>
      <c r="S4" s="1">
        <v>0.95</v>
      </c>
      <c r="T4" s="7">
        <v>0.8</v>
      </c>
      <c r="W4">
        <f t="shared" si="1"/>
        <v>7.5</v>
      </c>
      <c r="X4">
        <f t="shared" si="0"/>
        <v>2</v>
      </c>
      <c r="Y4">
        <f t="shared" si="0"/>
        <v>9</v>
      </c>
      <c r="Z4">
        <f t="shared" si="0"/>
        <v>6</v>
      </c>
      <c r="AA4">
        <f t="shared" si="0"/>
        <v>12</v>
      </c>
      <c r="AB4">
        <f t="shared" si="0"/>
        <v>7.5</v>
      </c>
      <c r="AC4">
        <f t="shared" si="0"/>
        <v>5</v>
      </c>
      <c r="AD4">
        <f t="shared" si="0"/>
        <v>2</v>
      </c>
      <c r="AE4">
        <f t="shared" si="0"/>
        <v>12</v>
      </c>
      <c r="AF4">
        <f t="shared" si="0"/>
        <v>4</v>
      </c>
      <c r="AG4">
        <f t="shared" si="0"/>
        <v>14</v>
      </c>
      <c r="AH4">
        <f t="shared" si="0"/>
        <v>10</v>
      </c>
      <c r="AI4">
        <f t="shared" si="0"/>
        <v>2</v>
      </c>
      <c r="AJ4">
        <f t="shared" si="0"/>
        <v>12</v>
      </c>
    </row>
    <row r="5" spans="1:36" x14ac:dyDescent="0.2">
      <c r="A5" s="3" t="s">
        <v>13</v>
      </c>
      <c r="B5">
        <v>2</v>
      </c>
      <c r="C5">
        <v>20</v>
      </c>
      <c r="D5">
        <v>20</v>
      </c>
      <c r="E5">
        <v>512</v>
      </c>
      <c r="F5" t="s">
        <v>110</v>
      </c>
      <c r="G5" s="1">
        <v>0.95</v>
      </c>
      <c r="H5" s="1">
        <v>0.85</v>
      </c>
      <c r="I5" s="1">
        <v>0.86499999999999999</v>
      </c>
      <c r="J5" s="1">
        <v>0.90910000000000002</v>
      </c>
      <c r="K5" s="1">
        <v>0.95</v>
      </c>
      <c r="L5" s="1">
        <v>0.9</v>
      </c>
      <c r="M5" s="1">
        <v>0.90500000000000003</v>
      </c>
      <c r="N5" s="1">
        <v>0.95</v>
      </c>
      <c r="O5" s="8">
        <v>1</v>
      </c>
      <c r="P5" s="1">
        <v>0.9</v>
      </c>
      <c r="Q5" s="4">
        <v>0.8</v>
      </c>
      <c r="R5" s="1">
        <v>0.88500000000000001</v>
      </c>
      <c r="S5" s="1">
        <v>0.95</v>
      </c>
      <c r="T5" s="7">
        <v>0.9</v>
      </c>
      <c r="W5">
        <f t="shared" si="1"/>
        <v>3.5</v>
      </c>
      <c r="X5">
        <f t="shared" si="0"/>
        <v>13</v>
      </c>
      <c r="Y5">
        <f t="shared" si="0"/>
        <v>12</v>
      </c>
      <c r="Z5">
        <f t="shared" si="0"/>
        <v>6</v>
      </c>
      <c r="AA5">
        <f t="shared" si="0"/>
        <v>3.5</v>
      </c>
      <c r="AB5">
        <f t="shared" si="0"/>
        <v>9</v>
      </c>
      <c r="AC5">
        <f t="shared" si="0"/>
        <v>7</v>
      </c>
      <c r="AD5">
        <f t="shared" si="0"/>
        <v>3.5</v>
      </c>
      <c r="AE5">
        <f t="shared" si="0"/>
        <v>1</v>
      </c>
      <c r="AF5">
        <f t="shared" si="0"/>
        <v>9</v>
      </c>
      <c r="AG5">
        <f t="shared" si="0"/>
        <v>14</v>
      </c>
      <c r="AH5">
        <f t="shared" si="0"/>
        <v>11</v>
      </c>
      <c r="AI5">
        <f t="shared" si="0"/>
        <v>3.5</v>
      </c>
      <c r="AJ5">
        <f t="shared" si="0"/>
        <v>9</v>
      </c>
    </row>
    <row r="6" spans="1:36" x14ac:dyDescent="0.2">
      <c r="A6" s="3" t="s">
        <v>23</v>
      </c>
      <c r="B6">
        <v>4</v>
      </c>
      <c r="C6">
        <v>16</v>
      </c>
      <c r="D6">
        <v>306</v>
      </c>
      <c r="E6">
        <v>345</v>
      </c>
      <c r="F6" t="s">
        <v>110</v>
      </c>
      <c r="G6" s="1">
        <v>0.93140000000000001</v>
      </c>
      <c r="H6" s="1">
        <v>0.94120000000000004</v>
      </c>
      <c r="I6" s="1">
        <v>0.9657</v>
      </c>
      <c r="J6" s="1">
        <v>0.97299999999999998</v>
      </c>
      <c r="K6" s="1">
        <v>0.93459999999999999</v>
      </c>
      <c r="L6" s="1">
        <v>0.97030000000000005</v>
      </c>
      <c r="M6" s="1">
        <v>0.92520000000000002</v>
      </c>
      <c r="N6" s="1">
        <v>0.92810000000000004</v>
      </c>
      <c r="O6" s="8">
        <v>0.94120000000000004</v>
      </c>
      <c r="P6" s="1">
        <v>0.96630000000000005</v>
      </c>
      <c r="Q6" s="4">
        <v>0.94799999999999995</v>
      </c>
      <c r="R6" s="1">
        <v>0.30099999999999999</v>
      </c>
      <c r="S6" s="1">
        <v>0.89215686274509798</v>
      </c>
      <c r="T6" s="7">
        <v>0.87909999999999999</v>
      </c>
      <c r="W6">
        <f t="shared" si="1"/>
        <v>9</v>
      </c>
      <c r="X6">
        <f t="shared" si="0"/>
        <v>6.5</v>
      </c>
      <c r="Y6">
        <f t="shared" si="0"/>
        <v>4</v>
      </c>
      <c r="Z6">
        <f t="shared" si="0"/>
        <v>1</v>
      </c>
      <c r="AA6">
        <f t="shared" si="0"/>
        <v>8</v>
      </c>
      <c r="AB6">
        <f t="shared" si="0"/>
        <v>2</v>
      </c>
      <c r="AC6">
        <f t="shared" si="0"/>
        <v>11</v>
      </c>
      <c r="AD6">
        <f t="shared" si="0"/>
        <v>10</v>
      </c>
      <c r="AE6">
        <f t="shared" si="0"/>
        <v>6.5</v>
      </c>
      <c r="AF6">
        <f t="shared" si="0"/>
        <v>3</v>
      </c>
      <c r="AG6">
        <f t="shared" si="0"/>
        <v>5</v>
      </c>
      <c r="AH6">
        <f t="shared" si="0"/>
        <v>14</v>
      </c>
      <c r="AI6">
        <f t="shared" si="0"/>
        <v>12</v>
      </c>
      <c r="AJ6">
        <f t="shared" si="0"/>
        <v>13</v>
      </c>
    </row>
    <row r="7" spans="1:36" x14ac:dyDescent="0.2">
      <c r="A7" s="3" t="s">
        <v>24</v>
      </c>
      <c r="B7">
        <v>3</v>
      </c>
      <c r="C7">
        <v>400</v>
      </c>
      <c r="D7">
        <v>139</v>
      </c>
      <c r="E7">
        <v>80</v>
      </c>
      <c r="F7" t="s">
        <v>110</v>
      </c>
      <c r="G7" s="1">
        <v>0.74819999999999998</v>
      </c>
      <c r="H7" s="1">
        <v>0.76259999999999994</v>
      </c>
      <c r="I7" s="1">
        <v>0.73089999999999999</v>
      </c>
      <c r="J7" s="1">
        <v>0.74619999999999997</v>
      </c>
      <c r="K7" s="1">
        <v>0.73380000000000001</v>
      </c>
      <c r="L7" s="1">
        <v>0.75470000000000004</v>
      </c>
      <c r="M7" s="1">
        <v>0.73019999999999996</v>
      </c>
      <c r="N7" s="1">
        <v>0.74819999999999998</v>
      </c>
      <c r="O7" s="8">
        <v>0.77700000000000002</v>
      </c>
      <c r="P7" s="1">
        <v>0.72809999999999997</v>
      </c>
      <c r="Q7" s="4">
        <v>0.74819999999999998</v>
      </c>
      <c r="R7" s="1">
        <v>0.71699999999999997</v>
      </c>
      <c r="S7" s="1">
        <v>0.72661870503597104</v>
      </c>
      <c r="T7" s="7">
        <v>0.74099999999999999</v>
      </c>
      <c r="W7">
        <f t="shared" si="1"/>
        <v>5</v>
      </c>
      <c r="X7">
        <f t="shared" si="0"/>
        <v>2</v>
      </c>
      <c r="Y7">
        <f t="shared" si="0"/>
        <v>10</v>
      </c>
      <c r="Z7">
        <f t="shared" si="0"/>
        <v>7</v>
      </c>
      <c r="AA7">
        <f t="shared" si="0"/>
        <v>9</v>
      </c>
      <c r="AB7">
        <f t="shared" si="0"/>
        <v>3</v>
      </c>
      <c r="AC7">
        <f t="shared" si="0"/>
        <v>11</v>
      </c>
      <c r="AD7">
        <f t="shared" si="0"/>
        <v>5</v>
      </c>
      <c r="AE7">
        <f t="shared" si="0"/>
        <v>1</v>
      </c>
      <c r="AF7">
        <f t="shared" si="0"/>
        <v>12</v>
      </c>
      <c r="AG7">
        <f t="shared" si="0"/>
        <v>5</v>
      </c>
      <c r="AH7">
        <f t="shared" si="0"/>
        <v>14</v>
      </c>
      <c r="AI7">
        <f t="shared" si="0"/>
        <v>13</v>
      </c>
      <c r="AJ7">
        <f t="shared" si="0"/>
        <v>8</v>
      </c>
    </row>
    <row r="8" spans="1:36" x14ac:dyDescent="0.2">
      <c r="A8" s="3" t="s">
        <v>25</v>
      </c>
      <c r="B8">
        <v>2</v>
      </c>
      <c r="C8">
        <v>600</v>
      </c>
      <c r="D8">
        <v>276</v>
      </c>
      <c r="E8">
        <v>80</v>
      </c>
      <c r="F8" t="s">
        <v>110</v>
      </c>
      <c r="G8" s="1">
        <v>0.72829999999999995</v>
      </c>
      <c r="H8" s="1">
        <v>0.77170000000000005</v>
      </c>
      <c r="I8" s="1">
        <v>0.79279999999999995</v>
      </c>
      <c r="J8" s="1">
        <v>0.7823</v>
      </c>
      <c r="K8" s="1">
        <v>0.7681</v>
      </c>
      <c r="L8" s="1">
        <v>0.76780000000000004</v>
      </c>
      <c r="M8" s="1">
        <v>0.78120000000000001</v>
      </c>
      <c r="N8" s="1">
        <v>0.77539999999999998</v>
      </c>
      <c r="O8" s="8">
        <v>0.78620000000000001</v>
      </c>
      <c r="P8" s="1">
        <v>0.78839999999999999</v>
      </c>
      <c r="Q8" s="4">
        <v>0.77170000000000005</v>
      </c>
      <c r="R8" s="1">
        <v>0.77100000000000002</v>
      </c>
      <c r="S8" s="1">
        <v>0.73913043478260798</v>
      </c>
      <c r="T8" s="7">
        <v>0.78259999999999996</v>
      </c>
      <c r="W8">
        <f t="shared" si="1"/>
        <v>14</v>
      </c>
      <c r="X8">
        <f t="shared" si="0"/>
        <v>8.5</v>
      </c>
      <c r="Y8">
        <f t="shared" si="0"/>
        <v>1</v>
      </c>
      <c r="Z8">
        <f t="shared" si="0"/>
        <v>5</v>
      </c>
      <c r="AA8">
        <f t="shared" si="0"/>
        <v>11</v>
      </c>
      <c r="AB8">
        <f t="shared" si="0"/>
        <v>12</v>
      </c>
      <c r="AC8">
        <f t="shared" si="0"/>
        <v>6</v>
      </c>
      <c r="AD8">
        <f t="shared" si="0"/>
        <v>7</v>
      </c>
      <c r="AE8">
        <f t="shared" si="0"/>
        <v>3</v>
      </c>
      <c r="AF8">
        <f t="shared" si="0"/>
        <v>2</v>
      </c>
      <c r="AG8">
        <f t="shared" si="0"/>
        <v>8.5</v>
      </c>
      <c r="AH8">
        <f t="shared" si="0"/>
        <v>10</v>
      </c>
      <c r="AI8">
        <f t="shared" si="0"/>
        <v>13</v>
      </c>
      <c r="AJ8">
        <f t="shared" si="0"/>
        <v>4</v>
      </c>
    </row>
    <row r="9" spans="1:36" x14ac:dyDescent="0.2">
      <c r="A9" s="3" t="s">
        <v>26</v>
      </c>
      <c r="B9">
        <v>6</v>
      </c>
      <c r="C9">
        <v>400</v>
      </c>
      <c r="D9">
        <v>139</v>
      </c>
      <c r="E9">
        <v>80</v>
      </c>
      <c r="F9" t="s">
        <v>110</v>
      </c>
      <c r="G9" s="1">
        <v>0.67630000000000001</v>
      </c>
      <c r="H9" s="1">
        <v>0.6835</v>
      </c>
      <c r="I9" s="1">
        <v>0.65969999999999995</v>
      </c>
      <c r="J9" s="1">
        <v>0.6704</v>
      </c>
      <c r="K9" s="1">
        <v>0.66469999999999996</v>
      </c>
      <c r="L9" s="1">
        <v>0.71870000000000001</v>
      </c>
      <c r="M9" s="1">
        <v>0.68059999999999998</v>
      </c>
      <c r="N9" s="1">
        <v>0.69779999999999998</v>
      </c>
      <c r="O9" s="8">
        <v>0.67630000000000001</v>
      </c>
      <c r="P9" s="1">
        <v>0.68269999999999997</v>
      </c>
      <c r="Q9" s="4">
        <v>0.66910000000000003</v>
      </c>
      <c r="R9" s="1">
        <v>0.66500000000000004</v>
      </c>
      <c r="S9" s="1">
        <v>0.67625899280575497</v>
      </c>
      <c r="T9" s="7">
        <v>0.69779999999999998</v>
      </c>
      <c r="W9">
        <f t="shared" si="1"/>
        <v>7.5</v>
      </c>
      <c r="X9">
        <f t="shared" si="0"/>
        <v>4</v>
      </c>
      <c r="Y9">
        <f t="shared" si="0"/>
        <v>14</v>
      </c>
      <c r="Z9">
        <f t="shared" si="0"/>
        <v>10</v>
      </c>
      <c r="AA9">
        <f t="shared" si="0"/>
        <v>13</v>
      </c>
      <c r="AB9">
        <f t="shared" si="0"/>
        <v>1</v>
      </c>
      <c r="AC9">
        <f t="shared" si="0"/>
        <v>6</v>
      </c>
      <c r="AD9">
        <f t="shared" si="0"/>
        <v>2.5</v>
      </c>
      <c r="AE9">
        <f t="shared" si="0"/>
        <v>7.5</v>
      </c>
      <c r="AF9">
        <f t="shared" si="0"/>
        <v>5</v>
      </c>
      <c r="AG9">
        <f t="shared" si="0"/>
        <v>11</v>
      </c>
      <c r="AH9">
        <f t="shared" si="0"/>
        <v>12</v>
      </c>
      <c r="AI9">
        <f t="shared" si="0"/>
        <v>9</v>
      </c>
      <c r="AJ9">
        <f t="shared" si="0"/>
        <v>2.5</v>
      </c>
    </row>
    <row r="10" spans="1:36" x14ac:dyDescent="0.2">
      <c r="A10" s="3" t="s">
        <v>32</v>
      </c>
      <c r="B10">
        <v>14</v>
      </c>
      <c r="C10">
        <v>560</v>
      </c>
      <c r="D10">
        <v>1690</v>
      </c>
      <c r="E10">
        <v>131</v>
      </c>
      <c r="F10" t="s">
        <v>110</v>
      </c>
      <c r="G10" s="1">
        <v>0.78169999999999995</v>
      </c>
      <c r="H10" s="1">
        <v>0.80300000000000005</v>
      </c>
      <c r="I10" s="1">
        <v>0.89380000000000004</v>
      </c>
      <c r="J10" s="1">
        <v>0.84140000000000004</v>
      </c>
      <c r="K10" s="1">
        <v>0.80079999999999996</v>
      </c>
      <c r="L10" s="1">
        <v>0.94750000000000001</v>
      </c>
      <c r="M10" s="1">
        <v>0.9264</v>
      </c>
      <c r="N10" s="1">
        <v>0.77100000000000002</v>
      </c>
      <c r="O10" s="8">
        <v>0.79049999999999998</v>
      </c>
      <c r="P10" s="1">
        <v>0.78849999999999998</v>
      </c>
      <c r="Q10" s="4">
        <v>0.76829999999999998</v>
      </c>
      <c r="R10" s="1">
        <v>0.83899999999999997</v>
      </c>
      <c r="S10" s="1">
        <v>0.77869822485207096</v>
      </c>
      <c r="T10" s="7">
        <v>0.75029999999999997</v>
      </c>
      <c r="W10">
        <f t="shared" si="1"/>
        <v>10</v>
      </c>
      <c r="X10">
        <f t="shared" si="0"/>
        <v>6</v>
      </c>
      <c r="Y10">
        <f t="shared" si="0"/>
        <v>3</v>
      </c>
      <c r="Z10">
        <f t="shared" si="0"/>
        <v>4</v>
      </c>
      <c r="AA10">
        <f t="shared" si="0"/>
        <v>7</v>
      </c>
      <c r="AB10">
        <f t="shared" si="0"/>
        <v>1</v>
      </c>
      <c r="AC10">
        <f t="shared" si="0"/>
        <v>2</v>
      </c>
      <c r="AD10">
        <f t="shared" si="0"/>
        <v>12</v>
      </c>
      <c r="AE10">
        <f t="shared" si="0"/>
        <v>8</v>
      </c>
      <c r="AF10">
        <f t="shared" si="0"/>
        <v>9</v>
      </c>
      <c r="AG10">
        <f t="shared" si="0"/>
        <v>13</v>
      </c>
      <c r="AH10">
        <f t="shared" si="0"/>
        <v>5</v>
      </c>
      <c r="AI10">
        <f t="shared" si="0"/>
        <v>11</v>
      </c>
      <c r="AJ10">
        <f t="shared" si="0"/>
        <v>14</v>
      </c>
    </row>
    <row r="11" spans="1:36" x14ac:dyDescent="0.2">
      <c r="A11" s="3" t="s">
        <v>33</v>
      </c>
      <c r="B11">
        <v>4</v>
      </c>
      <c r="C11">
        <v>24</v>
      </c>
      <c r="D11">
        <v>88</v>
      </c>
      <c r="E11">
        <v>350</v>
      </c>
      <c r="F11" t="s">
        <v>110</v>
      </c>
      <c r="G11" s="1">
        <v>1</v>
      </c>
      <c r="H11" s="1">
        <v>0.95450000000000002</v>
      </c>
      <c r="I11" s="1">
        <v>0.97389999999999999</v>
      </c>
      <c r="J11" s="1">
        <v>1</v>
      </c>
      <c r="K11" s="1">
        <v>0.95679999999999998</v>
      </c>
      <c r="L11" s="1">
        <v>0.97499999999999998</v>
      </c>
      <c r="M11" s="1">
        <v>0.98860000000000003</v>
      </c>
      <c r="N11" s="1">
        <v>0.98860000000000003</v>
      </c>
      <c r="O11" s="8">
        <v>0.98860000000000003</v>
      </c>
      <c r="P11" s="1">
        <v>0.97729999999999995</v>
      </c>
      <c r="Q11" s="4">
        <v>0.98409999999999997</v>
      </c>
      <c r="R11" s="1">
        <v>0.95499999999999996</v>
      </c>
      <c r="S11" s="1">
        <v>1</v>
      </c>
      <c r="T11" s="7">
        <v>1</v>
      </c>
      <c r="W11">
        <f t="shared" si="1"/>
        <v>2.5</v>
      </c>
      <c r="X11">
        <f t="shared" si="0"/>
        <v>14</v>
      </c>
      <c r="Y11">
        <f t="shared" si="0"/>
        <v>11</v>
      </c>
      <c r="Z11">
        <f t="shared" si="0"/>
        <v>2.5</v>
      </c>
      <c r="AA11">
        <f t="shared" si="0"/>
        <v>12</v>
      </c>
      <c r="AB11">
        <f t="shared" si="0"/>
        <v>10</v>
      </c>
      <c r="AC11">
        <f t="shared" si="0"/>
        <v>6</v>
      </c>
      <c r="AD11">
        <f t="shared" si="0"/>
        <v>6</v>
      </c>
      <c r="AE11">
        <f t="shared" si="0"/>
        <v>6</v>
      </c>
      <c r="AF11">
        <f t="shared" si="0"/>
        <v>9</v>
      </c>
      <c r="AG11">
        <f t="shared" si="0"/>
        <v>8</v>
      </c>
      <c r="AH11">
        <f t="shared" si="0"/>
        <v>13</v>
      </c>
      <c r="AI11">
        <f t="shared" si="0"/>
        <v>2.5</v>
      </c>
      <c r="AJ11">
        <f t="shared" si="0"/>
        <v>2.5</v>
      </c>
    </row>
    <row r="12" spans="1:36" x14ac:dyDescent="0.2">
      <c r="A12" s="3" t="s">
        <v>34</v>
      </c>
      <c r="B12">
        <v>14</v>
      </c>
      <c r="C12">
        <v>200</v>
      </c>
      <c r="D12">
        <v>2050</v>
      </c>
      <c r="E12">
        <v>131</v>
      </c>
      <c r="F12" t="s">
        <v>110</v>
      </c>
      <c r="G12" s="1">
        <v>0.95709999999999995</v>
      </c>
      <c r="H12" s="1">
        <v>0.96289999999999998</v>
      </c>
      <c r="I12" s="1">
        <v>0.94589999999999996</v>
      </c>
      <c r="J12" s="1">
        <v>0.96630000000000005</v>
      </c>
      <c r="K12" s="1">
        <v>0.96399999999999997</v>
      </c>
      <c r="L12" s="1">
        <v>0.96160000000000001</v>
      </c>
      <c r="M12" s="1">
        <v>0.89510000000000001</v>
      </c>
      <c r="N12" s="1">
        <v>0.95709999999999995</v>
      </c>
      <c r="O12" s="8">
        <v>0.96289999999999998</v>
      </c>
      <c r="P12" s="1">
        <v>0.88590000000000002</v>
      </c>
      <c r="Q12" s="4">
        <v>0.90010000000000001</v>
      </c>
      <c r="R12" s="1">
        <v>0.95499999999999996</v>
      </c>
      <c r="S12" s="1">
        <v>0.96097560975609697</v>
      </c>
      <c r="T12" s="7">
        <v>0.89710000000000001</v>
      </c>
      <c r="W12">
        <f t="shared" si="1"/>
        <v>7.5</v>
      </c>
      <c r="X12">
        <f t="shared" si="0"/>
        <v>3.5</v>
      </c>
      <c r="Y12">
        <f t="shared" si="0"/>
        <v>10</v>
      </c>
      <c r="Z12">
        <f t="shared" si="0"/>
        <v>1</v>
      </c>
      <c r="AA12">
        <f t="shared" si="0"/>
        <v>2</v>
      </c>
      <c r="AB12">
        <f t="shared" si="0"/>
        <v>5</v>
      </c>
      <c r="AC12">
        <f t="shared" si="0"/>
        <v>13</v>
      </c>
      <c r="AD12">
        <f t="shared" si="0"/>
        <v>7.5</v>
      </c>
      <c r="AE12">
        <f t="shared" si="0"/>
        <v>3.5</v>
      </c>
      <c r="AF12">
        <f t="shared" si="0"/>
        <v>14</v>
      </c>
      <c r="AG12">
        <f t="shared" si="0"/>
        <v>11</v>
      </c>
      <c r="AH12">
        <f t="shared" si="0"/>
        <v>9</v>
      </c>
      <c r="AI12">
        <f t="shared" si="0"/>
        <v>6</v>
      </c>
      <c r="AJ12">
        <f t="shared" si="0"/>
        <v>12</v>
      </c>
    </row>
    <row r="13" spans="1:36" x14ac:dyDescent="0.2">
      <c r="A13" s="3" t="s">
        <v>35</v>
      </c>
      <c r="B13">
        <v>50</v>
      </c>
      <c r="C13">
        <v>450</v>
      </c>
      <c r="D13">
        <v>450</v>
      </c>
      <c r="E13">
        <v>270</v>
      </c>
      <c r="F13" t="s">
        <v>110</v>
      </c>
      <c r="G13" s="1">
        <v>0.70550000000000002</v>
      </c>
      <c r="H13" s="1">
        <v>0.80879999999999996</v>
      </c>
      <c r="I13" s="1">
        <v>0.83140000000000003</v>
      </c>
      <c r="J13" s="1">
        <v>0.84499999999999997</v>
      </c>
      <c r="K13" s="1">
        <v>0.80659999999999998</v>
      </c>
      <c r="L13" s="1">
        <v>0.83050000000000002</v>
      </c>
      <c r="M13" s="1">
        <v>0.76990000000000003</v>
      </c>
      <c r="N13" s="1">
        <v>0.80220000000000002</v>
      </c>
      <c r="O13" s="8">
        <v>0.81100000000000005</v>
      </c>
      <c r="P13" s="1">
        <v>0.77049999999999996</v>
      </c>
      <c r="Q13" s="4">
        <v>0.73280000000000001</v>
      </c>
      <c r="R13" s="1">
        <v>0.72699999999999998</v>
      </c>
      <c r="S13" s="1">
        <v>0.79780219780219697</v>
      </c>
      <c r="T13" s="7">
        <v>0.7802</v>
      </c>
      <c r="W13">
        <f t="shared" si="1"/>
        <v>14</v>
      </c>
      <c r="X13">
        <f t="shared" si="0"/>
        <v>5</v>
      </c>
      <c r="Y13">
        <f t="shared" si="0"/>
        <v>2</v>
      </c>
      <c r="Z13">
        <f t="shared" si="0"/>
        <v>1</v>
      </c>
      <c r="AA13">
        <f t="shared" si="0"/>
        <v>6</v>
      </c>
      <c r="AB13">
        <f t="shared" si="0"/>
        <v>3</v>
      </c>
      <c r="AC13">
        <f t="shared" si="0"/>
        <v>11</v>
      </c>
      <c r="AD13">
        <f t="shared" si="0"/>
        <v>7</v>
      </c>
      <c r="AE13">
        <f t="shared" si="0"/>
        <v>4</v>
      </c>
      <c r="AF13">
        <f t="shared" si="0"/>
        <v>10</v>
      </c>
      <c r="AG13">
        <f t="shared" si="0"/>
        <v>12</v>
      </c>
      <c r="AH13">
        <f t="shared" si="0"/>
        <v>13</v>
      </c>
      <c r="AI13">
        <f t="shared" si="0"/>
        <v>8</v>
      </c>
      <c r="AJ13">
        <f t="shared" si="0"/>
        <v>9</v>
      </c>
    </row>
    <row r="14" spans="1:36" x14ac:dyDescent="0.2">
      <c r="A14" s="3" t="s">
        <v>36</v>
      </c>
      <c r="B14">
        <v>7</v>
      </c>
      <c r="C14">
        <v>175</v>
      </c>
      <c r="D14">
        <v>175</v>
      </c>
      <c r="E14">
        <v>463</v>
      </c>
      <c r="F14" t="s">
        <v>110</v>
      </c>
      <c r="G14" s="1">
        <v>0.98860000000000003</v>
      </c>
      <c r="H14" s="1">
        <v>0.98860000000000003</v>
      </c>
      <c r="I14" s="1">
        <v>0.93489999999999995</v>
      </c>
      <c r="J14" s="1">
        <v>0.99429999999999996</v>
      </c>
      <c r="K14" s="1">
        <v>0.97599999999999998</v>
      </c>
      <c r="L14" s="1">
        <v>0.97889999999999999</v>
      </c>
      <c r="M14" s="1">
        <v>0.92910000000000004</v>
      </c>
      <c r="N14" s="1">
        <v>0.99429999999999996</v>
      </c>
      <c r="O14" s="8">
        <v>0.98860000000000003</v>
      </c>
      <c r="P14" s="1">
        <v>0.90339999999999998</v>
      </c>
      <c r="Q14" s="4">
        <v>0.85260000000000002</v>
      </c>
      <c r="R14" s="1">
        <v>0.97899999999999998</v>
      </c>
      <c r="S14" s="1">
        <v>0.98857142857142799</v>
      </c>
      <c r="T14" s="7">
        <v>0.90859999999999996</v>
      </c>
      <c r="W14">
        <f t="shared" si="1"/>
        <v>4</v>
      </c>
      <c r="X14">
        <f t="shared" si="0"/>
        <v>4</v>
      </c>
      <c r="Y14">
        <f t="shared" si="0"/>
        <v>10</v>
      </c>
      <c r="Z14">
        <f t="shared" si="0"/>
        <v>1.5</v>
      </c>
      <c r="AA14">
        <f t="shared" si="0"/>
        <v>9</v>
      </c>
      <c r="AB14">
        <f t="shared" si="0"/>
        <v>8</v>
      </c>
      <c r="AC14">
        <f t="shared" si="0"/>
        <v>11</v>
      </c>
      <c r="AD14">
        <f t="shared" si="0"/>
        <v>1.5</v>
      </c>
      <c r="AE14">
        <f t="shared" si="0"/>
        <v>4</v>
      </c>
      <c r="AF14">
        <f t="shared" si="0"/>
        <v>13</v>
      </c>
      <c r="AG14">
        <f t="shared" si="0"/>
        <v>14</v>
      </c>
      <c r="AH14">
        <f t="shared" si="0"/>
        <v>7</v>
      </c>
      <c r="AI14">
        <f t="shared" si="0"/>
        <v>6</v>
      </c>
      <c r="AJ14">
        <f t="shared" si="0"/>
        <v>12</v>
      </c>
    </row>
    <row r="15" spans="1:36" x14ac:dyDescent="0.2">
      <c r="A15" s="3" t="s">
        <v>41</v>
      </c>
      <c r="B15">
        <v>2</v>
      </c>
      <c r="C15">
        <v>1000</v>
      </c>
      <c r="D15">
        <v>370</v>
      </c>
      <c r="E15">
        <v>2709</v>
      </c>
      <c r="F15" t="s">
        <v>110</v>
      </c>
      <c r="G15" s="5">
        <v>0.91100000000000003</v>
      </c>
      <c r="H15" s="2">
        <v>0.93240000000000001</v>
      </c>
      <c r="I15" s="1">
        <v>0.9214</v>
      </c>
      <c r="J15" s="1">
        <v>0.93220000000000003</v>
      </c>
      <c r="K15" s="1">
        <v>0.94650000000000001</v>
      </c>
      <c r="L15" s="1">
        <v>0.94159999999999999</v>
      </c>
      <c r="M15" s="1">
        <v>0.91569999999999996</v>
      </c>
      <c r="N15" s="2">
        <v>0.93240000000000001</v>
      </c>
      <c r="O15" s="9">
        <v>0.93240000000000001</v>
      </c>
      <c r="P15" s="1">
        <v>0.92030000000000001</v>
      </c>
      <c r="Q15" s="4">
        <v>0.91890000000000005</v>
      </c>
      <c r="R15" s="1">
        <v>0.91100000000000003</v>
      </c>
      <c r="S15" s="5">
        <v>0.91100000000000003</v>
      </c>
      <c r="T15" s="7">
        <v>0.92159999999999997</v>
      </c>
      <c r="W15">
        <f t="shared" si="1"/>
        <v>13</v>
      </c>
      <c r="X15">
        <f t="shared" si="0"/>
        <v>4</v>
      </c>
      <c r="Y15">
        <f t="shared" si="0"/>
        <v>8</v>
      </c>
      <c r="Z15">
        <f t="shared" si="0"/>
        <v>6</v>
      </c>
      <c r="AA15">
        <f t="shared" si="0"/>
        <v>1</v>
      </c>
      <c r="AB15">
        <f t="shared" si="0"/>
        <v>2</v>
      </c>
      <c r="AC15">
        <f t="shared" si="0"/>
        <v>11</v>
      </c>
      <c r="AD15">
        <f t="shared" si="0"/>
        <v>4</v>
      </c>
      <c r="AE15">
        <f t="shared" si="0"/>
        <v>4</v>
      </c>
      <c r="AF15">
        <f t="shared" si="0"/>
        <v>9</v>
      </c>
      <c r="AG15">
        <f t="shared" si="0"/>
        <v>10</v>
      </c>
      <c r="AH15">
        <f t="shared" si="0"/>
        <v>13</v>
      </c>
      <c r="AI15">
        <f t="shared" si="0"/>
        <v>13</v>
      </c>
      <c r="AJ15">
        <f t="shared" si="0"/>
        <v>7</v>
      </c>
    </row>
    <row r="16" spans="1:36" x14ac:dyDescent="0.2">
      <c r="A16" s="3" t="s">
        <v>43</v>
      </c>
      <c r="B16">
        <v>2</v>
      </c>
      <c r="C16">
        <v>64</v>
      </c>
      <c r="D16">
        <v>64</v>
      </c>
      <c r="E16">
        <v>512</v>
      </c>
      <c r="F16" t="s">
        <v>110</v>
      </c>
      <c r="G16" s="1">
        <v>0.54690000000000005</v>
      </c>
      <c r="H16" s="1">
        <v>0.6875</v>
      </c>
      <c r="I16" s="1">
        <v>0.57969999999999999</v>
      </c>
      <c r="J16" s="1">
        <v>0.58809999999999996</v>
      </c>
      <c r="K16" s="1">
        <v>0.66559999999999997</v>
      </c>
      <c r="L16" s="1">
        <v>0.68589999999999995</v>
      </c>
      <c r="M16" s="1">
        <v>0.60470000000000002</v>
      </c>
      <c r="N16" s="1">
        <v>0.5625</v>
      </c>
      <c r="O16" s="8">
        <v>0.625</v>
      </c>
      <c r="P16" s="1">
        <v>0.62970000000000004</v>
      </c>
      <c r="Q16" s="4">
        <v>0.60940000000000005</v>
      </c>
      <c r="R16" s="1">
        <v>0.61899999999999999</v>
      </c>
      <c r="S16" s="1">
        <v>0.609375</v>
      </c>
      <c r="T16" s="7">
        <v>0.59379999999999999</v>
      </c>
      <c r="W16">
        <f t="shared" si="1"/>
        <v>14</v>
      </c>
      <c r="X16">
        <f t="shared" si="0"/>
        <v>1</v>
      </c>
      <c r="Y16">
        <f t="shared" si="0"/>
        <v>12</v>
      </c>
      <c r="Z16">
        <f t="shared" si="0"/>
        <v>11</v>
      </c>
      <c r="AA16">
        <f t="shared" si="0"/>
        <v>3</v>
      </c>
      <c r="AB16">
        <f t="shared" si="0"/>
        <v>2</v>
      </c>
      <c r="AC16">
        <f t="shared" si="0"/>
        <v>9</v>
      </c>
      <c r="AD16">
        <f t="shared" si="0"/>
        <v>13</v>
      </c>
      <c r="AE16">
        <f t="shared" si="0"/>
        <v>5</v>
      </c>
      <c r="AF16">
        <f t="shared" si="0"/>
        <v>4</v>
      </c>
      <c r="AG16">
        <f t="shared" si="0"/>
        <v>7</v>
      </c>
      <c r="AH16">
        <f t="shared" si="0"/>
        <v>6</v>
      </c>
      <c r="AI16">
        <f t="shared" si="0"/>
        <v>8</v>
      </c>
      <c r="AJ16">
        <f t="shared" si="0"/>
        <v>10</v>
      </c>
    </row>
    <row r="17" spans="1:36" x14ac:dyDescent="0.2">
      <c r="A17" s="3" t="s">
        <v>52</v>
      </c>
      <c r="B17">
        <v>10</v>
      </c>
      <c r="C17">
        <v>381</v>
      </c>
      <c r="D17">
        <v>760</v>
      </c>
      <c r="E17">
        <v>99</v>
      </c>
      <c r="F17" t="s">
        <v>110</v>
      </c>
      <c r="G17" s="1">
        <v>0.71840000000000004</v>
      </c>
      <c r="H17" s="1">
        <v>0.77759999999999996</v>
      </c>
      <c r="I17" s="1">
        <v>0.75819999999999999</v>
      </c>
      <c r="J17" s="1">
        <v>0.79579999999999995</v>
      </c>
      <c r="K17" s="1">
        <v>0.78659999999999997</v>
      </c>
      <c r="L17" s="1">
        <v>0.79749999999999999</v>
      </c>
      <c r="M17" s="1">
        <v>0.81669999999999998</v>
      </c>
      <c r="N17" s="1">
        <v>0.77110000000000001</v>
      </c>
      <c r="O17" s="8">
        <v>0.79869999999999997</v>
      </c>
      <c r="P17" s="1">
        <v>0.78590000000000004</v>
      </c>
      <c r="Q17" s="4">
        <v>0.78</v>
      </c>
      <c r="R17" s="1">
        <v>0.77</v>
      </c>
      <c r="S17" s="1">
        <v>0.75394736842105203</v>
      </c>
      <c r="T17" s="7">
        <v>0.74209999999999998</v>
      </c>
      <c r="W17">
        <f t="shared" si="1"/>
        <v>14</v>
      </c>
      <c r="X17">
        <f t="shared" si="0"/>
        <v>8</v>
      </c>
      <c r="Y17">
        <f t="shared" si="0"/>
        <v>11</v>
      </c>
      <c r="Z17">
        <f t="shared" si="0"/>
        <v>4</v>
      </c>
      <c r="AA17">
        <f t="shared" si="0"/>
        <v>5</v>
      </c>
      <c r="AB17">
        <f t="shared" si="0"/>
        <v>3</v>
      </c>
      <c r="AC17">
        <f t="shared" si="0"/>
        <v>1</v>
      </c>
      <c r="AD17">
        <f t="shared" si="0"/>
        <v>9</v>
      </c>
      <c r="AE17">
        <f t="shared" si="0"/>
        <v>2</v>
      </c>
      <c r="AF17">
        <f t="shared" si="0"/>
        <v>6</v>
      </c>
      <c r="AG17">
        <f t="shared" si="0"/>
        <v>7</v>
      </c>
      <c r="AH17">
        <f t="shared" si="0"/>
        <v>10</v>
      </c>
      <c r="AI17">
        <f t="shared" si="0"/>
        <v>12</v>
      </c>
      <c r="AJ17">
        <f t="shared" si="0"/>
        <v>13</v>
      </c>
    </row>
    <row r="18" spans="1:36" x14ac:dyDescent="0.2">
      <c r="A18" s="3" t="s">
        <v>53</v>
      </c>
      <c r="B18">
        <v>3</v>
      </c>
      <c r="C18">
        <v>400</v>
      </c>
      <c r="D18">
        <v>154</v>
      </c>
      <c r="E18">
        <v>80</v>
      </c>
      <c r="F18" t="s">
        <v>110</v>
      </c>
      <c r="G18" s="1">
        <v>0.54549999999999998</v>
      </c>
      <c r="H18" s="1">
        <v>0.59740000000000004</v>
      </c>
      <c r="I18" s="1">
        <v>0.56230000000000002</v>
      </c>
      <c r="J18" s="1">
        <v>0.58320000000000005</v>
      </c>
      <c r="K18" s="1">
        <v>0.52339999999999998</v>
      </c>
      <c r="L18" s="1">
        <v>0.59550000000000003</v>
      </c>
      <c r="M18" s="1">
        <v>0.59350000000000003</v>
      </c>
      <c r="N18" s="1">
        <v>0.60389999999999999</v>
      </c>
      <c r="O18" s="8">
        <v>0.58440000000000003</v>
      </c>
      <c r="P18" s="1">
        <v>0.56820000000000004</v>
      </c>
      <c r="Q18" s="4">
        <v>0.57789999999999997</v>
      </c>
      <c r="R18" s="1">
        <v>0.56899999999999995</v>
      </c>
      <c r="S18" s="1">
        <v>0.57142857142857095</v>
      </c>
      <c r="T18" s="7">
        <v>0.60389999999999999</v>
      </c>
      <c r="W18">
        <f t="shared" si="1"/>
        <v>13</v>
      </c>
      <c r="X18">
        <f t="shared" si="1"/>
        <v>3</v>
      </c>
      <c r="Y18">
        <f t="shared" si="1"/>
        <v>12</v>
      </c>
      <c r="Z18">
        <f t="shared" si="1"/>
        <v>7</v>
      </c>
      <c r="AA18">
        <f t="shared" si="1"/>
        <v>14</v>
      </c>
      <c r="AB18">
        <f t="shared" si="1"/>
        <v>4</v>
      </c>
      <c r="AC18">
        <f t="shared" si="1"/>
        <v>5</v>
      </c>
      <c r="AD18">
        <f t="shared" si="1"/>
        <v>1.5</v>
      </c>
      <c r="AE18">
        <f t="shared" si="1"/>
        <v>6</v>
      </c>
      <c r="AF18">
        <f t="shared" si="1"/>
        <v>11</v>
      </c>
      <c r="AG18">
        <f t="shared" si="1"/>
        <v>8</v>
      </c>
      <c r="AH18">
        <f t="shared" si="1"/>
        <v>10</v>
      </c>
      <c r="AI18">
        <f t="shared" si="1"/>
        <v>9</v>
      </c>
      <c r="AJ18">
        <f t="shared" si="1"/>
        <v>1.5</v>
      </c>
    </row>
    <row r="19" spans="1:36" x14ac:dyDescent="0.2">
      <c r="A19" s="3" t="s">
        <v>54</v>
      </c>
      <c r="B19">
        <v>2</v>
      </c>
      <c r="C19">
        <v>600</v>
      </c>
      <c r="D19">
        <v>291</v>
      </c>
      <c r="E19">
        <v>80</v>
      </c>
      <c r="F19" t="s">
        <v>110</v>
      </c>
      <c r="G19" s="1">
        <v>0.78010000000000002</v>
      </c>
      <c r="H19" s="1">
        <v>0.83160000000000001</v>
      </c>
      <c r="I19" s="1">
        <v>0.83640000000000003</v>
      </c>
      <c r="J19" s="1">
        <v>0.85350000000000004</v>
      </c>
      <c r="K19" s="1">
        <v>0.8165</v>
      </c>
      <c r="L19" s="1">
        <v>0.84119999999999995</v>
      </c>
      <c r="M19" s="1">
        <v>0.83609999999999995</v>
      </c>
      <c r="N19" s="1">
        <v>0.82130000000000003</v>
      </c>
      <c r="O19" s="8">
        <v>0.82820000000000005</v>
      </c>
      <c r="P19" s="1">
        <v>0.82269999999999999</v>
      </c>
      <c r="Q19" s="4">
        <v>0.82820000000000005</v>
      </c>
      <c r="R19" s="1">
        <v>0.80900000000000005</v>
      </c>
      <c r="S19" s="1">
        <v>0.75945017182130503</v>
      </c>
      <c r="T19" s="7">
        <v>0.81440000000000001</v>
      </c>
      <c r="W19">
        <f t="shared" si="1"/>
        <v>13</v>
      </c>
      <c r="X19">
        <f t="shared" si="1"/>
        <v>5</v>
      </c>
      <c r="Y19">
        <f t="shared" si="1"/>
        <v>3</v>
      </c>
      <c r="Z19">
        <f t="shared" si="1"/>
        <v>1</v>
      </c>
      <c r="AA19">
        <f t="shared" si="1"/>
        <v>10</v>
      </c>
      <c r="AB19">
        <f t="shared" si="1"/>
        <v>2</v>
      </c>
      <c r="AC19">
        <f t="shared" si="1"/>
        <v>4</v>
      </c>
      <c r="AD19">
        <f t="shared" si="1"/>
        <v>9</v>
      </c>
      <c r="AE19">
        <f t="shared" si="1"/>
        <v>6.5</v>
      </c>
      <c r="AF19">
        <f t="shared" si="1"/>
        <v>8</v>
      </c>
      <c r="AG19">
        <f t="shared" si="1"/>
        <v>6.5</v>
      </c>
      <c r="AH19">
        <f t="shared" si="1"/>
        <v>12</v>
      </c>
      <c r="AI19">
        <f t="shared" si="1"/>
        <v>14</v>
      </c>
      <c r="AJ19">
        <f t="shared" si="1"/>
        <v>11</v>
      </c>
    </row>
    <row r="20" spans="1:36" x14ac:dyDescent="0.2">
      <c r="A20" s="3" t="s">
        <v>55</v>
      </c>
      <c r="B20">
        <v>6</v>
      </c>
      <c r="C20">
        <v>399</v>
      </c>
      <c r="D20">
        <v>154</v>
      </c>
      <c r="E20">
        <v>80</v>
      </c>
      <c r="F20" t="s">
        <v>110</v>
      </c>
      <c r="G20" s="1">
        <v>0.54549999999999998</v>
      </c>
      <c r="H20" s="1">
        <v>0.57140000000000002</v>
      </c>
      <c r="I20" s="1">
        <v>0.5292</v>
      </c>
      <c r="J20" s="1">
        <v>0.55020000000000002</v>
      </c>
      <c r="K20" s="1">
        <v>0.50780000000000003</v>
      </c>
      <c r="L20" s="1">
        <v>0.55579999999999996</v>
      </c>
      <c r="M20" s="1">
        <v>0.5968</v>
      </c>
      <c r="N20" s="1">
        <v>0.6169</v>
      </c>
      <c r="O20" s="8">
        <v>0.57140000000000002</v>
      </c>
      <c r="P20" s="1">
        <v>0.58899999999999997</v>
      </c>
      <c r="Q20" s="4">
        <v>0.56489999999999996</v>
      </c>
      <c r="R20" s="1">
        <v>0.48399999999999999</v>
      </c>
      <c r="S20" s="1">
        <v>0.59740259740259705</v>
      </c>
      <c r="T20" s="7">
        <v>0.54549999999999998</v>
      </c>
      <c r="W20">
        <f t="shared" si="1"/>
        <v>10.5</v>
      </c>
      <c r="X20">
        <f t="shared" si="1"/>
        <v>5.5</v>
      </c>
      <c r="Y20">
        <f t="shared" si="1"/>
        <v>12</v>
      </c>
      <c r="Z20">
        <f t="shared" si="1"/>
        <v>9</v>
      </c>
      <c r="AA20">
        <f t="shared" si="1"/>
        <v>13</v>
      </c>
      <c r="AB20">
        <f t="shared" si="1"/>
        <v>8</v>
      </c>
      <c r="AC20">
        <f t="shared" si="1"/>
        <v>3</v>
      </c>
      <c r="AD20">
        <f t="shared" si="1"/>
        <v>1</v>
      </c>
      <c r="AE20">
        <f t="shared" si="1"/>
        <v>5.5</v>
      </c>
      <c r="AF20">
        <f t="shared" si="1"/>
        <v>4</v>
      </c>
      <c r="AG20">
        <f t="shared" si="1"/>
        <v>7</v>
      </c>
      <c r="AH20">
        <f t="shared" si="1"/>
        <v>14</v>
      </c>
      <c r="AI20">
        <f t="shared" si="1"/>
        <v>2</v>
      </c>
      <c r="AJ20">
        <f t="shared" si="1"/>
        <v>10.5</v>
      </c>
    </row>
    <row r="21" spans="1:36" x14ac:dyDescent="0.2">
      <c r="A21" s="3" t="s">
        <v>60</v>
      </c>
      <c r="B21">
        <v>6</v>
      </c>
      <c r="C21">
        <v>200</v>
      </c>
      <c r="D21">
        <v>242</v>
      </c>
      <c r="E21">
        <v>427</v>
      </c>
      <c r="F21" t="s">
        <v>110</v>
      </c>
      <c r="G21" s="1">
        <v>0.95450000000000002</v>
      </c>
      <c r="H21" s="1">
        <v>0.97929999999999995</v>
      </c>
      <c r="I21" s="1">
        <v>0.82730000000000004</v>
      </c>
      <c r="J21" s="1">
        <v>0.99139999999999995</v>
      </c>
      <c r="K21" s="1">
        <v>0.92479999999999996</v>
      </c>
      <c r="L21" s="1">
        <v>0.93799999999999994</v>
      </c>
      <c r="M21" s="1">
        <v>0.8488</v>
      </c>
      <c r="N21" s="1">
        <v>0.95450000000000002</v>
      </c>
      <c r="O21" s="8">
        <v>0.98760000000000003</v>
      </c>
      <c r="P21" s="1">
        <v>0.79830000000000001</v>
      </c>
      <c r="Q21" s="4">
        <v>0.58389999999999997</v>
      </c>
      <c r="R21" s="1">
        <v>0.97899999999999998</v>
      </c>
      <c r="S21" s="1">
        <v>0.93801652892561904</v>
      </c>
      <c r="T21" s="7">
        <v>0.76029999999999998</v>
      </c>
      <c r="W21">
        <f t="shared" si="1"/>
        <v>5.5</v>
      </c>
      <c r="X21">
        <f t="shared" si="1"/>
        <v>3</v>
      </c>
      <c r="Y21">
        <f t="shared" si="1"/>
        <v>11</v>
      </c>
      <c r="Z21">
        <f t="shared" si="1"/>
        <v>1</v>
      </c>
      <c r="AA21">
        <f t="shared" si="1"/>
        <v>9</v>
      </c>
      <c r="AB21">
        <f t="shared" si="1"/>
        <v>8</v>
      </c>
      <c r="AC21">
        <f t="shared" si="1"/>
        <v>10</v>
      </c>
      <c r="AD21">
        <f t="shared" si="1"/>
        <v>5.5</v>
      </c>
      <c r="AE21">
        <f t="shared" si="1"/>
        <v>2</v>
      </c>
      <c r="AF21">
        <f t="shared" si="1"/>
        <v>12</v>
      </c>
      <c r="AG21">
        <f t="shared" si="1"/>
        <v>14</v>
      </c>
      <c r="AH21">
        <f t="shared" si="1"/>
        <v>4</v>
      </c>
      <c r="AI21">
        <f t="shared" si="1"/>
        <v>7</v>
      </c>
      <c r="AJ21">
        <f t="shared" si="1"/>
        <v>13</v>
      </c>
    </row>
    <row r="22" spans="1:36" x14ac:dyDescent="0.2">
      <c r="A22" s="3" t="s">
        <v>61</v>
      </c>
      <c r="B22">
        <v>2</v>
      </c>
      <c r="C22">
        <v>1800</v>
      </c>
      <c r="D22">
        <v>858</v>
      </c>
      <c r="E22">
        <v>80</v>
      </c>
      <c r="F22" t="s">
        <v>110</v>
      </c>
      <c r="G22" s="1">
        <v>0.77159999999999995</v>
      </c>
      <c r="H22" s="1">
        <v>0.80649999999999999</v>
      </c>
      <c r="I22" s="1">
        <v>0.82350000000000001</v>
      </c>
      <c r="J22" s="1">
        <v>0.84499999999999997</v>
      </c>
      <c r="K22" s="1">
        <v>0.83750000000000002</v>
      </c>
      <c r="L22" s="1">
        <v>0.83</v>
      </c>
      <c r="M22" s="1">
        <v>0.84060000000000001</v>
      </c>
      <c r="N22" s="1">
        <v>0.81930000000000003</v>
      </c>
      <c r="O22" s="8">
        <v>0.81589999999999996</v>
      </c>
      <c r="P22" s="1">
        <v>0.83169999999999999</v>
      </c>
      <c r="Q22" s="4">
        <v>0.80300000000000005</v>
      </c>
      <c r="R22" s="1">
        <v>0.83899999999999997</v>
      </c>
      <c r="S22" s="1">
        <v>0.77738927738927699</v>
      </c>
      <c r="T22" s="7">
        <v>0.83450000000000002</v>
      </c>
      <c r="W22">
        <f t="shared" si="1"/>
        <v>14</v>
      </c>
      <c r="X22">
        <f t="shared" si="1"/>
        <v>11</v>
      </c>
      <c r="Y22">
        <f t="shared" si="1"/>
        <v>8</v>
      </c>
      <c r="Z22">
        <f t="shared" si="1"/>
        <v>1</v>
      </c>
      <c r="AA22">
        <f t="shared" si="1"/>
        <v>4</v>
      </c>
      <c r="AB22">
        <f t="shared" si="1"/>
        <v>7</v>
      </c>
      <c r="AC22">
        <f t="shared" si="1"/>
        <v>2</v>
      </c>
      <c r="AD22">
        <f t="shared" si="1"/>
        <v>9</v>
      </c>
      <c r="AE22">
        <f t="shared" si="1"/>
        <v>10</v>
      </c>
      <c r="AF22">
        <f t="shared" si="1"/>
        <v>6</v>
      </c>
      <c r="AG22">
        <f t="shared" si="1"/>
        <v>12</v>
      </c>
      <c r="AH22">
        <f t="shared" si="1"/>
        <v>3</v>
      </c>
      <c r="AI22">
        <f t="shared" si="1"/>
        <v>13</v>
      </c>
      <c r="AJ22">
        <f t="shared" si="1"/>
        <v>5</v>
      </c>
    </row>
    <row r="23" spans="1:36" x14ac:dyDescent="0.2">
      <c r="A23" s="3" t="s">
        <v>64</v>
      </c>
      <c r="B23">
        <v>3</v>
      </c>
      <c r="C23">
        <v>400</v>
      </c>
      <c r="D23">
        <v>205</v>
      </c>
      <c r="E23">
        <v>80</v>
      </c>
      <c r="F23" t="s">
        <v>110</v>
      </c>
      <c r="G23" s="1">
        <v>0.83409999999999995</v>
      </c>
      <c r="H23" s="1">
        <v>0.85850000000000004</v>
      </c>
      <c r="I23" s="1">
        <v>0.84630000000000005</v>
      </c>
      <c r="J23" s="1">
        <v>0.84970000000000001</v>
      </c>
      <c r="K23" s="1">
        <v>0.84489999999999998</v>
      </c>
      <c r="L23" s="1">
        <v>0.85509999999999997</v>
      </c>
      <c r="M23" s="1">
        <v>0.85409999999999997</v>
      </c>
      <c r="N23" s="1">
        <v>0.8488</v>
      </c>
      <c r="O23" s="8">
        <v>0.84389999999999998</v>
      </c>
      <c r="P23" s="1">
        <v>0.84440000000000004</v>
      </c>
      <c r="Q23" s="4">
        <v>0.8488</v>
      </c>
      <c r="R23" s="1">
        <v>0.85299999999999998</v>
      </c>
      <c r="S23" s="1">
        <v>0.86341463414634101</v>
      </c>
      <c r="T23" s="7">
        <v>0.8488</v>
      </c>
      <c r="W23">
        <f t="shared" si="1"/>
        <v>14</v>
      </c>
      <c r="X23">
        <f t="shared" si="1"/>
        <v>2</v>
      </c>
      <c r="Y23">
        <f t="shared" si="1"/>
        <v>10</v>
      </c>
      <c r="Z23">
        <f t="shared" si="1"/>
        <v>6</v>
      </c>
      <c r="AA23">
        <f t="shared" si="1"/>
        <v>11</v>
      </c>
      <c r="AB23">
        <f t="shared" si="1"/>
        <v>3</v>
      </c>
      <c r="AC23">
        <f t="shared" si="1"/>
        <v>4</v>
      </c>
      <c r="AD23">
        <f t="shared" si="1"/>
        <v>8</v>
      </c>
      <c r="AE23">
        <f t="shared" si="1"/>
        <v>13</v>
      </c>
      <c r="AF23">
        <f t="shared" si="1"/>
        <v>12</v>
      </c>
      <c r="AG23">
        <f t="shared" si="1"/>
        <v>8</v>
      </c>
      <c r="AH23">
        <f t="shared" si="1"/>
        <v>5</v>
      </c>
      <c r="AI23">
        <f t="shared" si="1"/>
        <v>1</v>
      </c>
      <c r="AJ23">
        <f t="shared" si="1"/>
        <v>8</v>
      </c>
    </row>
    <row r="24" spans="1:36" x14ac:dyDescent="0.2">
      <c r="A24" s="3" t="s">
        <v>65</v>
      </c>
      <c r="B24">
        <v>2</v>
      </c>
      <c r="C24">
        <v>600</v>
      </c>
      <c r="D24">
        <v>291</v>
      </c>
      <c r="E24">
        <v>80</v>
      </c>
      <c r="F24" t="s">
        <v>110</v>
      </c>
      <c r="G24" s="1">
        <v>0.8488</v>
      </c>
      <c r="H24" s="1">
        <v>0.87970000000000004</v>
      </c>
      <c r="I24" s="1">
        <v>0.87319999999999998</v>
      </c>
      <c r="J24" s="1">
        <v>0.88819999999999999</v>
      </c>
      <c r="K24" s="1">
        <v>0.91749999999999998</v>
      </c>
      <c r="L24" s="1">
        <v>0.89900000000000002</v>
      </c>
      <c r="M24" s="1">
        <v>0.92059999999999997</v>
      </c>
      <c r="N24" s="1">
        <v>0.89349999999999996</v>
      </c>
      <c r="O24" s="8">
        <v>0.88660000000000005</v>
      </c>
      <c r="P24" s="1">
        <v>0.9052</v>
      </c>
      <c r="Q24" s="4">
        <v>0.82820000000000005</v>
      </c>
      <c r="R24" s="1">
        <v>0.92100000000000004</v>
      </c>
      <c r="S24" s="1">
        <v>0.85910652920962105</v>
      </c>
      <c r="T24" s="7">
        <v>0.88319999999999999</v>
      </c>
      <c r="W24">
        <f t="shared" si="1"/>
        <v>13</v>
      </c>
      <c r="X24">
        <f t="shared" si="1"/>
        <v>10</v>
      </c>
      <c r="Y24">
        <f t="shared" si="1"/>
        <v>11</v>
      </c>
      <c r="Z24">
        <f t="shared" si="1"/>
        <v>7</v>
      </c>
      <c r="AA24">
        <f t="shared" si="1"/>
        <v>3</v>
      </c>
      <c r="AB24">
        <f t="shared" si="1"/>
        <v>5</v>
      </c>
      <c r="AC24">
        <f t="shared" si="1"/>
        <v>2</v>
      </c>
      <c r="AD24">
        <f t="shared" si="1"/>
        <v>6</v>
      </c>
      <c r="AE24">
        <f t="shared" si="1"/>
        <v>8</v>
      </c>
      <c r="AF24">
        <f t="shared" si="1"/>
        <v>4</v>
      </c>
      <c r="AG24">
        <f t="shared" si="1"/>
        <v>14</v>
      </c>
      <c r="AH24">
        <f t="shared" si="1"/>
        <v>1</v>
      </c>
      <c r="AI24">
        <f t="shared" si="1"/>
        <v>12</v>
      </c>
      <c r="AJ24">
        <f t="shared" si="1"/>
        <v>9</v>
      </c>
    </row>
    <row r="25" spans="1:36" x14ac:dyDescent="0.2">
      <c r="A25" s="3" t="s">
        <v>66</v>
      </c>
      <c r="B25">
        <v>6</v>
      </c>
      <c r="C25">
        <v>400</v>
      </c>
      <c r="D25">
        <v>205</v>
      </c>
      <c r="E25">
        <v>80</v>
      </c>
      <c r="F25" t="s">
        <v>110</v>
      </c>
      <c r="G25" s="1">
        <v>0.8</v>
      </c>
      <c r="H25" s="1">
        <v>0.81459999999999999</v>
      </c>
      <c r="I25" s="1">
        <v>0.77900000000000003</v>
      </c>
      <c r="J25" s="1">
        <v>0.81859999999999999</v>
      </c>
      <c r="K25" s="1">
        <v>0.78149999999999997</v>
      </c>
      <c r="L25" s="1">
        <v>0.81610000000000005</v>
      </c>
      <c r="M25" s="1">
        <v>0.79120000000000001</v>
      </c>
      <c r="N25" s="1">
        <v>0.80979999999999996</v>
      </c>
      <c r="O25" s="8">
        <v>0.80489999999999995</v>
      </c>
      <c r="P25" s="1">
        <v>0.76490000000000002</v>
      </c>
      <c r="Q25" s="4">
        <v>0.81459999999999999</v>
      </c>
      <c r="R25" s="1">
        <v>0.78</v>
      </c>
      <c r="S25" s="1">
        <v>0.8</v>
      </c>
      <c r="T25" s="7">
        <v>0.81459999999999999</v>
      </c>
      <c r="W25">
        <f t="shared" si="1"/>
        <v>8.5</v>
      </c>
      <c r="X25">
        <f t="shared" si="1"/>
        <v>4</v>
      </c>
      <c r="Y25">
        <f t="shared" si="1"/>
        <v>13</v>
      </c>
      <c r="Z25">
        <f t="shared" si="1"/>
        <v>1</v>
      </c>
      <c r="AA25">
        <f t="shared" si="1"/>
        <v>11</v>
      </c>
      <c r="AB25">
        <f t="shared" si="1"/>
        <v>2</v>
      </c>
      <c r="AC25">
        <f t="shared" si="1"/>
        <v>10</v>
      </c>
      <c r="AD25">
        <f t="shared" si="1"/>
        <v>6</v>
      </c>
      <c r="AE25">
        <f t="shared" si="1"/>
        <v>7</v>
      </c>
      <c r="AF25">
        <f t="shared" si="1"/>
        <v>14</v>
      </c>
      <c r="AG25">
        <f t="shared" si="1"/>
        <v>4</v>
      </c>
      <c r="AH25">
        <f t="shared" si="1"/>
        <v>12</v>
      </c>
      <c r="AI25">
        <f t="shared" si="1"/>
        <v>8.5</v>
      </c>
      <c r="AJ25">
        <f t="shared" si="1"/>
        <v>4</v>
      </c>
    </row>
    <row r="26" spans="1:36" x14ac:dyDescent="0.2">
      <c r="A26" s="3" t="s">
        <v>70</v>
      </c>
      <c r="B26">
        <v>60</v>
      </c>
      <c r="C26">
        <v>600</v>
      </c>
      <c r="D26">
        <v>600</v>
      </c>
      <c r="E26">
        <v>512</v>
      </c>
      <c r="F26" t="s">
        <v>110</v>
      </c>
      <c r="G26" s="1">
        <v>0.9083</v>
      </c>
      <c r="H26" s="1">
        <v>0.90500000000000003</v>
      </c>
      <c r="I26" s="1">
        <v>0.88580000000000003</v>
      </c>
      <c r="J26" s="1">
        <v>0.93</v>
      </c>
      <c r="K26" s="1">
        <v>0.91830000000000001</v>
      </c>
      <c r="L26" s="1">
        <v>0.90820000000000001</v>
      </c>
      <c r="M26" s="1">
        <v>0.86119999999999997</v>
      </c>
      <c r="N26" s="1">
        <v>0.93500000000000005</v>
      </c>
      <c r="O26" s="8">
        <v>0.92169999999999996</v>
      </c>
      <c r="P26" s="1">
        <v>0.85219999999999996</v>
      </c>
      <c r="Q26" s="4">
        <v>0.79169999999999996</v>
      </c>
      <c r="R26" s="1">
        <v>0.92100000000000004</v>
      </c>
      <c r="S26" s="1">
        <v>0.93166666666666598</v>
      </c>
      <c r="T26" s="7">
        <v>0.85329999999999995</v>
      </c>
      <c r="W26">
        <f t="shared" si="1"/>
        <v>7</v>
      </c>
      <c r="X26">
        <f t="shared" si="1"/>
        <v>9</v>
      </c>
      <c r="Y26">
        <f t="shared" si="1"/>
        <v>10</v>
      </c>
      <c r="Z26">
        <f t="shared" si="1"/>
        <v>3</v>
      </c>
      <c r="AA26">
        <f t="shared" si="1"/>
        <v>6</v>
      </c>
      <c r="AB26">
        <f t="shared" si="1"/>
        <v>8</v>
      </c>
      <c r="AC26">
        <f t="shared" si="1"/>
        <v>11</v>
      </c>
      <c r="AD26">
        <f t="shared" si="1"/>
        <v>1</v>
      </c>
      <c r="AE26">
        <f t="shared" si="1"/>
        <v>4</v>
      </c>
      <c r="AF26">
        <f t="shared" si="1"/>
        <v>13</v>
      </c>
      <c r="AG26">
        <f t="shared" si="1"/>
        <v>14</v>
      </c>
      <c r="AH26">
        <f t="shared" si="1"/>
        <v>5</v>
      </c>
      <c r="AI26">
        <f t="shared" si="1"/>
        <v>2</v>
      </c>
      <c r="AJ26">
        <f t="shared" si="1"/>
        <v>12</v>
      </c>
    </row>
    <row r="27" spans="1:36" x14ac:dyDescent="0.2">
      <c r="A27" s="3" t="s">
        <v>76</v>
      </c>
      <c r="B27">
        <v>15</v>
      </c>
      <c r="C27">
        <v>500</v>
      </c>
      <c r="D27">
        <v>625</v>
      </c>
      <c r="E27">
        <v>128</v>
      </c>
      <c r="F27" t="s">
        <v>110</v>
      </c>
      <c r="G27" s="1">
        <v>0.92159999999999997</v>
      </c>
      <c r="H27" s="1">
        <v>0.9536</v>
      </c>
      <c r="I27" s="1">
        <v>0.9466</v>
      </c>
      <c r="J27" s="1">
        <v>0.96550000000000002</v>
      </c>
      <c r="K27" s="1">
        <v>0.96350000000000002</v>
      </c>
      <c r="L27" s="1">
        <v>0.96589999999999998</v>
      </c>
      <c r="M27" s="1">
        <v>0.95540000000000003</v>
      </c>
      <c r="N27" s="1">
        <v>0.94720000000000004</v>
      </c>
      <c r="O27" s="8">
        <v>0.9456</v>
      </c>
      <c r="P27" s="1">
        <v>0.94289999999999996</v>
      </c>
      <c r="Q27" s="4">
        <v>0.89570000000000005</v>
      </c>
      <c r="R27" s="1">
        <v>0.95599999999999996</v>
      </c>
      <c r="S27" s="1">
        <v>0.93600000000000005</v>
      </c>
      <c r="T27" s="7">
        <v>0.95679999999999998</v>
      </c>
      <c r="W27">
        <f t="shared" si="1"/>
        <v>13</v>
      </c>
      <c r="X27">
        <f t="shared" si="1"/>
        <v>7</v>
      </c>
      <c r="Y27">
        <f t="shared" si="1"/>
        <v>9</v>
      </c>
      <c r="Z27">
        <f t="shared" si="1"/>
        <v>2</v>
      </c>
      <c r="AA27">
        <f t="shared" si="1"/>
        <v>3</v>
      </c>
      <c r="AB27">
        <f t="shared" si="1"/>
        <v>1</v>
      </c>
      <c r="AC27">
        <f t="shared" si="1"/>
        <v>6</v>
      </c>
      <c r="AD27">
        <f t="shared" si="1"/>
        <v>8</v>
      </c>
      <c r="AE27">
        <f t="shared" si="1"/>
        <v>10</v>
      </c>
      <c r="AF27">
        <f t="shared" si="1"/>
        <v>11</v>
      </c>
      <c r="AG27">
        <f t="shared" si="1"/>
        <v>14</v>
      </c>
      <c r="AH27">
        <f t="shared" si="1"/>
        <v>5</v>
      </c>
      <c r="AI27">
        <f t="shared" si="1"/>
        <v>12</v>
      </c>
      <c r="AJ27">
        <f t="shared" si="1"/>
        <v>4</v>
      </c>
    </row>
    <row r="28" spans="1:36" x14ac:dyDescent="0.2">
      <c r="A28" s="3" t="s">
        <v>77</v>
      </c>
      <c r="B28">
        <v>6</v>
      </c>
      <c r="C28">
        <v>25</v>
      </c>
      <c r="D28">
        <v>995</v>
      </c>
      <c r="E28">
        <v>398</v>
      </c>
      <c r="F28" t="s">
        <v>110</v>
      </c>
      <c r="G28" s="1">
        <v>0.96679999999999999</v>
      </c>
      <c r="H28" s="1">
        <v>0.97389999999999999</v>
      </c>
      <c r="I28" s="1">
        <v>0.96160000000000001</v>
      </c>
      <c r="J28" s="1">
        <v>0.97660000000000002</v>
      </c>
      <c r="K28" s="1">
        <v>0.98029999999999995</v>
      </c>
      <c r="L28" s="1">
        <v>0.97460000000000002</v>
      </c>
      <c r="M28" s="1">
        <v>0.97240000000000004</v>
      </c>
      <c r="N28" s="1">
        <v>0.97889999999999999</v>
      </c>
      <c r="O28" s="8">
        <v>0.97889999999999999</v>
      </c>
      <c r="P28" s="1">
        <v>0.88390000000000002</v>
      </c>
      <c r="Q28" s="4">
        <v>0.88560000000000005</v>
      </c>
      <c r="R28" s="1">
        <v>0.90600000000000003</v>
      </c>
      <c r="S28" s="1">
        <v>0.96783919597989898</v>
      </c>
      <c r="T28" s="7">
        <v>0.96479999999999999</v>
      </c>
      <c r="W28">
        <f t="shared" si="1"/>
        <v>9</v>
      </c>
      <c r="X28">
        <f t="shared" si="1"/>
        <v>6</v>
      </c>
      <c r="Y28">
        <f t="shared" si="1"/>
        <v>11</v>
      </c>
      <c r="Z28">
        <f t="shared" si="1"/>
        <v>4</v>
      </c>
      <c r="AA28">
        <f t="shared" si="1"/>
        <v>1</v>
      </c>
      <c r="AB28">
        <f t="shared" si="1"/>
        <v>5</v>
      </c>
      <c r="AC28">
        <f t="shared" si="1"/>
        <v>7</v>
      </c>
      <c r="AD28">
        <f t="shared" si="1"/>
        <v>2.5</v>
      </c>
      <c r="AE28">
        <f t="shared" si="1"/>
        <v>2.5</v>
      </c>
      <c r="AF28">
        <f t="shared" si="1"/>
        <v>14</v>
      </c>
      <c r="AG28">
        <f t="shared" si="1"/>
        <v>13</v>
      </c>
      <c r="AH28">
        <f t="shared" si="1"/>
        <v>12</v>
      </c>
      <c r="AI28">
        <f t="shared" si="1"/>
        <v>8</v>
      </c>
      <c r="AJ28">
        <f t="shared" si="1"/>
        <v>10</v>
      </c>
    </row>
    <row r="29" spans="1:36" x14ac:dyDescent="0.2">
      <c r="A29" s="3" t="s">
        <v>90</v>
      </c>
      <c r="B29">
        <v>25</v>
      </c>
      <c r="C29">
        <v>267</v>
      </c>
      <c r="D29">
        <v>638</v>
      </c>
      <c r="E29">
        <v>270</v>
      </c>
      <c r="F29" t="s">
        <v>110</v>
      </c>
      <c r="G29" s="1">
        <v>0.63790000000000002</v>
      </c>
      <c r="H29" s="1">
        <v>0.73819999999999997</v>
      </c>
      <c r="I29" s="1">
        <v>0.77869999999999995</v>
      </c>
      <c r="J29" s="1">
        <v>0.78739999999999999</v>
      </c>
      <c r="K29" s="1">
        <v>0.73229999999999995</v>
      </c>
      <c r="L29" s="1">
        <v>0.75519999999999998</v>
      </c>
      <c r="M29" s="1">
        <v>0.65390000000000004</v>
      </c>
      <c r="N29" s="1">
        <v>0.73819999999999997</v>
      </c>
      <c r="O29" s="8">
        <v>0.77270000000000005</v>
      </c>
      <c r="P29" s="1">
        <v>0.63639999999999997</v>
      </c>
      <c r="Q29" s="4">
        <v>0.62429999999999997</v>
      </c>
      <c r="R29" s="1">
        <v>0.622</v>
      </c>
      <c r="S29" s="1">
        <v>0.75862068965517204</v>
      </c>
      <c r="T29" s="7">
        <v>0.69120000000000004</v>
      </c>
      <c r="W29">
        <f t="shared" si="1"/>
        <v>11</v>
      </c>
      <c r="X29">
        <f t="shared" si="1"/>
        <v>6.5</v>
      </c>
      <c r="Y29">
        <f t="shared" si="1"/>
        <v>2</v>
      </c>
      <c r="Z29">
        <f t="shared" si="1"/>
        <v>1</v>
      </c>
      <c r="AA29">
        <f t="shared" si="1"/>
        <v>8</v>
      </c>
      <c r="AB29">
        <f t="shared" si="1"/>
        <v>5</v>
      </c>
      <c r="AC29">
        <f t="shared" si="1"/>
        <v>10</v>
      </c>
      <c r="AD29">
        <f t="shared" si="1"/>
        <v>6.5</v>
      </c>
      <c r="AE29">
        <f t="shared" si="1"/>
        <v>3</v>
      </c>
      <c r="AF29">
        <f t="shared" si="1"/>
        <v>12</v>
      </c>
      <c r="AG29">
        <f t="shared" si="1"/>
        <v>13</v>
      </c>
      <c r="AH29">
        <f t="shared" si="1"/>
        <v>14</v>
      </c>
      <c r="AI29">
        <f t="shared" si="1"/>
        <v>4</v>
      </c>
      <c r="AJ29">
        <f t="shared" si="1"/>
        <v>9</v>
      </c>
    </row>
    <row r="30" spans="1:36" x14ac:dyDescent="0.2">
      <c r="A30" s="3" t="s">
        <v>93</v>
      </c>
      <c r="B30">
        <v>2</v>
      </c>
      <c r="C30">
        <v>300</v>
      </c>
      <c r="D30">
        <v>3000</v>
      </c>
      <c r="E30">
        <v>426</v>
      </c>
      <c r="F30" t="s">
        <v>110</v>
      </c>
      <c r="G30" s="1">
        <v>0.91830000000000001</v>
      </c>
      <c r="H30" s="1">
        <v>0.91769999999999996</v>
      </c>
      <c r="I30" s="1">
        <v>0.87860000000000005</v>
      </c>
      <c r="J30" s="1">
        <v>0.8347</v>
      </c>
      <c r="K30" s="1">
        <v>0.89059999999999995</v>
      </c>
      <c r="L30" s="1">
        <v>0.90849999999999997</v>
      </c>
      <c r="M30" s="1">
        <v>0.85589999999999999</v>
      </c>
      <c r="N30" s="1">
        <v>0.92169999999999996</v>
      </c>
      <c r="O30" s="8">
        <v>0.91600000000000004</v>
      </c>
      <c r="P30" s="1">
        <v>0.82799999999999996</v>
      </c>
      <c r="Q30" s="4">
        <v>0.84140000000000004</v>
      </c>
      <c r="R30" s="1">
        <v>0.87</v>
      </c>
      <c r="S30" s="1">
        <v>0.92533333333333301</v>
      </c>
      <c r="T30" s="7">
        <v>0.86329999999999996</v>
      </c>
      <c r="W30">
        <f t="shared" si="1"/>
        <v>3</v>
      </c>
      <c r="X30">
        <f t="shared" si="1"/>
        <v>4</v>
      </c>
      <c r="Y30">
        <f t="shared" si="1"/>
        <v>8</v>
      </c>
      <c r="Z30">
        <f t="shared" si="1"/>
        <v>13</v>
      </c>
      <c r="AA30">
        <f t="shared" si="1"/>
        <v>7</v>
      </c>
      <c r="AB30">
        <f t="shared" si="1"/>
        <v>6</v>
      </c>
      <c r="AC30">
        <f t="shared" si="1"/>
        <v>11</v>
      </c>
      <c r="AD30">
        <f t="shared" si="1"/>
        <v>2</v>
      </c>
      <c r="AE30">
        <f t="shared" si="1"/>
        <v>5</v>
      </c>
      <c r="AF30">
        <f t="shared" si="1"/>
        <v>14</v>
      </c>
      <c r="AG30">
        <f t="shared" si="1"/>
        <v>12</v>
      </c>
      <c r="AH30">
        <f t="shared" si="1"/>
        <v>9</v>
      </c>
      <c r="AI30">
        <f t="shared" si="1"/>
        <v>1</v>
      </c>
      <c r="AJ30">
        <f t="shared" si="1"/>
        <v>10</v>
      </c>
    </row>
    <row r="31" spans="1:36" x14ac:dyDescent="0.2">
      <c r="A31" s="3"/>
    </row>
    <row r="32" spans="1:36" x14ac:dyDescent="0.2">
      <c r="A32" s="3"/>
      <c r="F32" t="s">
        <v>94</v>
      </c>
      <c r="G32">
        <f>AVERAGE(G2:G30)</f>
        <v>0.81294482758620701</v>
      </c>
      <c r="H32">
        <f t="shared" ref="H32:T32" si="2">AVERAGE(H2:H30)</f>
        <v>0.84052758620689649</v>
      </c>
      <c r="I32">
        <f t="shared" si="2"/>
        <v>0.82297241379310337</v>
      </c>
      <c r="J32">
        <f t="shared" si="2"/>
        <v>0.84353103448275868</v>
      </c>
      <c r="K32">
        <f t="shared" si="2"/>
        <v>0.82998620689655156</v>
      </c>
      <c r="L32">
        <f t="shared" si="2"/>
        <v>0.84699655172413779</v>
      </c>
      <c r="M32">
        <f t="shared" si="2"/>
        <v>0.82568965517241366</v>
      </c>
      <c r="N32">
        <f t="shared" si="2"/>
        <v>0.84158275862068954</v>
      </c>
      <c r="O32">
        <f t="shared" si="2"/>
        <v>0.84211034482758629</v>
      </c>
      <c r="P32">
        <f t="shared" si="2"/>
        <v>0.80819310344827588</v>
      </c>
      <c r="Q32">
        <f t="shared" si="2"/>
        <v>0.77966551724137934</v>
      </c>
      <c r="R32">
        <f t="shared" si="2"/>
        <v>0.79748275862068951</v>
      </c>
      <c r="S32">
        <f t="shared" si="2"/>
        <v>0.83026540092650969</v>
      </c>
      <c r="T32">
        <f t="shared" si="2"/>
        <v>0.80621724137931028</v>
      </c>
      <c r="W32">
        <f t="shared" ref="W32:AJ32" si="3">AVERAGE(W2:W30)</f>
        <v>9.6551724137931032</v>
      </c>
      <c r="X32">
        <f t="shared" si="3"/>
        <v>5.7931034482758621</v>
      </c>
      <c r="Y32">
        <f t="shared" si="3"/>
        <v>8.7586206896551726</v>
      </c>
      <c r="Z32">
        <f t="shared" si="3"/>
        <v>4.7931034482758621</v>
      </c>
      <c r="AA32">
        <f t="shared" si="3"/>
        <v>7.2241379310344831</v>
      </c>
      <c r="AB32">
        <f t="shared" si="3"/>
        <v>5.2241379310344831</v>
      </c>
      <c r="AC32">
        <f t="shared" si="3"/>
        <v>7.1724137931034484</v>
      </c>
      <c r="AD32">
        <f t="shared" si="3"/>
        <v>5.6724137931034484</v>
      </c>
      <c r="AE32">
        <f t="shared" si="3"/>
        <v>5.5</v>
      </c>
      <c r="AF32">
        <f t="shared" si="3"/>
        <v>9.0344827586206904</v>
      </c>
      <c r="AG32">
        <f t="shared" si="3"/>
        <v>10.517241379310345</v>
      </c>
      <c r="AH32">
        <f t="shared" si="3"/>
        <v>9.068965517241379</v>
      </c>
      <c r="AI32">
        <f t="shared" si="3"/>
        <v>7.7586206896551726</v>
      </c>
      <c r="AJ32">
        <f t="shared" si="3"/>
        <v>8.8275862068965516</v>
      </c>
    </row>
    <row r="33" spans="1:36" x14ac:dyDescent="0.2">
      <c r="A33" s="3"/>
      <c r="V33" t="s">
        <v>111</v>
      </c>
      <c r="W33">
        <f>RANK(W32,$W32:$AJ32,1)</f>
        <v>13</v>
      </c>
      <c r="X33">
        <f t="shared" ref="X33:AJ33" si="4">RANK(X32,$W32:$AJ32,1)</f>
        <v>5</v>
      </c>
      <c r="Y33">
        <f t="shared" si="4"/>
        <v>9</v>
      </c>
      <c r="Z33">
        <f t="shared" si="4"/>
        <v>1</v>
      </c>
      <c r="AA33">
        <f t="shared" si="4"/>
        <v>7</v>
      </c>
      <c r="AB33">
        <f t="shared" si="4"/>
        <v>2</v>
      </c>
      <c r="AC33">
        <f t="shared" si="4"/>
        <v>6</v>
      </c>
      <c r="AD33">
        <f t="shared" si="4"/>
        <v>4</v>
      </c>
      <c r="AE33">
        <f t="shared" si="4"/>
        <v>3</v>
      </c>
      <c r="AF33">
        <f t="shared" si="4"/>
        <v>11</v>
      </c>
      <c r="AG33">
        <f t="shared" si="4"/>
        <v>14</v>
      </c>
      <c r="AH33">
        <f t="shared" si="4"/>
        <v>12</v>
      </c>
      <c r="AI33">
        <f t="shared" si="4"/>
        <v>8</v>
      </c>
      <c r="AJ33">
        <f t="shared" si="4"/>
        <v>10</v>
      </c>
    </row>
    <row r="34" spans="1:36" x14ac:dyDescent="0.2">
      <c r="A34" s="3"/>
    </row>
    <row r="35" spans="1:36" x14ac:dyDescent="0.2">
      <c r="A35" s="3"/>
    </row>
    <row r="36" spans="1:36" x14ac:dyDescent="0.2">
      <c r="A36" s="3" t="s">
        <v>11</v>
      </c>
      <c r="B36">
        <v>5</v>
      </c>
      <c r="C36">
        <v>30</v>
      </c>
      <c r="D36">
        <v>30</v>
      </c>
      <c r="E36">
        <v>470</v>
      </c>
      <c r="F36" t="s">
        <v>112</v>
      </c>
      <c r="G36" s="1">
        <v>0.8</v>
      </c>
      <c r="H36" s="1">
        <v>0.93330000000000002</v>
      </c>
      <c r="I36" s="1">
        <v>0.72</v>
      </c>
      <c r="J36" s="1">
        <v>0.70609999999999995</v>
      </c>
      <c r="K36" s="1">
        <v>0.68669999999999998</v>
      </c>
      <c r="L36" s="1">
        <v>0.83330000000000004</v>
      </c>
      <c r="M36" s="1">
        <v>0.87</v>
      </c>
      <c r="N36" s="1">
        <v>0.83330000000000004</v>
      </c>
      <c r="O36" s="8">
        <v>0.83330000000000004</v>
      </c>
      <c r="P36" s="1">
        <v>0.84</v>
      </c>
      <c r="Q36" s="4">
        <v>0.86329999999999996</v>
      </c>
      <c r="R36" s="1">
        <v>0.753</v>
      </c>
      <c r="S36" s="1">
        <v>0.9</v>
      </c>
      <c r="T36" s="7">
        <v>0.8</v>
      </c>
      <c r="W36">
        <f>_xlfn.RANK.AVG(G36,$G36:$T36,0)</f>
        <v>9.5</v>
      </c>
      <c r="X36">
        <f t="shared" ref="X36:AJ42" si="5">_xlfn.RANK.AVG(H36,$G36:$T36,0)</f>
        <v>1</v>
      </c>
      <c r="Y36">
        <f t="shared" si="5"/>
        <v>12</v>
      </c>
      <c r="Z36">
        <f t="shared" si="5"/>
        <v>13</v>
      </c>
      <c r="AA36">
        <f t="shared" si="5"/>
        <v>14</v>
      </c>
      <c r="AB36">
        <f t="shared" si="5"/>
        <v>7</v>
      </c>
      <c r="AC36">
        <f t="shared" si="5"/>
        <v>3</v>
      </c>
      <c r="AD36">
        <f t="shared" si="5"/>
        <v>7</v>
      </c>
      <c r="AE36">
        <f t="shared" si="5"/>
        <v>7</v>
      </c>
      <c r="AF36">
        <f t="shared" si="5"/>
        <v>5</v>
      </c>
      <c r="AG36">
        <f t="shared" si="5"/>
        <v>4</v>
      </c>
      <c r="AH36">
        <f t="shared" si="5"/>
        <v>11</v>
      </c>
      <c r="AI36">
        <f t="shared" si="5"/>
        <v>2</v>
      </c>
      <c r="AJ36">
        <f t="shared" si="5"/>
        <v>9.5</v>
      </c>
    </row>
    <row r="37" spans="1:36" x14ac:dyDescent="0.2">
      <c r="A37" s="3" t="s">
        <v>18</v>
      </c>
      <c r="B37">
        <v>2</v>
      </c>
      <c r="C37">
        <v>28</v>
      </c>
      <c r="D37">
        <v>28</v>
      </c>
      <c r="E37">
        <v>286</v>
      </c>
      <c r="F37" t="s">
        <v>112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8">
        <v>1</v>
      </c>
      <c r="P37" s="1">
        <v>1</v>
      </c>
      <c r="Q37" s="4">
        <v>1</v>
      </c>
      <c r="R37" s="1">
        <v>1</v>
      </c>
      <c r="S37" s="1">
        <v>1</v>
      </c>
      <c r="T37" s="7">
        <v>1</v>
      </c>
      <c r="W37">
        <f t="shared" ref="W37:W42" si="6">_xlfn.RANK.AVG(G37,$G37:$T37,0)</f>
        <v>7.5</v>
      </c>
      <c r="X37">
        <f t="shared" si="5"/>
        <v>7.5</v>
      </c>
      <c r="Y37">
        <f t="shared" si="5"/>
        <v>7.5</v>
      </c>
      <c r="Z37">
        <f t="shared" si="5"/>
        <v>7.5</v>
      </c>
      <c r="AA37">
        <f t="shared" si="5"/>
        <v>7.5</v>
      </c>
      <c r="AB37">
        <f t="shared" si="5"/>
        <v>7.5</v>
      </c>
      <c r="AC37">
        <f t="shared" si="5"/>
        <v>7.5</v>
      </c>
      <c r="AD37">
        <f t="shared" si="5"/>
        <v>7.5</v>
      </c>
      <c r="AE37">
        <f t="shared" si="5"/>
        <v>7.5</v>
      </c>
      <c r="AF37">
        <f t="shared" si="5"/>
        <v>7.5</v>
      </c>
      <c r="AG37">
        <f t="shared" si="5"/>
        <v>7.5</v>
      </c>
      <c r="AH37">
        <f t="shared" si="5"/>
        <v>7.5</v>
      </c>
      <c r="AI37">
        <f t="shared" si="5"/>
        <v>7.5</v>
      </c>
      <c r="AJ37">
        <f t="shared" si="5"/>
        <v>7.5</v>
      </c>
    </row>
    <row r="38" spans="1:36" x14ac:dyDescent="0.2">
      <c r="A38" s="3" t="s">
        <v>40</v>
      </c>
      <c r="B38">
        <v>2</v>
      </c>
      <c r="C38">
        <v>109</v>
      </c>
      <c r="D38">
        <v>105</v>
      </c>
      <c r="E38">
        <v>431</v>
      </c>
      <c r="F38" t="s">
        <v>112</v>
      </c>
      <c r="G38" s="1">
        <v>0.66669999999999996</v>
      </c>
      <c r="H38" s="1">
        <v>0.66669999999999996</v>
      </c>
      <c r="I38" s="1">
        <v>0.66</v>
      </c>
      <c r="J38" s="1">
        <v>0.71519999999999995</v>
      </c>
      <c r="K38" s="1">
        <v>0.70479999999999998</v>
      </c>
      <c r="L38" s="1">
        <v>0.72570000000000001</v>
      </c>
      <c r="M38" s="1">
        <v>0.76949999999999996</v>
      </c>
      <c r="N38" s="1">
        <v>0.62860000000000005</v>
      </c>
      <c r="O38" s="8">
        <v>0.67620000000000002</v>
      </c>
      <c r="P38" s="1">
        <v>0.73809999999999998</v>
      </c>
      <c r="Q38" s="4">
        <v>0.7429</v>
      </c>
      <c r="R38" s="1">
        <v>0.75700000000000001</v>
      </c>
      <c r="S38" s="1">
        <v>0.59047619047619004</v>
      </c>
      <c r="T38" s="7">
        <v>0.76190000000000002</v>
      </c>
      <c r="W38">
        <f t="shared" si="6"/>
        <v>10.5</v>
      </c>
      <c r="X38">
        <f t="shared" si="5"/>
        <v>10.5</v>
      </c>
      <c r="Y38">
        <f t="shared" si="5"/>
        <v>12</v>
      </c>
      <c r="Z38">
        <f t="shared" si="5"/>
        <v>7</v>
      </c>
      <c r="AA38">
        <f t="shared" si="5"/>
        <v>8</v>
      </c>
      <c r="AB38">
        <f t="shared" si="5"/>
        <v>6</v>
      </c>
      <c r="AC38">
        <f t="shared" si="5"/>
        <v>1</v>
      </c>
      <c r="AD38">
        <f t="shared" si="5"/>
        <v>13</v>
      </c>
      <c r="AE38">
        <f t="shared" si="5"/>
        <v>9</v>
      </c>
      <c r="AF38">
        <f t="shared" si="5"/>
        <v>5</v>
      </c>
      <c r="AG38">
        <f t="shared" si="5"/>
        <v>4</v>
      </c>
      <c r="AH38">
        <f t="shared" si="5"/>
        <v>3</v>
      </c>
      <c r="AI38">
        <f t="shared" si="5"/>
        <v>14</v>
      </c>
      <c r="AJ38">
        <f t="shared" si="5"/>
        <v>2</v>
      </c>
    </row>
    <row r="39" spans="1:36" x14ac:dyDescent="0.2">
      <c r="A39" s="3" t="s">
        <v>51</v>
      </c>
      <c r="B39">
        <v>3</v>
      </c>
      <c r="C39">
        <v>60</v>
      </c>
      <c r="D39">
        <v>60</v>
      </c>
      <c r="E39">
        <v>448</v>
      </c>
      <c r="F39" t="s">
        <v>112</v>
      </c>
      <c r="G39" s="1">
        <v>0.9</v>
      </c>
      <c r="H39" s="1">
        <v>0.93330000000000002</v>
      </c>
      <c r="I39" s="1">
        <v>0.93330000000000002</v>
      </c>
      <c r="J39" s="1">
        <v>0.88790000000000002</v>
      </c>
      <c r="K39" s="1">
        <v>0.93330000000000002</v>
      </c>
      <c r="L39" s="1">
        <v>0.94499999999999995</v>
      </c>
      <c r="M39" s="1">
        <v>0.95</v>
      </c>
      <c r="N39" s="1">
        <v>0.91669999999999996</v>
      </c>
      <c r="O39" s="8">
        <v>0.93330000000000002</v>
      </c>
      <c r="P39" s="1">
        <v>0.93169999999999997</v>
      </c>
      <c r="Q39" s="4">
        <v>0.93330000000000002</v>
      </c>
      <c r="R39" s="1">
        <v>0.96799999999999997</v>
      </c>
      <c r="S39" s="1">
        <v>0.88333333333333297</v>
      </c>
      <c r="T39" s="7">
        <v>0.93330000000000002</v>
      </c>
      <c r="W39">
        <f t="shared" si="6"/>
        <v>12</v>
      </c>
      <c r="X39">
        <f t="shared" si="5"/>
        <v>6.5</v>
      </c>
      <c r="Y39">
        <f t="shared" si="5"/>
        <v>6.5</v>
      </c>
      <c r="Z39">
        <f t="shared" si="5"/>
        <v>13</v>
      </c>
      <c r="AA39">
        <f t="shared" si="5"/>
        <v>6.5</v>
      </c>
      <c r="AB39">
        <f t="shared" si="5"/>
        <v>3</v>
      </c>
      <c r="AC39">
        <f t="shared" si="5"/>
        <v>2</v>
      </c>
      <c r="AD39">
        <f t="shared" si="5"/>
        <v>11</v>
      </c>
      <c r="AE39">
        <f t="shared" si="5"/>
        <v>6.5</v>
      </c>
      <c r="AF39">
        <f t="shared" si="5"/>
        <v>10</v>
      </c>
      <c r="AG39">
        <f t="shared" si="5"/>
        <v>6.5</v>
      </c>
      <c r="AH39">
        <f t="shared" si="5"/>
        <v>1</v>
      </c>
      <c r="AI39">
        <f t="shared" si="5"/>
        <v>14</v>
      </c>
      <c r="AJ39">
        <f t="shared" si="5"/>
        <v>6.5</v>
      </c>
    </row>
    <row r="40" spans="1:36" x14ac:dyDescent="0.2">
      <c r="A40" s="3" t="s">
        <v>59</v>
      </c>
      <c r="B40">
        <v>4</v>
      </c>
      <c r="C40">
        <v>30</v>
      </c>
      <c r="D40">
        <v>30</v>
      </c>
      <c r="E40">
        <v>570</v>
      </c>
      <c r="F40" t="s">
        <v>112</v>
      </c>
      <c r="G40" s="1">
        <v>0.86670000000000003</v>
      </c>
      <c r="H40" s="1">
        <v>0.9</v>
      </c>
      <c r="I40" s="1">
        <v>0.86670000000000003</v>
      </c>
      <c r="J40" s="1">
        <v>0.88790000000000002</v>
      </c>
      <c r="K40" s="1">
        <v>0.82</v>
      </c>
      <c r="L40" s="1">
        <v>0.92669999999999997</v>
      </c>
      <c r="M40" s="1">
        <v>0.9</v>
      </c>
      <c r="N40" s="1">
        <v>0.86670000000000003</v>
      </c>
      <c r="O40" s="8">
        <v>0.86670000000000003</v>
      </c>
      <c r="P40" s="1">
        <v>0.93330000000000002</v>
      </c>
      <c r="Q40" s="4">
        <v>0.90669999999999995</v>
      </c>
      <c r="R40" s="1">
        <v>0.83</v>
      </c>
      <c r="S40" s="1">
        <v>0.86666666666666603</v>
      </c>
      <c r="T40" s="7">
        <v>0.93330000000000002</v>
      </c>
      <c r="W40">
        <f t="shared" si="6"/>
        <v>9.5</v>
      </c>
      <c r="X40">
        <f t="shared" si="5"/>
        <v>5.5</v>
      </c>
      <c r="Y40">
        <f t="shared" si="5"/>
        <v>9.5</v>
      </c>
      <c r="Z40">
        <f t="shared" si="5"/>
        <v>7</v>
      </c>
      <c r="AA40">
        <f t="shared" si="5"/>
        <v>14</v>
      </c>
      <c r="AB40">
        <f t="shared" si="5"/>
        <v>3</v>
      </c>
      <c r="AC40">
        <f t="shared" si="5"/>
        <v>5.5</v>
      </c>
      <c r="AD40">
        <f t="shared" si="5"/>
        <v>9.5</v>
      </c>
      <c r="AE40">
        <f t="shared" si="5"/>
        <v>9.5</v>
      </c>
      <c r="AF40">
        <f t="shared" si="5"/>
        <v>1.5</v>
      </c>
      <c r="AG40">
        <f t="shared" si="5"/>
        <v>4</v>
      </c>
      <c r="AH40">
        <f t="shared" si="5"/>
        <v>13</v>
      </c>
      <c r="AI40">
        <f t="shared" si="5"/>
        <v>12</v>
      </c>
      <c r="AJ40">
        <f t="shared" si="5"/>
        <v>1.5</v>
      </c>
    </row>
    <row r="41" spans="1:36" x14ac:dyDescent="0.2">
      <c r="A41" s="3" t="s">
        <v>75</v>
      </c>
      <c r="B41">
        <v>2</v>
      </c>
      <c r="C41">
        <v>613</v>
      </c>
      <c r="D41">
        <v>370</v>
      </c>
      <c r="E41">
        <v>235</v>
      </c>
      <c r="F41" t="s">
        <v>112</v>
      </c>
      <c r="G41" s="1">
        <v>0.97570000000000001</v>
      </c>
      <c r="H41" s="1">
        <v>0.97030000000000005</v>
      </c>
      <c r="I41" s="1">
        <v>0.96840000000000004</v>
      </c>
      <c r="J41" s="1">
        <v>0.96630000000000005</v>
      </c>
      <c r="K41" s="1">
        <v>0.98270000000000002</v>
      </c>
      <c r="L41" s="1">
        <v>0.9819</v>
      </c>
      <c r="M41" s="1">
        <v>0.96840000000000004</v>
      </c>
      <c r="N41" s="1">
        <v>0.97030000000000005</v>
      </c>
      <c r="O41" s="8">
        <v>0.97030000000000005</v>
      </c>
      <c r="P41" s="1">
        <v>0.96379999999999999</v>
      </c>
      <c r="Q41" s="4">
        <v>0.96489999999999998</v>
      </c>
      <c r="R41" s="1">
        <v>0.98099999999999998</v>
      </c>
      <c r="S41" s="1">
        <v>0.97567567567567504</v>
      </c>
      <c r="T41" s="7">
        <v>0.97299999999999998</v>
      </c>
      <c r="W41">
        <f t="shared" si="6"/>
        <v>4</v>
      </c>
      <c r="X41">
        <f t="shared" si="5"/>
        <v>8</v>
      </c>
      <c r="Y41">
        <f t="shared" si="5"/>
        <v>10.5</v>
      </c>
      <c r="Z41">
        <f t="shared" si="5"/>
        <v>12</v>
      </c>
      <c r="AA41">
        <f t="shared" si="5"/>
        <v>1</v>
      </c>
      <c r="AB41">
        <f t="shared" si="5"/>
        <v>2</v>
      </c>
      <c r="AC41">
        <f t="shared" si="5"/>
        <v>10.5</v>
      </c>
      <c r="AD41">
        <f t="shared" si="5"/>
        <v>8</v>
      </c>
      <c r="AE41">
        <f t="shared" si="5"/>
        <v>8</v>
      </c>
      <c r="AF41">
        <f t="shared" si="5"/>
        <v>14</v>
      </c>
      <c r="AG41">
        <f t="shared" si="5"/>
        <v>13</v>
      </c>
      <c r="AH41">
        <f t="shared" si="5"/>
        <v>3</v>
      </c>
      <c r="AI41">
        <f t="shared" si="5"/>
        <v>5</v>
      </c>
      <c r="AJ41">
        <f t="shared" si="5"/>
        <v>6</v>
      </c>
    </row>
    <row r="42" spans="1:36" x14ac:dyDescent="0.2">
      <c r="A42" s="3" t="s">
        <v>89</v>
      </c>
      <c r="B42">
        <v>2</v>
      </c>
      <c r="C42">
        <v>57</v>
      </c>
      <c r="D42">
        <v>54</v>
      </c>
      <c r="E42">
        <v>234</v>
      </c>
      <c r="F42" t="s">
        <v>112</v>
      </c>
      <c r="G42" s="1">
        <v>0.74070000000000003</v>
      </c>
      <c r="H42" s="1">
        <v>0.77780000000000005</v>
      </c>
      <c r="I42" s="1">
        <v>0.56850000000000001</v>
      </c>
      <c r="J42" s="1">
        <v>0.89059999999999995</v>
      </c>
      <c r="K42" s="1">
        <v>0.6593</v>
      </c>
      <c r="L42" s="1">
        <v>0.80740000000000001</v>
      </c>
      <c r="M42" s="1">
        <v>0.77780000000000005</v>
      </c>
      <c r="N42" s="1">
        <v>0.72219999999999995</v>
      </c>
      <c r="O42" s="8">
        <v>0.70369999999999999</v>
      </c>
      <c r="P42" s="1">
        <v>0.66849999999999998</v>
      </c>
      <c r="Q42" s="4">
        <v>0.62960000000000005</v>
      </c>
      <c r="R42" s="1">
        <v>0.74399999999999999</v>
      </c>
      <c r="S42" s="1">
        <v>0.68518518518518501</v>
      </c>
      <c r="T42" s="7">
        <v>0.74070000000000003</v>
      </c>
      <c r="W42">
        <f t="shared" si="6"/>
        <v>6.5</v>
      </c>
      <c r="X42">
        <f t="shared" si="5"/>
        <v>3.5</v>
      </c>
      <c r="Y42">
        <f t="shared" si="5"/>
        <v>14</v>
      </c>
      <c r="Z42">
        <f t="shared" si="5"/>
        <v>1</v>
      </c>
      <c r="AA42">
        <f t="shared" si="5"/>
        <v>12</v>
      </c>
      <c r="AB42">
        <f t="shared" si="5"/>
        <v>2</v>
      </c>
      <c r="AC42">
        <f t="shared" si="5"/>
        <v>3.5</v>
      </c>
      <c r="AD42">
        <f t="shared" si="5"/>
        <v>8</v>
      </c>
      <c r="AE42">
        <f t="shared" si="5"/>
        <v>9</v>
      </c>
      <c r="AF42">
        <f t="shared" si="5"/>
        <v>11</v>
      </c>
      <c r="AG42">
        <f t="shared" si="5"/>
        <v>13</v>
      </c>
      <c r="AH42">
        <f t="shared" si="5"/>
        <v>5</v>
      </c>
      <c r="AI42">
        <f t="shared" si="5"/>
        <v>10</v>
      </c>
      <c r="AJ42">
        <f t="shared" si="5"/>
        <v>6.5</v>
      </c>
    </row>
    <row r="43" spans="1:36" x14ac:dyDescent="0.2">
      <c r="A43" s="3"/>
    </row>
    <row r="44" spans="1:36" x14ac:dyDescent="0.2">
      <c r="A44" s="3"/>
      <c r="F44" t="s">
        <v>94</v>
      </c>
      <c r="G44">
        <f>AVERAGE(G36:G42)</f>
        <v>0.84997142857142849</v>
      </c>
      <c r="H44">
        <f t="shared" ref="H44:T44" si="7">AVERAGE(H36:H42)</f>
        <v>0.88305714285714287</v>
      </c>
      <c r="I44">
        <f t="shared" si="7"/>
        <v>0.81669999999999998</v>
      </c>
      <c r="J44">
        <f t="shared" si="7"/>
        <v>0.86485714285714288</v>
      </c>
      <c r="K44">
        <f t="shared" si="7"/>
        <v>0.82668571428571436</v>
      </c>
      <c r="L44">
        <f t="shared" si="7"/>
        <v>0.88857142857142857</v>
      </c>
      <c r="M44">
        <f t="shared" si="7"/>
        <v>0.89081428571428578</v>
      </c>
      <c r="N44">
        <f t="shared" si="7"/>
        <v>0.84825714285714293</v>
      </c>
      <c r="O44">
        <f t="shared" si="7"/>
        <v>0.85478571428571415</v>
      </c>
      <c r="P44">
        <f t="shared" si="7"/>
        <v>0.86791428571428575</v>
      </c>
      <c r="Q44">
        <f t="shared" si="7"/>
        <v>0.86295714285714287</v>
      </c>
      <c r="R44">
        <f t="shared" si="7"/>
        <v>0.86185714285714277</v>
      </c>
      <c r="S44">
        <f t="shared" si="7"/>
        <v>0.84304815019100698</v>
      </c>
      <c r="T44">
        <f t="shared" si="7"/>
        <v>0.87745714285714282</v>
      </c>
      <c r="W44">
        <f>AVERAGE(W36:W42)</f>
        <v>8.5</v>
      </c>
      <c r="X44">
        <f t="shared" ref="X44:AJ44" si="8">AVERAGE(X36:X42)</f>
        <v>6.0714285714285712</v>
      </c>
      <c r="Y44">
        <f t="shared" si="8"/>
        <v>10.285714285714286</v>
      </c>
      <c r="Z44">
        <f t="shared" si="8"/>
        <v>8.6428571428571423</v>
      </c>
      <c r="AA44">
        <f t="shared" si="8"/>
        <v>9</v>
      </c>
      <c r="AB44">
        <f t="shared" si="8"/>
        <v>4.3571428571428568</v>
      </c>
      <c r="AC44">
        <f t="shared" si="8"/>
        <v>4.7142857142857144</v>
      </c>
      <c r="AD44">
        <f t="shared" si="8"/>
        <v>9.1428571428571423</v>
      </c>
      <c r="AE44">
        <f t="shared" si="8"/>
        <v>8.0714285714285712</v>
      </c>
      <c r="AF44">
        <f t="shared" si="8"/>
        <v>7.7142857142857144</v>
      </c>
      <c r="AG44">
        <f t="shared" si="8"/>
        <v>7.4285714285714288</v>
      </c>
      <c r="AH44">
        <f t="shared" si="8"/>
        <v>6.2142857142857144</v>
      </c>
      <c r="AI44">
        <f t="shared" si="8"/>
        <v>9.2142857142857135</v>
      </c>
      <c r="AJ44">
        <f t="shared" si="8"/>
        <v>5.6428571428571432</v>
      </c>
    </row>
    <row r="45" spans="1:36" x14ac:dyDescent="0.2">
      <c r="A45" s="3"/>
      <c r="V45" t="s">
        <v>111</v>
      </c>
      <c r="W45">
        <f>RANK(W44,$W44:$AJ44,1)</f>
        <v>9</v>
      </c>
      <c r="X45">
        <f t="shared" ref="X45:AJ45" si="9">RANK(X44,$W44:$AJ44,1)</f>
        <v>4</v>
      </c>
      <c r="Y45">
        <f t="shared" si="9"/>
        <v>14</v>
      </c>
      <c r="Z45">
        <f t="shared" si="9"/>
        <v>10</v>
      </c>
      <c r="AA45">
        <f t="shared" si="9"/>
        <v>11</v>
      </c>
      <c r="AB45">
        <f t="shared" si="9"/>
        <v>1</v>
      </c>
      <c r="AC45">
        <f t="shared" si="9"/>
        <v>2</v>
      </c>
      <c r="AD45">
        <f t="shared" si="9"/>
        <v>12</v>
      </c>
      <c r="AE45">
        <f t="shared" si="9"/>
        <v>8</v>
      </c>
      <c r="AF45">
        <f t="shared" si="9"/>
        <v>7</v>
      </c>
      <c r="AG45">
        <f t="shared" si="9"/>
        <v>6</v>
      </c>
      <c r="AH45">
        <f t="shared" si="9"/>
        <v>5</v>
      </c>
      <c r="AI45">
        <f t="shared" si="9"/>
        <v>13</v>
      </c>
      <c r="AJ45">
        <f t="shared" si="9"/>
        <v>3</v>
      </c>
    </row>
    <row r="46" spans="1:36" x14ac:dyDescent="0.2">
      <c r="A46" s="3"/>
    </row>
    <row r="47" spans="1:36" x14ac:dyDescent="0.2">
      <c r="A47" s="3"/>
    </row>
    <row r="48" spans="1:36" x14ac:dyDescent="0.2">
      <c r="A48" s="3"/>
    </row>
    <row r="49" spans="1:36" x14ac:dyDescent="0.2">
      <c r="A49" s="3" t="s">
        <v>14</v>
      </c>
      <c r="B49">
        <v>4</v>
      </c>
      <c r="C49">
        <v>60</v>
      </c>
      <c r="D49">
        <v>60</v>
      </c>
      <c r="E49">
        <v>577</v>
      </c>
      <c r="F49" t="s">
        <v>113</v>
      </c>
      <c r="G49" s="1">
        <v>0.83330000000000004</v>
      </c>
      <c r="H49" s="1">
        <v>0.86670000000000003</v>
      </c>
      <c r="I49" s="1">
        <v>0.84670000000000001</v>
      </c>
      <c r="J49" s="1">
        <v>0.85450000000000004</v>
      </c>
      <c r="K49" s="1">
        <v>0.89</v>
      </c>
      <c r="L49" s="1">
        <v>0.89170000000000005</v>
      </c>
      <c r="M49" s="1">
        <v>0.875</v>
      </c>
      <c r="N49" s="1">
        <v>0.86670000000000003</v>
      </c>
      <c r="O49" s="8">
        <v>0.9</v>
      </c>
      <c r="P49" s="1">
        <v>0.81499999999999995</v>
      </c>
      <c r="Q49" s="4">
        <v>0.76670000000000005</v>
      </c>
      <c r="R49" s="1">
        <v>0.92500000000000004</v>
      </c>
      <c r="S49" s="1">
        <v>0.81666666666666599</v>
      </c>
      <c r="T49" s="7">
        <v>0.86670000000000003</v>
      </c>
      <c r="W49">
        <f>_xlfn.RANK.AVG(G49,$G49:$T49,0)</f>
        <v>11</v>
      </c>
      <c r="X49">
        <f t="shared" ref="X49:AJ64" si="10">_xlfn.RANK.AVG(H49,$G49:$T49,0)</f>
        <v>7</v>
      </c>
      <c r="Y49">
        <f t="shared" si="10"/>
        <v>10</v>
      </c>
      <c r="Z49">
        <f t="shared" si="10"/>
        <v>9</v>
      </c>
      <c r="AA49">
        <f t="shared" si="10"/>
        <v>4</v>
      </c>
      <c r="AB49">
        <f t="shared" si="10"/>
        <v>3</v>
      </c>
      <c r="AC49">
        <f t="shared" si="10"/>
        <v>5</v>
      </c>
      <c r="AD49">
        <f t="shared" si="10"/>
        <v>7</v>
      </c>
      <c r="AE49">
        <f t="shared" si="10"/>
        <v>2</v>
      </c>
      <c r="AF49">
        <f t="shared" si="10"/>
        <v>13</v>
      </c>
      <c r="AG49">
        <f t="shared" si="10"/>
        <v>14</v>
      </c>
      <c r="AH49">
        <f t="shared" si="10"/>
        <v>1</v>
      </c>
      <c r="AI49">
        <f t="shared" si="10"/>
        <v>12</v>
      </c>
      <c r="AJ49">
        <f t="shared" si="10"/>
        <v>7</v>
      </c>
    </row>
    <row r="50" spans="1:36" x14ac:dyDescent="0.2">
      <c r="A50" s="3" t="s">
        <v>27</v>
      </c>
      <c r="B50">
        <v>2</v>
      </c>
      <c r="C50">
        <v>322</v>
      </c>
      <c r="D50">
        <v>139</v>
      </c>
      <c r="E50">
        <v>512</v>
      </c>
      <c r="F50" t="s">
        <v>113</v>
      </c>
      <c r="G50" s="1">
        <v>0.74819999999999998</v>
      </c>
      <c r="H50" s="1">
        <v>0.74819999999999998</v>
      </c>
      <c r="I50" s="1">
        <v>0.754</v>
      </c>
      <c r="J50" s="1">
        <v>0.74819999999999998</v>
      </c>
      <c r="K50" s="1">
        <v>0.74239999999999995</v>
      </c>
      <c r="L50" s="1">
        <v>0.74819999999999998</v>
      </c>
      <c r="M50" s="1">
        <v>0.75249999999999995</v>
      </c>
      <c r="N50" s="1">
        <v>0.74819999999999998</v>
      </c>
      <c r="O50" s="8">
        <v>0.74819999999999998</v>
      </c>
      <c r="P50" s="1">
        <v>0.76910000000000001</v>
      </c>
      <c r="Q50" s="4">
        <v>0.74819999999999998</v>
      </c>
      <c r="R50" s="1">
        <v>0.71199999999999997</v>
      </c>
      <c r="S50" s="1">
        <v>0.74820143884891999</v>
      </c>
      <c r="T50" s="7">
        <v>0.74819999999999998</v>
      </c>
      <c r="W50">
        <f t="shared" ref="W50:W64" si="11">_xlfn.RANK.AVG(G50,$G50:$T50,0)</f>
        <v>8.5</v>
      </c>
      <c r="X50">
        <f t="shared" si="10"/>
        <v>8.5</v>
      </c>
      <c r="Y50">
        <f t="shared" si="10"/>
        <v>2</v>
      </c>
      <c r="Z50">
        <f t="shared" si="10"/>
        <v>8.5</v>
      </c>
      <c r="AA50">
        <f t="shared" si="10"/>
        <v>13</v>
      </c>
      <c r="AB50">
        <f t="shared" si="10"/>
        <v>8.5</v>
      </c>
      <c r="AC50">
        <f t="shared" si="10"/>
        <v>3</v>
      </c>
      <c r="AD50">
        <f t="shared" si="10"/>
        <v>8.5</v>
      </c>
      <c r="AE50">
        <f t="shared" si="10"/>
        <v>8.5</v>
      </c>
      <c r="AF50">
        <f t="shared" si="10"/>
        <v>1</v>
      </c>
      <c r="AG50">
        <f t="shared" si="10"/>
        <v>8.5</v>
      </c>
      <c r="AH50">
        <f t="shared" si="10"/>
        <v>14</v>
      </c>
      <c r="AI50">
        <f t="shared" si="10"/>
        <v>4</v>
      </c>
      <c r="AJ50">
        <f t="shared" si="10"/>
        <v>8.5</v>
      </c>
    </row>
    <row r="51" spans="1:36" x14ac:dyDescent="0.2">
      <c r="A51" s="3" t="s">
        <v>37</v>
      </c>
      <c r="B51">
        <v>2</v>
      </c>
      <c r="C51">
        <v>3601</v>
      </c>
      <c r="D51">
        <v>1320</v>
      </c>
      <c r="E51">
        <v>500</v>
      </c>
      <c r="F51" t="s">
        <v>113</v>
      </c>
      <c r="G51" s="5">
        <v>0.92949999999999999</v>
      </c>
      <c r="H51" s="2">
        <v>0.96440000000000003</v>
      </c>
      <c r="I51" s="1">
        <v>0.85460000000000003</v>
      </c>
      <c r="J51" s="1">
        <v>0.94099999999999995</v>
      </c>
      <c r="K51" s="1">
        <v>0.95730000000000004</v>
      </c>
      <c r="L51" s="1">
        <v>0.94489999999999996</v>
      </c>
      <c r="M51" s="1">
        <v>0.9768</v>
      </c>
      <c r="N51" s="1">
        <v>0.94550000000000001</v>
      </c>
      <c r="O51" s="9">
        <v>0.96440000000000003</v>
      </c>
      <c r="P51" s="1">
        <v>0.96299999999999997</v>
      </c>
      <c r="Q51" s="4">
        <v>0.81520000000000004</v>
      </c>
      <c r="R51" s="1">
        <v>0.92</v>
      </c>
      <c r="S51" s="5">
        <v>0.92949999999999999</v>
      </c>
      <c r="T51" s="7">
        <v>0.91290000000000004</v>
      </c>
      <c r="W51">
        <f t="shared" si="11"/>
        <v>9.5</v>
      </c>
      <c r="X51">
        <f t="shared" si="10"/>
        <v>2.5</v>
      </c>
      <c r="Y51">
        <f t="shared" si="10"/>
        <v>13</v>
      </c>
      <c r="Z51">
        <f t="shared" si="10"/>
        <v>8</v>
      </c>
      <c r="AA51">
        <f t="shared" si="10"/>
        <v>5</v>
      </c>
      <c r="AB51">
        <f t="shared" si="10"/>
        <v>7</v>
      </c>
      <c r="AC51">
        <f t="shared" si="10"/>
        <v>1</v>
      </c>
      <c r="AD51">
        <f t="shared" si="10"/>
        <v>6</v>
      </c>
      <c r="AE51">
        <f t="shared" si="10"/>
        <v>2.5</v>
      </c>
      <c r="AF51">
        <f t="shared" si="10"/>
        <v>4</v>
      </c>
      <c r="AG51">
        <f t="shared" si="10"/>
        <v>14</v>
      </c>
      <c r="AH51">
        <f t="shared" si="10"/>
        <v>11</v>
      </c>
      <c r="AI51">
        <f t="shared" si="10"/>
        <v>9.5</v>
      </c>
      <c r="AJ51">
        <f t="shared" si="10"/>
        <v>12</v>
      </c>
    </row>
    <row r="52" spans="1:36" x14ac:dyDescent="0.2">
      <c r="A52" s="3" t="s">
        <v>38</v>
      </c>
      <c r="B52">
        <v>2</v>
      </c>
      <c r="C52">
        <v>3636</v>
      </c>
      <c r="D52">
        <v>810</v>
      </c>
      <c r="E52">
        <v>500</v>
      </c>
      <c r="F52" t="s">
        <v>113</v>
      </c>
      <c r="G52" s="5">
        <v>0.82</v>
      </c>
      <c r="H52" s="2">
        <v>0.82350000000000001</v>
      </c>
      <c r="I52" s="1">
        <v>0.71489999999999998</v>
      </c>
      <c r="J52" s="1">
        <v>0.8296</v>
      </c>
      <c r="K52" s="1">
        <v>0.84889999999999999</v>
      </c>
      <c r="L52" s="1">
        <v>0.80630000000000002</v>
      </c>
      <c r="M52" s="1">
        <v>0.83009999999999995</v>
      </c>
      <c r="N52" s="1">
        <v>0.83950000000000002</v>
      </c>
      <c r="O52" s="9">
        <v>0.82350000000000001</v>
      </c>
      <c r="P52" s="1">
        <v>0.79420000000000002</v>
      </c>
      <c r="Q52" s="4">
        <v>0.68769999999999998</v>
      </c>
      <c r="R52" s="1">
        <v>0.91300000000000003</v>
      </c>
      <c r="S52" s="5">
        <v>0.82</v>
      </c>
      <c r="T52" s="7">
        <v>0.75429999999999997</v>
      </c>
      <c r="W52">
        <f t="shared" si="11"/>
        <v>8.5</v>
      </c>
      <c r="X52">
        <f t="shared" si="10"/>
        <v>6.5</v>
      </c>
      <c r="Y52">
        <f t="shared" si="10"/>
        <v>13</v>
      </c>
      <c r="Z52">
        <f t="shared" si="10"/>
        <v>5</v>
      </c>
      <c r="AA52">
        <f t="shared" si="10"/>
        <v>2</v>
      </c>
      <c r="AB52">
        <f t="shared" si="10"/>
        <v>10</v>
      </c>
      <c r="AC52">
        <f t="shared" si="10"/>
        <v>4</v>
      </c>
      <c r="AD52">
        <f t="shared" si="10"/>
        <v>3</v>
      </c>
      <c r="AE52">
        <f t="shared" si="10"/>
        <v>6.5</v>
      </c>
      <c r="AF52">
        <f t="shared" si="10"/>
        <v>11</v>
      </c>
      <c r="AG52">
        <f t="shared" si="10"/>
        <v>14</v>
      </c>
      <c r="AH52">
        <f t="shared" si="10"/>
        <v>1</v>
      </c>
      <c r="AI52">
        <f t="shared" si="10"/>
        <v>8.5</v>
      </c>
      <c r="AJ52">
        <f t="shared" si="10"/>
        <v>12</v>
      </c>
    </row>
    <row r="53" spans="1:36" x14ac:dyDescent="0.2">
      <c r="A53" s="3" t="s">
        <v>45</v>
      </c>
      <c r="B53">
        <v>11</v>
      </c>
      <c r="C53">
        <v>220</v>
      </c>
      <c r="D53">
        <v>1980</v>
      </c>
      <c r="E53">
        <v>256</v>
      </c>
      <c r="F53" t="s">
        <v>113</v>
      </c>
      <c r="G53" s="1">
        <v>0.5232</v>
      </c>
      <c r="H53" s="1">
        <v>0.65510000000000002</v>
      </c>
      <c r="I53" s="1">
        <v>0.61870000000000003</v>
      </c>
      <c r="J53" s="1">
        <v>0.64290000000000003</v>
      </c>
      <c r="K53" s="1">
        <v>0.63039999999999996</v>
      </c>
      <c r="L53" s="1">
        <v>0.65659999999999996</v>
      </c>
      <c r="M53" s="1">
        <v>0.66800000000000004</v>
      </c>
      <c r="N53" s="1">
        <v>0.65710000000000002</v>
      </c>
      <c r="O53" s="8">
        <v>0.65759999999999996</v>
      </c>
      <c r="P53" s="1">
        <v>0.66559999999999997</v>
      </c>
      <c r="Q53" s="4">
        <v>0.63280000000000003</v>
      </c>
      <c r="R53" s="1">
        <v>0.50700000000000001</v>
      </c>
      <c r="S53" s="1">
        <v>0.587878787878787</v>
      </c>
      <c r="T53" s="7">
        <v>0.66620000000000001</v>
      </c>
      <c r="W53">
        <f t="shared" si="11"/>
        <v>13</v>
      </c>
      <c r="X53">
        <f t="shared" si="10"/>
        <v>7</v>
      </c>
      <c r="Y53">
        <f t="shared" si="10"/>
        <v>11</v>
      </c>
      <c r="Z53">
        <f t="shared" si="10"/>
        <v>8</v>
      </c>
      <c r="AA53">
        <f t="shared" si="10"/>
        <v>10</v>
      </c>
      <c r="AB53">
        <f t="shared" si="10"/>
        <v>6</v>
      </c>
      <c r="AC53">
        <f t="shared" si="10"/>
        <v>1</v>
      </c>
      <c r="AD53">
        <f t="shared" si="10"/>
        <v>5</v>
      </c>
      <c r="AE53">
        <f t="shared" si="10"/>
        <v>4</v>
      </c>
      <c r="AF53">
        <f t="shared" si="10"/>
        <v>3</v>
      </c>
      <c r="AG53">
        <f t="shared" si="10"/>
        <v>9</v>
      </c>
      <c r="AH53">
        <f t="shared" si="10"/>
        <v>14</v>
      </c>
      <c r="AI53">
        <f t="shared" si="10"/>
        <v>12</v>
      </c>
      <c r="AJ53">
        <f t="shared" si="10"/>
        <v>2</v>
      </c>
    </row>
    <row r="54" spans="1:36" x14ac:dyDescent="0.2">
      <c r="A54" s="3" t="s">
        <v>46</v>
      </c>
      <c r="B54">
        <v>2</v>
      </c>
      <c r="C54">
        <v>67</v>
      </c>
      <c r="D54">
        <v>1029</v>
      </c>
      <c r="E54">
        <v>24</v>
      </c>
      <c r="F54" t="s">
        <v>113</v>
      </c>
      <c r="G54" s="1">
        <v>0.90859999999999996</v>
      </c>
      <c r="H54" s="1">
        <v>0.96309999999999996</v>
      </c>
      <c r="I54" s="1">
        <v>0.96709999999999996</v>
      </c>
      <c r="J54" s="1">
        <v>0.97060000000000002</v>
      </c>
      <c r="K54" s="1">
        <v>0.96419999999999995</v>
      </c>
      <c r="L54" s="1">
        <v>0.96909999999999996</v>
      </c>
      <c r="M54" s="1">
        <v>0.97309999999999997</v>
      </c>
      <c r="N54" s="1">
        <v>0.96599999999999997</v>
      </c>
      <c r="O54" s="8">
        <v>0.96209999999999996</v>
      </c>
      <c r="P54" s="1">
        <v>0.97060000000000002</v>
      </c>
      <c r="Q54" s="4">
        <v>0.97</v>
      </c>
      <c r="R54" s="1">
        <v>0.96299999999999997</v>
      </c>
      <c r="S54" s="1">
        <v>0.94849368318756</v>
      </c>
      <c r="T54" s="7">
        <v>0.96989999999999998</v>
      </c>
      <c r="W54">
        <f t="shared" si="11"/>
        <v>14</v>
      </c>
      <c r="X54">
        <f t="shared" si="10"/>
        <v>10</v>
      </c>
      <c r="Y54">
        <f t="shared" si="10"/>
        <v>7</v>
      </c>
      <c r="Z54">
        <f t="shared" si="10"/>
        <v>2.5</v>
      </c>
      <c r="AA54">
        <f t="shared" si="10"/>
        <v>9</v>
      </c>
      <c r="AB54">
        <f t="shared" si="10"/>
        <v>6</v>
      </c>
      <c r="AC54">
        <f t="shared" si="10"/>
        <v>1</v>
      </c>
      <c r="AD54">
        <f t="shared" si="10"/>
        <v>8</v>
      </c>
      <c r="AE54">
        <f t="shared" si="10"/>
        <v>12</v>
      </c>
      <c r="AF54">
        <f t="shared" si="10"/>
        <v>2.5</v>
      </c>
      <c r="AG54">
        <f t="shared" si="10"/>
        <v>4</v>
      </c>
      <c r="AH54">
        <f t="shared" si="10"/>
        <v>11</v>
      </c>
      <c r="AI54">
        <f t="shared" si="10"/>
        <v>13</v>
      </c>
      <c r="AJ54">
        <f t="shared" si="10"/>
        <v>5</v>
      </c>
    </row>
    <row r="55" spans="1:36" x14ac:dyDescent="0.2">
      <c r="A55" s="3" t="s">
        <v>48</v>
      </c>
      <c r="B55">
        <v>2</v>
      </c>
      <c r="C55">
        <v>60</v>
      </c>
      <c r="D55">
        <v>61</v>
      </c>
      <c r="E55">
        <v>637</v>
      </c>
      <c r="F55" t="s">
        <v>113</v>
      </c>
      <c r="G55" s="1">
        <v>0.83609999999999995</v>
      </c>
      <c r="H55" s="1">
        <v>0.81969999999999998</v>
      </c>
      <c r="I55" s="1">
        <v>0.86560000000000004</v>
      </c>
      <c r="J55" s="1">
        <v>0.74809999999999999</v>
      </c>
      <c r="K55" s="1">
        <v>0.78690000000000004</v>
      </c>
      <c r="L55" s="1">
        <v>0.76390000000000002</v>
      </c>
      <c r="M55" s="1">
        <v>0.76719999999999999</v>
      </c>
      <c r="N55" s="1">
        <v>0.73770000000000002</v>
      </c>
      <c r="O55" s="8">
        <v>0.81969999999999998</v>
      </c>
      <c r="P55" s="1">
        <v>0.72460000000000002</v>
      </c>
      <c r="Q55" s="4">
        <v>0.79510000000000003</v>
      </c>
      <c r="R55" s="1">
        <v>0.77</v>
      </c>
      <c r="S55" s="1">
        <v>0.786885245901639</v>
      </c>
      <c r="T55" s="7">
        <v>0.75409999999999999</v>
      </c>
      <c r="W55">
        <f t="shared" si="11"/>
        <v>2</v>
      </c>
      <c r="X55">
        <f t="shared" si="10"/>
        <v>3.5</v>
      </c>
      <c r="Y55">
        <f t="shared" si="10"/>
        <v>1</v>
      </c>
      <c r="Z55">
        <f t="shared" si="10"/>
        <v>12</v>
      </c>
      <c r="AA55">
        <f t="shared" si="10"/>
        <v>6</v>
      </c>
      <c r="AB55">
        <f t="shared" si="10"/>
        <v>10</v>
      </c>
      <c r="AC55">
        <f t="shared" si="10"/>
        <v>9</v>
      </c>
      <c r="AD55">
        <f t="shared" si="10"/>
        <v>13</v>
      </c>
      <c r="AE55">
        <f t="shared" si="10"/>
        <v>3.5</v>
      </c>
      <c r="AF55">
        <f t="shared" si="10"/>
        <v>14</v>
      </c>
      <c r="AG55">
        <f t="shared" si="10"/>
        <v>5</v>
      </c>
      <c r="AH55">
        <f t="shared" si="10"/>
        <v>8</v>
      </c>
      <c r="AI55">
        <f t="shared" si="10"/>
        <v>7</v>
      </c>
      <c r="AJ55">
        <f t="shared" si="10"/>
        <v>11</v>
      </c>
    </row>
    <row r="56" spans="1:36" x14ac:dyDescent="0.2">
      <c r="A56" s="3" t="s">
        <v>49</v>
      </c>
      <c r="B56">
        <v>7</v>
      </c>
      <c r="C56">
        <v>70</v>
      </c>
      <c r="D56">
        <v>73</v>
      </c>
      <c r="E56">
        <v>319</v>
      </c>
      <c r="F56" t="s">
        <v>113</v>
      </c>
      <c r="G56" s="1">
        <v>0.68489999999999995</v>
      </c>
      <c r="H56" s="1">
        <v>0.73970000000000002</v>
      </c>
      <c r="I56" s="1">
        <v>0.82189999999999996</v>
      </c>
      <c r="J56" s="1">
        <v>0.76339999999999997</v>
      </c>
      <c r="K56" s="1">
        <v>0.80269999999999997</v>
      </c>
      <c r="L56" s="1">
        <v>0.82189999999999996</v>
      </c>
      <c r="M56" s="1">
        <v>0.76849999999999996</v>
      </c>
      <c r="N56" s="1">
        <v>0.71230000000000004</v>
      </c>
      <c r="O56" s="8">
        <v>0.75339999999999996</v>
      </c>
      <c r="P56" s="1">
        <v>0.76990000000000003</v>
      </c>
      <c r="Q56" s="4">
        <v>0.74109999999999998</v>
      </c>
      <c r="R56" s="1">
        <v>0.84499999999999997</v>
      </c>
      <c r="S56" s="1">
        <v>0.71232876712328697</v>
      </c>
      <c r="T56" s="7">
        <v>0.75339999999999996</v>
      </c>
      <c r="W56">
        <f t="shared" si="11"/>
        <v>14</v>
      </c>
      <c r="X56">
        <f t="shared" si="10"/>
        <v>11</v>
      </c>
      <c r="Y56">
        <f t="shared" si="10"/>
        <v>2.5</v>
      </c>
      <c r="Z56">
        <f t="shared" si="10"/>
        <v>7</v>
      </c>
      <c r="AA56">
        <f t="shared" si="10"/>
        <v>4</v>
      </c>
      <c r="AB56">
        <f t="shared" si="10"/>
        <v>2.5</v>
      </c>
      <c r="AC56">
        <f t="shared" si="10"/>
        <v>6</v>
      </c>
      <c r="AD56">
        <f t="shared" si="10"/>
        <v>13</v>
      </c>
      <c r="AE56">
        <f t="shared" si="10"/>
        <v>8.5</v>
      </c>
      <c r="AF56">
        <f t="shared" si="10"/>
        <v>5</v>
      </c>
      <c r="AG56">
        <f t="shared" si="10"/>
        <v>10</v>
      </c>
      <c r="AH56">
        <f t="shared" si="10"/>
        <v>1</v>
      </c>
      <c r="AI56">
        <f t="shared" si="10"/>
        <v>12</v>
      </c>
      <c r="AJ56">
        <f t="shared" si="10"/>
        <v>8.5</v>
      </c>
    </row>
    <row r="57" spans="1:36" x14ac:dyDescent="0.2">
      <c r="A57" s="3" t="s">
        <v>56</v>
      </c>
      <c r="B57">
        <v>2</v>
      </c>
      <c r="C57">
        <v>20</v>
      </c>
      <c r="D57">
        <v>1252</v>
      </c>
      <c r="E57">
        <v>84</v>
      </c>
      <c r="F57" t="s">
        <v>113</v>
      </c>
      <c r="G57" s="1">
        <v>0.87860000000000005</v>
      </c>
      <c r="H57" s="1">
        <v>0.93289999999999995</v>
      </c>
      <c r="I57" s="1">
        <v>0.90239999999999998</v>
      </c>
      <c r="J57" s="1">
        <v>0.94750000000000001</v>
      </c>
      <c r="K57" s="1">
        <v>0.8861</v>
      </c>
      <c r="L57" s="1">
        <v>0.91420000000000001</v>
      </c>
      <c r="M57" s="1">
        <v>0.94479999999999997</v>
      </c>
      <c r="N57" s="1">
        <v>0.96809999999999996</v>
      </c>
      <c r="O57" s="8">
        <v>0.94969999999999999</v>
      </c>
      <c r="P57" s="1">
        <v>0.92359999999999998</v>
      </c>
      <c r="Q57" s="4">
        <v>0.88629999999999998</v>
      </c>
      <c r="R57" s="1">
        <v>0.92800000000000005</v>
      </c>
      <c r="S57" s="1">
        <v>0.95047923322683703</v>
      </c>
      <c r="T57" s="7">
        <v>0.88819999999999999</v>
      </c>
      <c r="W57">
        <f t="shared" si="11"/>
        <v>14</v>
      </c>
      <c r="X57">
        <f t="shared" si="10"/>
        <v>6</v>
      </c>
      <c r="Y57">
        <f t="shared" si="10"/>
        <v>10</v>
      </c>
      <c r="Z57">
        <f t="shared" si="10"/>
        <v>4</v>
      </c>
      <c r="AA57">
        <f t="shared" si="10"/>
        <v>13</v>
      </c>
      <c r="AB57">
        <f t="shared" si="10"/>
        <v>9</v>
      </c>
      <c r="AC57">
        <f t="shared" si="10"/>
        <v>5</v>
      </c>
      <c r="AD57">
        <f t="shared" si="10"/>
        <v>1</v>
      </c>
      <c r="AE57">
        <f t="shared" si="10"/>
        <v>3</v>
      </c>
      <c r="AF57">
        <f t="shared" si="10"/>
        <v>8</v>
      </c>
      <c r="AG57">
        <f t="shared" si="10"/>
        <v>12</v>
      </c>
      <c r="AH57">
        <f t="shared" si="10"/>
        <v>7</v>
      </c>
      <c r="AI57">
        <f t="shared" si="10"/>
        <v>2</v>
      </c>
      <c r="AJ57">
        <f t="shared" si="10"/>
        <v>11</v>
      </c>
    </row>
    <row r="58" spans="1:36" x14ac:dyDescent="0.2">
      <c r="A58" s="3" t="s">
        <v>62</v>
      </c>
      <c r="B58">
        <v>39</v>
      </c>
      <c r="C58">
        <v>214</v>
      </c>
      <c r="D58">
        <v>1896</v>
      </c>
      <c r="E58">
        <v>1024</v>
      </c>
      <c r="F58" t="s">
        <v>113</v>
      </c>
      <c r="G58" s="1">
        <v>0.26479999999999998</v>
      </c>
      <c r="H58" s="1">
        <v>0.38240000000000002</v>
      </c>
      <c r="I58" s="1">
        <v>0.3201</v>
      </c>
      <c r="J58" s="1">
        <v>0.36909999999999998</v>
      </c>
      <c r="K58" s="1">
        <v>0.3281</v>
      </c>
      <c r="L58" s="1">
        <v>0.27960000000000002</v>
      </c>
      <c r="M58" s="1">
        <v>0.39760000000000001</v>
      </c>
      <c r="N58" s="1">
        <v>0.41239999999999999</v>
      </c>
      <c r="O58" s="8">
        <v>0.38979999999999998</v>
      </c>
      <c r="P58" s="1">
        <v>0.32519999999999999</v>
      </c>
      <c r="Q58" s="4">
        <v>0.21199999999999999</v>
      </c>
      <c r="R58" s="1">
        <v>0.33400000000000002</v>
      </c>
      <c r="S58" s="1">
        <v>0.36339662447257298</v>
      </c>
      <c r="T58" s="7">
        <v>0.38030000000000003</v>
      </c>
      <c r="W58">
        <f t="shared" si="11"/>
        <v>13</v>
      </c>
      <c r="X58">
        <f t="shared" si="10"/>
        <v>4</v>
      </c>
      <c r="Y58">
        <f t="shared" si="10"/>
        <v>11</v>
      </c>
      <c r="Z58">
        <f t="shared" si="10"/>
        <v>6</v>
      </c>
      <c r="AA58">
        <f t="shared" si="10"/>
        <v>9</v>
      </c>
      <c r="AB58">
        <f t="shared" si="10"/>
        <v>12</v>
      </c>
      <c r="AC58">
        <f t="shared" si="10"/>
        <v>2</v>
      </c>
      <c r="AD58">
        <f t="shared" si="10"/>
        <v>1</v>
      </c>
      <c r="AE58">
        <f t="shared" si="10"/>
        <v>3</v>
      </c>
      <c r="AF58">
        <f t="shared" si="10"/>
        <v>10</v>
      </c>
      <c r="AG58">
        <f t="shared" si="10"/>
        <v>14</v>
      </c>
      <c r="AH58">
        <f t="shared" si="10"/>
        <v>8</v>
      </c>
      <c r="AI58">
        <f t="shared" si="10"/>
        <v>7</v>
      </c>
      <c r="AJ58">
        <f t="shared" si="10"/>
        <v>5</v>
      </c>
    </row>
    <row r="59" spans="1:36" x14ac:dyDescent="0.2">
      <c r="A59" s="3" t="s">
        <v>63</v>
      </c>
      <c r="B59">
        <v>7</v>
      </c>
      <c r="C59">
        <v>105</v>
      </c>
      <c r="D59">
        <v>105</v>
      </c>
      <c r="E59">
        <v>144</v>
      </c>
      <c r="F59" t="s">
        <v>113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8">
        <v>1</v>
      </c>
      <c r="P59" s="1">
        <v>1</v>
      </c>
      <c r="Q59" s="4">
        <v>1</v>
      </c>
      <c r="R59" s="1">
        <v>1</v>
      </c>
      <c r="S59" s="1">
        <v>1</v>
      </c>
      <c r="T59" s="7">
        <v>1</v>
      </c>
      <c r="W59">
        <f t="shared" si="11"/>
        <v>7.5</v>
      </c>
      <c r="X59">
        <f t="shared" si="10"/>
        <v>7.5</v>
      </c>
      <c r="Y59">
        <f t="shared" si="10"/>
        <v>7.5</v>
      </c>
      <c r="Z59">
        <f t="shared" si="10"/>
        <v>7.5</v>
      </c>
      <c r="AA59">
        <f t="shared" si="10"/>
        <v>7.5</v>
      </c>
      <c r="AB59">
        <f t="shared" si="10"/>
        <v>7.5</v>
      </c>
      <c r="AC59">
        <f t="shared" si="10"/>
        <v>7.5</v>
      </c>
      <c r="AD59">
        <f t="shared" si="10"/>
        <v>7.5</v>
      </c>
      <c r="AE59">
        <f t="shared" si="10"/>
        <v>7.5</v>
      </c>
      <c r="AF59">
        <f t="shared" si="10"/>
        <v>7.5</v>
      </c>
      <c r="AG59">
        <f t="shared" si="10"/>
        <v>7.5</v>
      </c>
      <c r="AH59">
        <f t="shared" si="10"/>
        <v>7.5</v>
      </c>
      <c r="AI59">
        <f t="shared" si="10"/>
        <v>7.5</v>
      </c>
      <c r="AJ59">
        <f t="shared" si="10"/>
        <v>7.5</v>
      </c>
    </row>
    <row r="60" spans="1:36" x14ac:dyDescent="0.2">
      <c r="A60" s="3" t="s">
        <v>72</v>
      </c>
      <c r="B60">
        <v>2</v>
      </c>
      <c r="C60">
        <v>20</v>
      </c>
      <c r="D60">
        <v>601</v>
      </c>
      <c r="E60">
        <v>70</v>
      </c>
      <c r="F60" t="s">
        <v>113</v>
      </c>
      <c r="G60" s="1">
        <v>0.63229999999999997</v>
      </c>
      <c r="H60" s="1">
        <v>0.76539999999999997</v>
      </c>
      <c r="I60" s="1">
        <v>0.8458</v>
      </c>
      <c r="J60" s="1">
        <v>0.82640000000000002</v>
      </c>
      <c r="K60" s="1">
        <v>0.8639</v>
      </c>
      <c r="L60" s="1">
        <v>0.92410000000000003</v>
      </c>
      <c r="M60" s="1">
        <v>0.89580000000000004</v>
      </c>
      <c r="N60" s="1">
        <v>0.76039999999999996</v>
      </c>
      <c r="O60" s="8">
        <v>0.75370000000000004</v>
      </c>
      <c r="P60" s="1">
        <v>0.90669999999999995</v>
      </c>
      <c r="Q60" s="4">
        <v>0.75639999999999996</v>
      </c>
      <c r="R60" s="1">
        <v>0.95799999999999996</v>
      </c>
      <c r="S60" s="1">
        <v>0.56572379367720405</v>
      </c>
      <c r="T60" s="7">
        <v>0.77039999999999997</v>
      </c>
      <c r="W60">
        <f t="shared" si="11"/>
        <v>13</v>
      </c>
      <c r="X60">
        <f t="shared" si="10"/>
        <v>9</v>
      </c>
      <c r="Y60">
        <f t="shared" si="10"/>
        <v>6</v>
      </c>
      <c r="Z60">
        <f t="shared" si="10"/>
        <v>7</v>
      </c>
      <c r="AA60">
        <f t="shared" si="10"/>
        <v>5</v>
      </c>
      <c r="AB60">
        <f t="shared" si="10"/>
        <v>2</v>
      </c>
      <c r="AC60">
        <f t="shared" si="10"/>
        <v>4</v>
      </c>
      <c r="AD60">
        <f t="shared" si="10"/>
        <v>10</v>
      </c>
      <c r="AE60">
        <f t="shared" si="10"/>
        <v>12</v>
      </c>
      <c r="AF60">
        <f t="shared" si="10"/>
        <v>3</v>
      </c>
      <c r="AG60">
        <f t="shared" si="10"/>
        <v>11</v>
      </c>
      <c r="AH60">
        <f t="shared" si="10"/>
        <v>1</v>
      </c>
      <c r="AI60">
        <f t="shared" si="10"/>
        <v>14</v>
      </c>
      <c r="AJ60">
        <f t="shared" si="10"/>
        <v>8</v>
      </c>
    </row>
    <row r="61" spans="1:36" x14ac:dyDescent="0.2">
      <c r="A61" s="3" t="s">
        <v>73</v>
      </c>
      <c r="B61">
        <v>2</v>
      </c>
      <c r="C61">
        <v>27</v>
      </c>
      <c r="D61">
        <v>953</v>
      </c>
      <c r="E61">
        <v>65</v>
      </c>
      <c r="F61" t="s">
        <v>113</v>
      </c>
      <c r="G61" s="1">
        <v>0.85940000000000005</v>
      </c>
      <c r="H61" s="1">
        <v>0.92759999999999998</v>
      </c>
      <c r="I61" s="1">
        <v>0.89629999999999999</v>
      </c>
      <c r="J61" s="1">
        <v>0.92479999999999996</v>
      </c>
      <c r="K61" s="1">
        <v>0.94610000000000005</v>
      </c>
      <c r="L61" s="1">
        <v>0.91639999999999999</v>
      </c>
      <c r="M61" s="1">
        <v>0.874</v>
      </c>
      <c r="N61" s="1">
        <v>0.91610000000000003</v>
      </c>
      <c r="O61" s="8">
        <v>0.94650000000000001</v>
      </c>
      <c r="P61" s="1">
        <v>0.83250000000000002</v>
      </c>
      <c r="Q61" s="4">
        <v>0.81859999999999999</v>
      </c>
      <c r="R61" s="1">
        <v>0.97799999999999998</v>
      </c>
      <c r="S61" s="1">
        <v>0.88037775445960098</v>
      </c>
      <c r="T61" s="7">
        <v>0.90449999999999997</v>
      </c>
      <c r="W61">
        <f t="shared" si="11"/>
        <v>12</v>
      </c>
      <c r="X61">
        <f t="shared" si="10"/>
        <v>4</v>
      </c>
      <c r="Y61">
        <f t="shared" si="10"/>
        <v>9</v>
      </c>
      <c r="Z61">
        <f t="shared" si="10"/>
        <v>5</v>
      </c>
      <c r="AA61">
        <f t="shared" si="10"/>
        <v>3</v>
      </c>
      <c r="AB61">
        <f t="shared" si="10"/>
        <v>6</v>
      </c>
      <c r="AC61">
        <f t="shared" si="10"/>
        <v>11</v>
      </c>
      <c r="AD61">
        <f t="shared" si="10"/>
        <v>7</v>
      </c>
      <c r="AE61">
        <f t="shared" si="10"/>
        <v>2</v>
      </c>
      <c r="AF61">
        <f t="shared" si="10"/>
        <v>13</v>
      </c>
      <c r="AG61">
        <f t="shared" si="10"/>
        <v>14</v>
      </c>
      <c r="AH61">
        <f t="shared" si="10"/>
        <v>1</v>
      </c>
      <c r="AI61">
        <f t="shared" si="10"/>
        <v>10</v>
      </c>
      <c r="AJ61">
        <f t="shared" si="10"/>
        <v>8</v>
      </c>
    </row>
    <row r="62" spans="1:36" x14ac:dyDescent="0.2">
      <c r="A62" s="3" t="s">
        <v>74</v>
      </c>
      <c r="B62">
        <v>3</v>
      </c>
      <c r="C62">
        <v>1000</v>
      </c>
      <c r="D62">
        <v>8236</v>
      </c>
      <c r="E62">
        <v>1024</v>
      </c>
      <c r="F62" t="s">
        <v>113</v>
      </c>
      <c r="G62" s="1">
        <v>0.9778</v>
      </c>
      <c r="H62" s="2">
        <v>0.98150000000000004</v>
      </c>
      <c r="I62" s="1">
        <v>0.98129999999999995</v>
      </c>
      <c r="J62" s="1">
        <v>0.98240000000000005</v>
      </c>
      <c r="K62" s="1">
        <v>0.9778</v>
      </c>
      <c r="L62" s="1">
        <v>0.98109999999999997</v>
      </c>
      <c r="M62" s="1">
        <v>0.97940000000000005</v>
      </c>
      <c r="N62" s="1">
        <v>0.97840000000000005</v>
      </c>
      <c r="O62" s="9">
        <v>0.98150000000000004</v>
      </c>
      <c r="P62" s="1">
        <v>0.97840000000000005</v>
      </c>
      <c r="Q62" s="4">
        <v>0.96399999999999997</v>
      </c>
      <c r="R62" s="1">
        <v>0.97199999999999998</v>
      </c>
      <c r="S62" s="1">
        <v>0.97668771248178698</v>
      </c>
      <c r="T62" s="7">
        <v>0.98029999999999995</v>
      </c>
      <c r="W62">
        <f t="shared" si="11"/>
        <v>10.5</v>
      </c>
      <c r="X62">
        <f t="shared" si="10"/>
        <v>2.5</v>
      </c>
      <c r="Y62">
        <f t="shared" si="10"/>
        <v>4</v>
      </c>
      <c r="Z62">
        <f t="shared" si="10"/>
        <v>1</v>
      </c>
      <c r="AA62">
        <f t="shared" si="10"/>
        <v>10.5</v>
      </c>
      <c r="AB62">
        <f t="shared" si="10"/>
        <v>5</v>
      </c>
      <c r="AC62">
        <f t="shared" si="10"/>
        <v>7</v>
      </c>
      <c r="AD62">
        <f t="shared" si="10"/>
        <v>8.5</v>
      </c>
      <c r="AE62">
        <f t="shared" si="10"/>
        <v>2.5</v>
      </c>
      <c r="AF62">
        <f t="shared" si="10"/>
        <v>8.5</v>
      </c>
      <c r="AG62">
        <f t="shared" si="10"/>
        <v>14</v>
      </c>
      <c r="AH62">
        <f t="shared" si="10"/>
        <v>13</v>
      </c>
      <c r="AI62">
        <f t="shared" si="10"/>
        <v>12</v>
      </c>
      <c r="AJ62">
        <f t="shared" si="10"/>
        <v>6</v>
      </c>
    </row>
    <row r="63" spans="1:36" x14ac:dyDescent="0.2">
      <c r="A63" s="3" t="s">
        <v>81</v>
      </c>
      <c r="B63">
        <v>4</v>
      </c>
      <c r="C63">
        <v>100</v>
      </c>
      <c r="D63">
        <v>100</v>
      </c>
      <c r="E63">
        <v>275</v>
      </c>
      <c r="F63" t="s">
        <v>113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8">
        <v>1</v>
      </c>
      <c r="P63" s="1">
        <v>0.99</v>
      </c>
      <c r="Q63" s="4">
        <v>0.97799999999999998</v>
      </c>
      <c r="R63" s="1">
        <v>1</v>
      </c>
      <c r="S63" s="1">
        <v>1</v>
      </c>
      <c r="T63" s="7">
        <v>1</v>
      </c>
      <c r="W63">
        <f t="shared" si="11"/>
        <v>6.5</v>
      </c>
      <c r="X63">
        <f t="shared" si="10"/>
        <v>6.5</v>
      </c>
      <c r="Y63">
        <f t="shared" si="10"/>
        <v>6.5</v>
      </c>
      <c r="Z63">
        <f t="shared" si="10"/>
        <v>6.5</v>
      </c>
      <c r="AA63">
        <f t="shared" si="10"/>
        <v>6.5</v>
      </c>
      <c r="AB63">
        <f t="shared" si="10"/>
        <v>6.5</v>
      </c>
      <c r="AC63">
        <f t="shared" si="10"/>
        <v>6.5</v>
      </c>
      <c r="AD63">
        <f t="shared" si="10"/>
        <v>6.5</v>
      </c>
      <c r="AE63">
        <f t="shared" si="10"/>
        <v>6.5</v>
      </c>
      <c r="AF63">
        <f t="shared" si="10"/>
        <v>13</v>
      </c>
      <c r="AG63">
        <f t="shared" si="10"/>
        <v>14</v>
      </c>
      <c r="AH63">
        <f t="shared" si="10"/>
        <v>6.5</v>
      </c>
      <c r="AI63">
        <f t="shared" si="10"/>
        <v>6.5</v>
      </c>
      <c r="AJ63">
        <f t="shared" si="10"/>
        <v>6.5</v>
      </c>
    </row>
    <row r="64" spans="1:36" x14ac:dyDescent="0.2">
      <c r="A64" s="3" t="s">
        <v>88</v>
      </c>
      <c r="B64">
        <v>2</v>
      </c>
      <c r="C64">
        <v>1000</v>
      </c>
      <c r="D64">
        <v>6164</v>
      </c>
      <c r="E64">
        <v>152</v>
      </c>
      <c r="F64" t="s">
        <v>113</v>
      </c>
      <c r="G64" s="1">
        <v>0.99480000000000002</v>
      </c>
      <c r="H64" s="1">
        <v>0.99939999999999996</v>
      </c>
      <c r="I64" s="1">
        <v>0.99550000000000005</v>
      </c>
      <c r="J64" s="1">
        <v>0.99909999999999999</v>
      </c>
      <c r="K64" s="1">
        <v>0.99850000000000005</v>
      </c>
      <c r="L64" s="1">
        <v>0.99829999999999997</v>
      </c>
      <c r="M64" s="1">
        <v>0.99970000000000003</v>
      </c>
      <c r="N64" s="1">
        <v>0.99980000000000002</v>
      </c>
      <c r="O64" s="8">
        <v>0.99939999999999996</v>
      </c>
      <c r="P64" s="1">
        <v>0.99980000000000002</v>
      </c>
      <c r="Q64" s="4">
        <v>0.995</v>
      </c>
      <c r="R64" s="1">
        <v>0.999</v>
      </c>
      <c r="S64" s="1">
        <v>0.999837767683322</v>
      </c>
      <c r="T64" s="7">
        <v>0.99850000000000005</v>
      </c>
      <c r="W64">
        <f t="shared" si="11"/>
        <v>14</v>
      </c>
      <c r="X64">
        <f t="shared" si="10"/>
        <v>5.5</v>
      </c>
      <c r="Y64">
        <f t="shared" si="10"/>
        <v>12</v>
      </c>
      <c r="Z64">
        <f t="shared" si="10"/>
        <v>7</v>
      </c>
      <c r="AA64">
        <f t="shared" si="10"/>
        <v>9.5</v>
      </c>
      <c r="AB64">
        <f t="shared" si="10"/>
        <v>11</v>
      </c>
      <c r="AC64">
        <f t="shared" si="10"/>
        <v>4</v>
      </c>
      <c r="AD64">
        <f t="shared" si="10"/>
        <v>2.5</v>
      </c>
      <c r="AE64">
        <f t="shared" si="10"/>
        <v>5.5</v>
      </c>
      <c r="AF64">
        <f t="shared" si="10"/>
        <v>2.5</v>
      </c>
      <c r="AG64">
        <f t="shared" si="10"/>
        <v>13</v>
      </c>
      <c r="AH64">
        <f t="shared" si="10"/>
        <v>8</v>
      </c>
      <c r="AI64">
        <f t="shared" si="10"/>
        <v>1</v>
      </c>
      <c r="AJ64">
        <f t="shared" si="10"/>
        <v>9.5</v>
      </c>
    </row>
    <row r="65" spans="1:36" x14ac:dyDescent="0.2">
      <c r="A65" s="3"/>
    </row>
    <row r="66" spans="1:36" x14ac:dyDescent="0.2">
      <c r="A66" s="3"/>
      <c r="F66" t="s">
        <v>94</v>
      </c>
      <c r="G66">
        <f>AVERAGE(G49:G64)</f>
        <v>0.80571875000000004</v>
      </c>
      <c r="H66">
        <f t="shared" ref="H66:AJ66" si="12">AVERAGE(H49:H64)</f>
        <v>0.84809999999999997</v>
      </c>
      <c r="I66">
        <f t="shared" si="12"/>
        <v>0.83655625</v>
      </c>
      <c r="J66">
        <f t="shared" si="12"/>
        <v>0.84672499999999995</v>
      </c>
      <c r="K66">
        <f t="shared" si="12"/>
        <v>0.85145624999999991</v>
      </c>
      <c r="L66">
        <f t="shared" si="12"/>
        <v>0.85101874999999993</v>
      </c>
      <c r="M66">
        <f t="shared" si="12"/>
        <v>0.85640624999999992</v>
      </c>
      <c r="N66">
        <f t="shared" si="12"/>
        <v>0.84426250000000014</v>
      </c>
      <c r="O66">
        <f t="shared" si="12"/>
        <v>0.85309374999999998</v>
      </c>
      <c r="P66">
        <f t="shared" si="12"/>
        <v>0.83926250000000013</v>
      </c>
      <c r="Q66">
        <f t="shared" si="12"/>
        <v>0.79794374999999984</v>
      </c>
      <c r="R66">
        <f t="shared" si="12"/>
        <v>0.8577499999999999</v>
      </c>
      <c r="S66">
        <f t="shared" si="12"/>
        <v>0.81790359222551157</v>
      </c>
      <c r="T66">
        <f t="shared" si="12"/>
        <v>0.83424375000000006</v>
      </c>
      <c r="W66">
        <f t="shared" si="12"/>
        <v>10.6875</v>
      </c>
      <c r="X66">
        <f t="shared" si="12"/>
        <v>6.3125</v>
      </c>
      <c r="Y66">
        <f t="shared" si="12"/>
        <v>7.84375</v>
      </c>
      <c r="Z66">
        <f t="shared" si="12"/>
        <v>6.5</v>
      </c>
      <c r="AA66">
        <f t="shared" si="12"/>
        <v>7.3125</v>
      </c>
      <c r="AB66">
        <f t="shared" si="12"/>
        <v>7</v>
      </c>
      <c r="AC66">
        <f t="shared" si="12"/>
        <v>4.8125</v>
      </c>
      <c r="AD66">
        <f t="shared" si="12"/>
        <v>6.71875</v>
      </c>
      <c r="AE66">
        <f t="shared" si="12"/>
        <v>5.59375</v>
      </c>
      <c r="AF66">
        <f t="shared" si="12"/>
        <v>7.4375</v>
      </c>
      <c r="AG66">
        <f t="shared" si="12"/>
        <v>11.125</v>
      </c>
      <c r="AH66">
        <f t="shared" si="12"/>
        <v>7.0625</v>
      </c>
      <c r="AI66">
        <f t="shared" si="12"/>
        <v>8.625</v>
      </c>
      <c r="AJ66">
        <f t="shared" si="12"/>
        <v>7.96875</v>
      </c>
    </row>
    <row r="67" spans="1:36" x14ac:dyDescent="0.2">
      <c r="A67" s="3"/>
      <c r="V67" t="s">
        <v>111</v>
      </c>
      <c r="W67">
        <f>RANK(W66,$W66:$AJ66,1)</f>
        <v>13</v>
      </c>
      <c r="X67">
        <f t="shared" ref="X67:AJ67" si="13">RANK(X66,$W66:$AJ66,1)</f>
        <v>3</v>
      </c>
      <c r="Y67">
        <f t="shared" si="13"/>
        <v>10</v>
      </c>
      <c r="Z67">
        <f t="shared" si="13"/>
        <v>4</v>
      </c>
      <c r="AA67">
        <f t="shared" si="13"/>
        <v>8</v>
      </c>
      <c r="AB67">
        <f t="shared" si="13"/>
        <v>6</v>
      </c>
      <c r="AC67">
        <f t="shared" si="13"/>
        <v>1</v>
      </c>
      <c r="AD67">
        <f t="shared" si="13"/>
        <v>5</v>
      </c>
      <c r="AE67">
        <f t="shared" si="13"/>
        <v>2</v>
      </c>
      <c r="AF67">
        <f t="shared" si="13"/>
        <v>9</v>
      </c>
      <c r="AG67">
        <f t="shared" si="13"/>
        <v>14</v>
      </c>
      <c r="AH67">
        <f t="shared" si="13"/>
        <v>7</v>
      </c>
      <c r="AI67">
        <f t="shared" si="13"/>
        <v>12</v>
      </c>
      <c r="AJ67">
        <f t="shared" si="13"/>
        <v>11</v>
      </c>
    </row>
    <row r="68" spans="1:36" x14ac:dyDescent="0.2">
      <c r="A68" s="3"/>
    </row>
    <row r="69" spans="1:36" x14ac:dyDescent="0.2">
      <c r="A69" s="3"/>
    </row>
    <row r="70" spans="1:36" x14ac:dyDescent="0.2">
      <c r="A70" s="3" t="s">
        <v>15</v>
      </c>
      <c r="B70">
        <v>3</v>
      </c>
      <c r="C70">
        <v>30</v>
      </c>
      <c r="D70">
        <v>900</v>
      </c>
      <c r="E70">
        <v>128</v>
      </c>
      <c r="F70" t="s">
        <v>114</v>
      </c>
      <c r="G70" s="1">
        <v>0.99780000000000002</v>
      </c>
      <c r="H70" s="1">
        <v>0.99890000000000001</v>
      </c>
      <c r="I70" s="1">
        <v>0.99329999999999996</v>
      </c>
      <c r="J70" s="1">
        <v>0.99790000000000001</v>
      </c>
      <c r="K70" s="1">
        <v>0.99780000000000002</v>
      </c>
      <c r="L70" s="1">
        <v>0.99990000000000001</v>
      </c>
      <c r="M70" s="1">
        <v>0.99170000000000003</v>
      </c>
      <c r="N70" s="1">
        <v>1</v>
      </c>
      <c r="O70" s="8">
        <v>0.99890000000000001</v>
      </c>
      <c r="P70" s="1">
        <v>0.97899999999999998</v>
      </c>
      <c r="Q70" s="4">
        <v>0.97270000000000001</v>
      </c>
      <c r="R70" s="1">
        <v>0.995</v>
      </c>
      <c r="S70" s="1">
        <v>1</v>
      </c>
      <c r="T70" s="7">
        <v>0.99890000000000001</v>
      </c>
      <c r="W70">
        <f>_xlfn.RANK.AVG(G70,$G70:$T70,0)</f>
        <v>8.5</v>
      </c>
      <c r="X70">
        <f t="shared" ref="X70:AJ75" si="14">_xlfn.RANK.AVG(H70,$G70:$T70,0)</f>
        <v>5</v>
      </c>
      <c r="Y70">
        <f t="shared" si="14"/>
        <v>11</v>
      </c>
      <c r="Z70">
        <f t="shared" si="14"/>
        <v>7</v>
      </c>
      <c r="AA70">
        <f t="shared" si="14"/>
        <v>8.5</v>
      </c>
      <c r="AB70">
        <f t="shared" si="14"/>
        <v>3</v>
      </c>
      <c r="AC70">
        <f t="shared" si="14"/>
        <v>12</v>
      </c>
      <c r="AD70">
        <f t="shared" si="14"/>
        <v>1.5</v>
      </c>
      <c r="AE70">
        <f t="shared" si="14"/>
        <v>5</v>
      </c>
      <c r="AF70">
        <f t="shared" si="14"/>
        <v>13</v>
      </c>
      <c r="AG70">
        <f t="shared" si="14"/>
        <v>14</v>
      </c>
      <c r="AH70">
        <f t="shared" si="14"/>
        <v>10</v>
      </c>
      <c r="AI70">
        <f t="shared" si="14"/>
        <v>1.5</v>
      </c>
      <c r="AJ70">
        <f t="shared" si="14"/>
        <v>5</v>
      </c>
    </row>
    <row r="71" spans="1:36" x14ac:dyDescent="0.2">
      <c r="A71" s="3" t="s">
        <v>16</v>
      </c>
      <c r="B71">
        <v>3</v>
      </c>
      <c r="C71">
        <v>467</v>
      </c>
      <c r="D71">
        <v>3840</v>
      </c>
      <c r="E71">
        <v>166</v>
      </c>
      <c r="F71" t="s">
        <v>114</v>
      </c>
      <c r="G71" s="1">
        <v>0.66090000000000004</v>
      </c>
      <c r="H71" s="1">
        <v>0.71199999999999997</v>
      </c>
      <c r="I71" s="1">
        <v>0.63390000000000002</v>
      </c>
      <c r="J71" s="1">
        <v>0.7167</v>
      </c>
      <c r="K71" s="1">
        <v>0.87280000000000002</v>
      </c>
      <c r="L71" s="1">
        <v>0.81299999999999994</v>
      </c>
      <c r="M71" s="1">
        <v>0.7782</v>
      </c>
      <c r="N71" s="1">
        <v>0.75160000000000005</v>
      </c>
      <c r="O71" s="8">
        <v>0.73360000000000003</v>
      </c>
      <c r="P71" s="1">
        <v>0.78039999999999998</v>
      </c>
      <c r="Q71" s="4">
        <v>0.74929999999999997</v>
      </c>
      <c r="R71" s="1">
        <v>0.84399999999999997</v>
      </c>
      <c r="S71" s="1">
        <v>0.70234375000000004</v>
      </c>
      <c r="T71" s="7">
        <v>0.72860000000000003</v>
      </c>
      <c r="W71">
        <f t="shared" ref="W71:W75" si="15">_xlfn.RANK.AVG(G71,$G71:$T71,0)</f>
        <v>13</v>
      </c>
      <c r="X71">
        <f t="shared" si="14"/>
        <v>11</v>
      </c>
      <c r="Y71">
        <f t="shared" si="14"/>
        <v>14</v>
      </c>
      <c r="Z71">
        <f t="shared" si="14"/>
        <v>10</v>
      </c>
      <c r="AA71">
        <f t="shared" si="14"/>
        <v>1</v>
      </c>
      <c r="AB71">
        <f t="shared" si="14"/>
        <v>3</v>
      </c>
      <c r="AC71">
        <f t="shared" si="14"/>
        <v>5</v>
      </c>
      <c r="AD71">
        <f t="shared" si="14"/>
        <v>6</v>
      </c>
      <c r="AE71">
        <f t="shared" si="14"/>
        <v>8</v>
      </c>
      <c r="AF71">
        <f t="shared" si="14"/>
        <v>4</v>
      </c>
      <c r="AG71">
        <f t="shared" si="14"/>
        <v>7</v>
      </c>
      <c r="AH71">
        <f t="shared" si="14"/>
        <v>2</v>
      </c>
      <c r="AI71">
        <f t="shared" si="14"/>
        <v>12</v>
      </c>
      <c r="AJ71">
        <f t="shared" si="14"/>
        <v>9</v>
      </c>
    </row>
    <row r="72" spans="1:36" x14ac:dyDescent="0.2">
      <c r="A72" s="3" t="s">
        <v>50</v>
      </c>
      <c r="B72">
        <v>8</v>
      </c>
      <c r="C72">
        <v>55</v>
      </c>
      <c r="D72">
        <v>2345</v>
      </c>
      <c r="E72">
        <v>1024</v>
      </c>
      <c r="F72" t="s">
        <v>114</v>
      </c>
      <c r="G72" s="1">
        <v>0.93820000000000003</v>
      </c>
      <c r="H72" s="1">
        <v>0.96199999999999997</v>
      </c>
      <c r="I72" s="1">
        <v>0.95760000000000001</v>
      </c>
      <c r="J72" s="1">
        <v>0.97499999999999998</v>
      </c>
      <c r="K72" s="1">
        <v>0.94059999999999999</v>
      </c>
      <c r="L72" s="1">
        <v>0.95599999999999996</v>
      </c>
      <c r="M72" s="1">
        <v>0.9657</v>
      </c>
      <c r="N72" s="1">
        <v>0.95440000000000003</v>
      </c>
      <c r="O72" s="8">
        <v>0.96030000000000004</v>
      </c>
      <c r="P72" s="1">
        <v>0.96879999999999999</v>
      </c>
      <c r="Q72" s="4">
        <v>0.96460000000000001</v>
      </c>
      <c r="R72" s="1">
        <v>0.97199999999999998</v>
      </c>
      <c r="S72" s="1">
        <v>0.918976545842217</v>
      </c>
      <c r="T72" s="7">
        <v>0.97909999999999997</v>
      </c>
      <c r="W72">
        <f t="shared" si="15"/>
        <v>13</v>
      </c>
      <c r="X72">
        <f t="shared" si="14"/>
        <v>7</v>
      </c>
      <c r="Y72">
        <f t="shared" si="14"/>
        <v>9</v>
      </c>
      <c r="Z72">
        <f t="shared" si="14"/>
        <v>2</v>
      </c>
      <c r="AA72">
        <f t="shared" si="14"/>
        <v>12</v>
      </c>
      <c r="AB72">
        <f t="shared" si="14"/>
        <v>10</v>
      </c>
      <c r="AC72">
        <f t="shared" si="14"/>
        <v>5</v>
      </c>
      <c r="AD72">
        <f t="shared" si="14"/>
        <v>11</v>
      </c>
      <c r="AE72">
        <f t="shared" si="14"/>
        <v>8</v>
      </c>
      <c r="AF72">
        <f t="shared" si="14"/>
        <v>4</v>
      </c>
      <c r="AG72">
        <f t="shared" si="14"/>
        <v>6</v>
      </c>
      <c r="AH72">
        <f t="shared" si="14"/>
        <v>3</v>
      </c>
      <c r="AI72">
        <f t="shared" si="14"/>
        <v>14</v>
      </c>
      <c r="AJ72">
        <f t="shared" si="14"/>
        <v>1</v>
      </c>
    </row>
    <row r="73" spans="1:36" x14ac:dyDescent="0.2">
      <c r="A73" s="3" t="s">
        <v>69</v>
      </c>
      <c r="B73">
        <v>2</v>
      </c>
      <c r="C73">
        <v>20</v>
      </c>
      <c r="D73">
        <v>180</v>
      </c>
      <c r="E73">
        <v>500</v>
      </c>
      <c r="F73" t="s">
        <v>114</v>
      </c>
      <c r="G73" s="1">
        <v>1</v>
      </c>
      <c r="H73" s="1">
        <v>1</v>
      </c>
      <c r="I73" s="1">
        <v>0.77610000000000001</v>
      </c>
      <c r="J73" s="1">
        <v>1</v>
      </c>
      <c r="K73" s="1">
        <v>0.91669999999999996</v>
      </c>
      <c r="L73" s="1">
        <v>1</v>
      </c>
      <c r="M73" s="1">
        <v>0.97889999999999999</v>
      </c>
      <c r="N73" s="1">
        <v>1</v>
      </c>
      <c r="O73" s="8">
        <v>1</v>
      </c>
      <c r="P73" s="1">
        <v>0.98329999999999995</v>
      </c>
      <c r="Q73" s="4">
        <v>0.4778</v>
      </c>
      <c r="R73" s="1">
        <v>0.77900000000000003</v>
      </c>
      <c r="S73" s="1">
        <v>1</v>
      </c>
      <c r="T73" s="7">
        <v>0.9889</v>
      </c>
      <c r="W73">
        <f t="shared" si="15"/>
        <v>4</v>
      </c>
      <c r="X73">
        <f t="shared" si="14"/>
        <v>4</v>
      </c>
      <c r="Y73">
        <f t="shared" si="14"/>
        <v>13</v>
      </c>
      <c r="Z73">
        <f t="shared" si="14"/>
        <v>4</v>
      </c>
      <c r="AA73">
        <f t="shared" si="14"/>
        <v>11</v>
      </c>
      <c r="AB73">
        <f t="shared" si="14"/>
        <v>4</v>
      </c>
      <c r="AC73">
        <f t="shared" si="14"/>
        <v>10</v>
      </c>
      <c r="AD73">
        <f t="shared" si="14"/>
        <v>4</v>
      </c>
      <c r="AE73">
        <f t="shared" si="14"/>
        <v>4</v>
      </c>
      <c r="AF73">
        <f t="shared" si="14"/>
        <v>9</v>
      </c>
      <c r="AG73">
        <f t="shared" si="14"/>
        <v>14</v>
      </c>
      <c r="AH73">
        <f t="shared" si="14"/>
        <v>12</v>
      </c>
      <c r="AI73">
        <f t="shared" si="14"/>
        <v>4</v>
      </c>
      <c r="AJ73">
        <f t="shared" si="14"/>
        <v>8</v>
      </c>
    </row>
    <row r="74" spans="1:36" x14ac:dyDescent="0.2">
      <c r="A74" s="3" t="s">
        <v>78</v>
      </c>
      <c r="B74">
        <v>6</v>
      </c>
      <c r="C74">
        <v>300</v>
      </c>
      <c r="D74">
        <v>300</v>
      </c>
      <c r="E74">
        <v>60</v>
      </c>
      <c r="F74" t="s">
        <v>114</v>
      </c>
      <c r="G74" s="1">
        <v>0.9667</v>
      </c>
      <c r="H74" s="1">
        <v>0.99670000000000003</v>
      </c>
      <c r="I74" s="1">
        <v>0.99529999999999996</v>
      </c>
      <c r="J74" s="1">
        <v>0.99790000000000001</v>
      </c>
      <c r="K74" s="1">
        <v>0.996</v>
      </c>
      <c r="L74" s="1">
        <v>0.997</v>
      </c>
      <c r="M74" s="1">
        <v>0.99</v>
      </c>
      <c r="N74" s="1">
        <v>0.99670000000000003</v>
      </c>
      <c r="O74" s="8">
        <v>1</v>
      </c>
      <c r="P74" s="1">
        <v>0.99029999999999996</v>
      </c>
      <c r="Q74" s="4">
        <v>0.97570000000000001</v>
      </c>
      <c r="R74" s="1">
        <v>1</v>
      </c>
      <c r="S74" s="1">
        <v>0.99333333333333296</v>
      </c>
      <c r="T74" s="7">
        <v>0.98670000000000002</v>
      </c>
      <c r="W74">
        <f t="shared" si="15"/>
        <v>14</v>
      </c>
      <c r="X74">
        <f t="shared" si="14"/>
        <v>5.5</v>
      </c>
      <c r="Y74">
        <f t="shared" si="14"/>
        <v>8</v>
      </c>
      <c r="Z74">
        <f t="shared" si="14"/>
        <v>3</v>
      </c>
      <c r="AA74">
        <f t="shared" si="14"/>
        <v>7</v>
      </c>
      <c r="AB74">
        <f t="shared" si="14"/>
        <v>4</v>
      </c>
      <c r="AC74">
        <f t="shared" si="14"/>
        <v>11</v>
      </c>
      <c r="AD74">
        <f t="shared" si="14"/>
        <v>5.5</v>
      </c>
      <c r="AE74">
        <f t="shared" si="14"/>
        <v>1.5</v>
      </c>
      <c r="AF74">
        <f t="shared" si="14"/>
        <v>10</v>
      </c>
      <c r="AG74">
        <f t="shared" si="14"/>
        <v>13</v>
      </c>
      <c r="AH74">
        <f t="shared" si="14"/>
        <v>1.5</v>
      </c>
      <c r="AI74">
        <f t="shared" si="14"/>
        <v>9</v>
      </c>
      <c r="AJ74">
        <f t="shared" si="14"/>
        <v>12</v>
      </c>
    </row>
    <row r="75" spans="1:36" x14ac:dyDescent="0.2">
      <c r="A75" s="3" t="s">
        <v>83</v>
      </c>
      <c r="B75">
        <v>4</v>
      </c>
      <c r="C75">
        <v>1000</v>
      </c>
      <c r="D75">
        <v>4000</v>
      </c>
      <c r="E75">
        <v>128</v>
      </c>
      <c r="F75" t="s">
        <v>114</v>
      </c>
      <c r="G75" s="1">
        <v>0.99299999999999999</v>
      </c>
      <c r="H75" s="1">
        <v>1</v>
      </c>
      <c r="I75" s="1">
        <v>0.99960000000000004</v>
      </c>
      <c r="J75" s="1">
        <v>1</v>
      </c>
      <c r="K75" s="1">
        <v>1</v>
      </c>
      <c r="L75" s="1">
        <v>1</v>
      </c>
      <c r="M75" s="1">
        <v>0.99690000000000001</v>
      </c>
      <c r="N75" s="1">
        <v>0.999</v>
      </c>
      <c r="O75" s="8">
        <v>1</v>
      </c>
      <c r="P75" s="1">
        <v>0.99770000000000003</v>
      </c>
      <c r="Q75" s="4">
        <v>0.94669999999999999</v>
      </c>
      <c r="R75" s="1">
        <v>1</v>
      </c>
      <c r="S75" s="1">
        <v>0.99650000000000005</v>
      </c>
      <c r="T75" s="7">
        <v>0.99880000000000002</v>
      </c>
      <c r="W75">
        <f t="shared" si="15"/>
        <v>13</v>
      </c>
      <c r="X75">
        <f t="shared" si="14"/>
        <v>3.5</v>
      </c>
      <c r="Y75">
        <f t="shared" si="14"/>
        <v>7</v>
      </c>
      <c r="Z75">
        <f t="shared" si="14"/>
        <v>3.5</v>
      </c>
      <c r="AA75">
        <f t="shared" si="14"/>
        <v>3.5</v>
      </c>
      <c r="AB75">
        <f t="shared" si="14"/>
        <v>3.5</v>
      </c>
      <c r="AC75">
        <f t="shared" si="14"/>
        <v>11</v>
      </c>
      <c r="AD75">
        <f t="shared" si="14"/>
        <v>8</v>
      </c>
      <c r="AE75">
        <f t="shared" si="14"/>
        <v>3.5</v>
      </c>
      <c r="AF75">
        <f t="shared" si="14"/>
        <v>10</v>
      </c>
      <c r="AG75">
        <f t="shared" si="14"/>
        <v>14</v>
      </c>
      <c r="AH75">
        <f t="shared" si="14"/>
        <v>3.5</v>
      </c>
      <c r="AI75">
        <f t="shared" si="14"/>
        <v>12</v>
      </c>
      <c r="AJ75">
        <f t="shared" si="14"/>
        <v>9</v>
      </c>
    </row>
    <row r="76" spans="1:36" x14ac:dyDescent="0.2">
      <c r="A76" s="3"/>
    </row>
    <row r="77" spans="1:36" x14ac:dyDescent="0.2">
      <c r="A77" s="3"/>
      <c r="F77" t="s">
        <v>94</v>
      </c>
      <c r="G77">
        <f>AVERAGE(G70:G75)</f>
        <v>0.92610000000000003</v>
      </c>
      <c r="H77">
        <f t="shared" ref="H77:AJ77" si="16">AVERAGE(H70:H75)</f>
        <v>0.94493333333333329</v>
      </c>
      <c r="I77">
        <f t="shared" si="16"/>
        <v>0.89263333333333339</v>
      </c>
      <c r="J77">
        <f t="shared" si="16"/>
        <v>0.94791666666666663</v>
      </c>
      <c r="K77">
        <f t="shared" si="16"/>
        <v>0.95398333333333341</v>
      </c>
      <c r="L77">
        <f t="shared" si="16"/>
        <v>0.96098333333333341</v>
      </c>
      <c r="M77">
        <f t="shared" si="16"/>
        <v>0.95023333333333326</v>
      </c>
      <c r="N77">
        <f t="shared" si="16"/>
        <v>0.95028333333333326</v>
      </c>
      <c r="O77">
        <f t="shared" si="16"/>
        <v>0.94879999999999998</v>
      </c>
      <c r="P77">
        <f t="shared" si="16"/>
        <v>0.94991666666666663</v>
      </c>
      <c r="Q77">
        <f t="shared" si="16"/>
        <v>0.84779999999999989</v>
      </c>
      <c r="R77">
        <f t="shared" si="16"/>
        <v>0.93166666666666664</v>
      </c>
      <c r="S77">
        <f t="shared" si="16"/>
        <v>0.93519227152925843</v>
      </c>
      <c r="T77">
        <f t="shared" si="16"/>
        <v>0.9468333333333333</v>
      </c>
      <c r="W77">
        <f t="shared" si="16"/>
        <v>10.916666666666666</v>
      </c>
      <c r="X77">
        <f t="shared" si="16"/>
        <v>6</v>
      </c>
      <c r="Y77">
        <f t="shared" si="16"/>
        <v>10.333333333333334</v>
      </c>
      <c r="Z77">
        <f t="shared" si="16"/>
        <v>4.916666666666667</v>
      </c>
      <c r="AA77">
        <f t="shared" si="16"/>
        <v>7.166666666666667</v>
      </c>
      <c r="AB77">
        <f t="shared" si="16"/>
        <v>4.583333333333333</v>
      </c>
      <c r="AC77">
        <f t="shared" si="16"/>
        <v>9</v>
      </c>
      <c r="AD77">
        <f t="shared" si="16"/>
        <v>6</v>
      </c>
      <c r="AE77">
        <f t="shared" si="16"/>
        <v>5</v>
      </c>
      <c r="AF77">
        <f t="shared" si="16"/>
        <v>8.3333333333333339</v>
      </c>
      <c r="AG77">
        <f t="shared" si="16"/>
        <v>11.333333333333334</v>
      </c>
      <c r="AH77">
        <f t="shared" si="16"/>
        <v>5.333333333333333</v>
      </c>
      <c r="AI77">
        <f t="shared" si="16"/>
        <v>8.75</v>
      </c>
      <c r="AJ77">
        <f t="shared" si="16"/>
        <v>7.333333333333333</v>
      </c>
    </row>
    <row r="78" spans="1:36" x14ac:dyDescent="0.2">
      <c r="A78" s="3"/>
      <c r="V78" t="s">
        <v>111</v>
      </c>
      <c r="W78">
        <f>RANK(W77,$W77:$AJ77,1)</f>
        <v>13</v>
      </c>
      <c r="X78">
        <f t="shared" ref="X78:AJ78" si="17">RANK(X77,$W77:$AJ77,1)</f>
        <v>5</v>
      </c>
      <c r="Y78">
        <f t="shared" si="17"/>
        <v>12</v>
      </c>
      <c r="Z78">
        <f t="shared" si="17"/>
        <v>2</v>
      </c>
      <c r="AA78">
        <f t="shared" si="17"/>
        <v>7</v>
      </c>
      <c r="AB78">
        <f t="shared" si="17"/>
        <v>1</v>
      </c>
      <c r="AC78">
        <f t="shared" si="17"/>
        <v>11</v>
      </c>
      <c r="AD78">
        <f t="shared" si="17"/>
        <v>5</v>
      </c>
      <c r="AE78">
        <f t="shared" si="17"/>
        <v>3</v>
      </c>
      <c r="AF78">
        <f t="shared" si="17"/>
        <v>9</v>
      </c>
      <c r="AG78">
        <f t="shared" si="17"/>
        <v>14</v>
      </c>
      <c r="AH78">
        <f t="shared" si="17"/>
        <v>4</v>
      </c>
      <c r="AI78">
        <f t="shared" si="17"/>
        <v>10</v>
      </c>
      <c r="AJ78">
        <f t="shared" si="17"/>
        <v>8</v>
      </c>
    </row>
    <row r="79" spans="1:36" x14ac:dyDescent="0.2">
      <c r="A79" s="3"/>
    </row>
    <row r="80" spans="1:36" x14ac:dyDescent="0.2">
      <c r="A80" s="3"/>
    </row>
    <row r="81" spans="1:36" x14ac:dyDescent="0.2">
      <c r="A81" s="3" t="s">
        <v>17</v>
      </c>
      <c r="B81">
        <v>4</v>
      </c>
      <c r="C81">
        <v>40</v>
      </c>
      <c r="D81">
        <v>1380</v>
      </c>
      <c r="E81">
        <v>1639</v>
      </c>
      <c r="F81" t="s">
        <v>115</v>
      </c>
      <c r="G81" s="1">
        <v>0.88700000000000001</v>
      </c>
      <c r="H81" s="1">
        <v>0.99639999999999995</v>
      </c>
      <c r="I81" s="1">
        <v>0.93430000000000002</v>
      </c>
      <c r="J81" s="1">
        <v>0.98319999999999996</v>
      </c>
      <c r="K81" s="1">
        <v>0.84219999999999995</v>
      </c>
      <c r="L81" s="1">
        <v>0.83489999999999998</v>
      </c>
      <c r="M81" s="1">
        <v>0.99929999999999997</v>
      </c>
      <c r="N81" s="1">
        <v>1</v>
      </c>
      <c r="O81" s="8">
        <v>0.99929999999999997</v>
      </c>
      <c r="P81" s="1">
        <v>0.9849</v>
      </c>
      <c r="Q81" s="4">
        <v>0.95069999999999999</v>
      </c>
      <c r="R81" s="1">
        <v>0.82599999999999996</v>
      </c>
      <c r="S81" s="1">
        <v>0.99637681159420199</v>
      </c>
      <c r="T81" s="7">
        <v>0.99419999999999997</v>
      </c>
      <c r="U81" s="1"/>
      <c r="W81">
        <f>_xlfn.RANK.AVG(G81,$G81:$T81,0)</f>
        <v>11</v>
      </c>
      <c r="X81">
        <f t="shared" ref="X81:AJ87" si="18">_xlfn.RANK.AVG(H81,$G81:$T81,0)</f>
        <v>4</v>
      </c>
      <c r="Y81">
        <f t="shared" si="18"/>
        <v>10</v>
      </c>
      <c r="Z81">
        <f t="shared" si="18"/>
        <v>8</v>
      </c>
      <c r="AA81">
        <f t="shared" si="18"/>
        <v>12</v>
      </c>
      <c r="AB81">
        <f t="shared" si="18"/>
        <v>13</v>
      </c>
      <c r="AC81">
        <f t="shared" si="18"/>
        <v>2.5</v>
      </c>
      <c r="AD81">
        <f t="shared" si="18"/>
        <v>1</v>
      </c>
      <c r="AE81">
        <f t="shared" si="18"/>
        <v>2.5</v>
      </c>
      <c r="AF81">
        <f t="shared" si="18"/>
        <v>7</v>
      </c>
      <c r="AG81">
        <f t="shared" si="18"/>
        <v>9</v>
      </c>
      <c r="AH81">
        <f t="shared" si="18"/>
        <v>14</v>
      </c>
      <c r="AI81">
        <f t="shared" si="18"/>
        <v>5</v>
      </c>
      <c r="AJ81">
        <f t="shared" si="18"/>
        <v>6</v>
      </c>
    </row>
    <row r="82" spans="1:36" x14ac:dyDescent="0.2">
      <c r="A82" s="3" t="s">
        <v>28</v>
      </c>
      <c r="B82">
        <v>2</v>
      </c>
      <c r="C82">
        <v>100</v>
      </c>
      <c r="D82">
        <v>100</v>
      </c>
      <c r="E82">
        <v>96</v>
      </c>
      <c r="F82" t="s">
        <v>115</v>
      </c>
      <c r="G82" s="1">
        <v>0.87</v>
      </c>
      <c r="H82" s="1">
        <v>0.85</v>
      </c>
      <c r="I82" s="1">
        <v>0.90900000000000003</v>
      </c>
      <c r="J82" s="1">
        <v>0.86180000000000001</v>
      </c>
      <c r="K82" s="1">
        <v>0.91800000000000004</v>
      </c>
      <c r="L82" s="1">
        <v>0.90600000000000003</v>
      </c>
      <c r="M82" s="1">
        <v>0.89700000000000002</v>
      </c>
      <c r="N82" s="1">
        <v>0.86</v>
      </c>
      <c r="O82" s="8">
        <v>0.87</v>
      </c>
      <c r="P82" s="1">
        <v>0.88</v>
      </c>
      <c r="Q82" s="4">
        <v>0.85499999999999998</v>
      </c>
      <c r="R82" s="1">
        <v>0.874</v>
      </c>
      <c r="S82" s="1">
        <v>0.86</v>
      </c>
      <c r="T82" s="7">
        <v>0.84</v>
      </c>
      <c r="W82">
        <f t="shared" ref="W82:W87" si="19">_xlfn.RANK.AVG(G82,$G82:$T82,0)</f>
        <v>7.5</v>
      </c>
      <c r="X82">
        <f t="shared" si="18"/>
        <v>13</v>
      </c>
      <c r="Y82">
        <f t="shared" si="18"/>
        <v>2</v>
      </c>
      <c r="Z82">
        <f t="shared" si="18"/>
        <v>9</v>
      </c>
      <c r="AA82">
        <f t="shared" si="18"/>
        <v>1</v>
      </c>
      <c r="AB82">
        <f t="shared" si="18"/>
        <v>3</v>
      </c>
      <c r="AC82">
        <f t="shared" si="18"/>
        <v>4</v>
      </c>
      <c r="AD82">
        <f t="shared" si="18"/>
        <v>10.5</v>
      </c>
      <c r="AE82">
        <f t="shared" si="18"/>
        <v>7.5</v>
      </c>
      <c r="AF82">
        <f t="shared" si="18"/>
        <v>5</v>
      </c>
      <c r="AG82">
        <f t="shared" si="18"/>
        <v>12</v>
      </c>
      <c r="AH82">
        <f t="shared" si="18"/>
        <v>6</v>
      </c>
      <c r="AI82">
        <f t="shared" si="18"/>
        <v>10.5</v>
      </c>
      <c r="AJ82">
        <f t="shared" si="18"/>
        <v>14</v>
      </c>
    </row>
    <row r="83" spans="1:36" x14ac:dyDescent="0.2">
      <c r="A83" s="3" t="s">
        <v>29</v>
      </c>
      <c r="B83">
        <v>5</v>
      </c>
      <c r="C83">
        <v>500</v>
      </c>
      <c r="D83">
        <v>4500</v>
      </c>
      <c r="E83">
        <v>140</v>
      </c>
      <c r="F83" t="s">
        <v>115</v>
      </c>
      <c r="G83" s="1">
        <v>0.94130000000000003</v>
      </c>
      <c r="H83" s="1">
        <v>0.94620000000000004</v>
      </c>
      <c r="I83" s="1">
        <v>0.9365</v>
      </c>
      <c r="J83" s="1">
        <v>0.94540000000000002</v>
      </c>
      <c r="K83" s="1">
        <v>0.93930000000000002</v>
      </c>
      <c r="L83" s="1">
        <v>0.94699999999999995</v>
      </c>
      <c r="M83" s="1">
        <v>0.94389999999999996</v>
      </c>
      <c r="N83" s="1">
        <v>0.94730000000000003</v>
      </c>
      <c r="O83" s="8">
        <v>0.94820000000000004</v>
      </c>
      <c r="P83" s="1">
        <v>0.94210000000000005</v>
      </c>
      <c r="Q83" s="4">
        <v>0.93889999999999996</v>
      </c>
      <c r="R83" s="1">
        <v>0.93400000000000005</v>
      </c>
      <c r="S83" s="1">
        <v>0.94355555555555504</v>
      </c>
      <c r="T83" s="7">
        <v>0.93959999999999999</v>
      </c>
      <c r="W83">
        <f t="shared" si="19"/>
        <v>9</v>
      </c>
      <c r="X83">
        <f t="shared" si="18"/>
        <v>4</v>
      </c>
      <c r="Y83">
        <f t="shared" si="18"/>
        <v>13</v>
      </c>
      <c r="Z83">
        <f t="shared" si="18"/>
        <v>5</v>
      </c>
      <c r="AA83">
        <f t="shared" si="18"/>
        <v>11</v>
      </c>
      <c r="AB83">
        <f t="shared" si="18"/>
        <v>3</v>
      </c>
      <c r="AC83">
        <f t="shared" si="18"/>
        <v>6</v>
      </c>
      <c r="AD83">
        <f t="shared" si="18"/>
        <v>2</v>
      </c>
      <c r="AE83">
        <f t="shared" si="18"/>
        <v>1</v>
      </c>
      <c r="AF83">
        <f t="shared" si="18"/>
        <v>8</v>
      </c>
      <c r="AG83">
        <f t="shared" si="18"/>
        <v>12</v>
      </c>
      <c r="AH83">
        <f t="shared" si="18"/>
        <v>14</v>
      </c>
      <c r="AI83">
        <f t="shared" si="18"/>
        <v>7</v>
      </c>
      <c r="AJ83">
        <f t="shared" si="18"/>
        <v>10</v>
      </c>
    </row>
    <row r="84" spans="1:36" x14ac:dyDescent="0.2">
      <c r="A84" s="3" t="s">
        <v>30</v>
      </c>
      <c r="B84">
        <v>2</v>
      </c>
      <c r="C84">
        <v>23</v>
      </c>
      <c r="D84">
        <v>861</v>
      </c>
      <c r="E84">
        <v>136</v>
      </c>
      <c r="F84" t="s">
        <v>115</v>
      </c>
      <c r="G84" s="1">
        <v>1</v>
      </c>
      <c r="H84" s="1">
        <v>1</v>
      </c>
      <c r="I84" s="1">
        <v>0.84919999999999995</v>
      </c>
      <c r="J84" s="1">
        <v>1</v>
      </c>
      <c r="K84" s="1">
        <v>1</v>
      </c>
      <c r="L84" s="1">
        <v>1</v>
      </c>
      <c r="M84" s="1">
        <v>0.99480000000000002</v>
      </c>
      <c r="N84" s="1">
        <v>1</v>
      </c>
      <c r="O84" s="8">
        <v>1</v>
      </c>
      <c r="P84" s="1">
        <v>0.97770000000000001</v>
      </c>
      <c r="Q84" s="4">
        <v>0.93689999999999996</v>
      </c>
      <c r="R84" s="1">
        <v>0.97499999999999998</v>
      </c>
      <c r="S84" s="1">
        <v>1</v>
      </c>
      <c r="T84" s="7">
        <v>0.98719999999999997</v>
      </c>
      <c r="W84">
        <f t="shared" si="19"/>
        <v>4.5</v>
      </c>
      <c r="X84">
        <f t="shared" si="18"/>
        <v>4.5</v>
      </c>
      <c r="Y84">
        <f t="shared" si="18"/>
        <v>14</v>
      </c>
      <c r="Z84">
        <f t="shared" si="18"/>
        <v>4.5</v>
      </c>
      <c r="AA84">
        <f t="shared" si="18"/>
        <v>4.5</v>
      </c>
      <c r="AB84">
        <f t="shared" si="18"/>
        <v>4.5</v>
      </c>
      <c r="AC84">
        <f t="shared" si="18"/>
        <v>9</v>
      </c>
      <c r="AD84">
        <f t="shared" si="18"/>
        <v>4.5</v>
      </c>
      <c r="AE84">
        <f t="shared" si="18"/>
        <v>4.5</v>
      </c>
      <c r="AF84">
        <f t="shared" si="18"/>
        <v>11</v>
      </c>
      <c r="AG84">
        <f t="shared" si="18"/>
        <v>13</v>
      </c>
      <c r="AH84">
        <f t="shared" si="18"/>
        <v>12</v>
      </c>
      <c r="AI84">
        <f t="shared" si="18"/>
        <v>4.5</v>
      </c>
      <c r="AJ84">
        <f t="shared" si="18"/>
        <v>10</v>
      </c>
    </row>
    <row r="85" spans="1:36" x14ac:dyDescent="0.2">
      <c r="A85" s="3" t="s">
        <v>57</v>
      </c>
      <c r="B85">
        <v>42</v>
      </c>
      <c r="C85">
        <v>1800</v>
      </c>
      <c r="D85">
        <v>1965</v>
      </c>
      <c r="E85">
        <v>750</v>
      </c>
      <c r="F85" t="s">
        <v>115</v>
      </c>
      <c r="G85" s="1">
        <v>0.83819999999999995</v>
      </c>
      <c r="H85" s="2">
        <v>0.93030000000000002</v>
      </c>
      <c r="I85" s="1">
        <v>0.90659999999999996</v>
      </c>
      <c r="J85" s="1">
        <v>0.9113</v>
      </c>
      <c r="K85" s="1">
        <v>0.95620000000000005</v>
      </c>
      <c r="L85" s="1">
        <v>0.95140000000000002</v>
      </c>
      <c r="M85" s="1">
        <v>0.93640000000000001</v>
      </c>
      <c r="N85" s="1">
        <v>0.92059999999999997</v>
      </c>
      <c r="O85" s="9">
        <v>0.93030000000000002</v>
      </c>
      <c r="P85" s="1">
        <v>0.93269999999999997</v>
      </c>
      <c r="Q85" s="4">
        <v>0.89970000000000006</v>
      </c>
      <c r="R85" s="1">
        <v>0.94499999999999995</v>
      </c>
      <c r="S85" s="1">
        <v>0.83206106870229002</v>
      </c>
      <c r="T85" s="7">
        <v>0.91349999999999998</v>
      </c>
      <c r="W85">
        <f t="shared" si="19"/>
        <v>13</v>
      </c>
      <c r="X85">
        <f t="shared" si="18"/>
        <v>6.5</v>
      </c>
      <c r="Y85">
        <f t="shared" si="18"/>
        <v>11</v>
      </c>
      <c r="Z85">
        <f t="shared" si="18"/>
        <v>10</v>
      </c>
      <c r="AA85">
        <f t="shared" si="18"/>
        <v>1</v>
      </c>
      <c r="AB85">
        <f t="shared" si="18"/>
        <v>2</v>
      </c>
      <c r="AC85">
        <f t="shared" si="18"/>
        <v>4</v>
      </c>
      <c r="AD85">
        <f t="shared" si="18"/>
        <v>8</v>
      </c>
      <c r="AE85">
        <f t="shared" si="18"/>
        <v>6.5</v>
      </c>
      <c r="AF85">
        <f t="shared" si="18"/>
        <v>5</v>
      </c>
      <c r="AG85">
        <f t="shared" si="18"/>
        <v>12</v>
      </c>
      <c r="AH85">
        <f t="shared" si="18"/>
        <v>3</v>
      </c>
      <c r="AI85">
        <f t="shared" si="18"/>
        <v>14</v>
      </c>
      <c r="AJ85">
        <f t="shared" si="18"/>
        <v>9</v>
      </c>
    </row>
    <row r="86" spans="1:36" x14ac:dyDescent="0.2">
      <c r="A86" s="3" t="s">
        <v>58</v>
      </c>
      <c r="B86">
        <v>42</v>
      </c>
      <c r="C86">
        <v>1800</v>
      </c>
      <c r="D86">
        <v>1965</v>
      </c>
      <c r="E86">
        <v>750</v>
      </c>
      <c r="F86" t="s">
        <v>115</v>
      </c>
      <c r="G86" s="5">
        <v>0.90080000000000005</v>
      </c>
      <c r="H86" s="2">
        <v>0.94450000000000001</v>
      </c>
      <c r="I86" s="1">
        <v>0.93989999999999996</v>
      </c>
      <c r="J86" s="1">
        <v>0.94499999999999995</v>
      </c>
      <c r="K86" s="1">
        <v>0.95789999999999997</v>
      </c>
      <c r="L86" s="1">
        <v>0.96879999999999999</v>
      </c>
      <c r="M86" s="1">
        <v>0.94599999999999995</v>
      </c>
      <c r="N86" s="2">
        <v>0.94450000000000001</v>
      </c>
      <c r="O86" s="9">
        <v>0.94450000000000001</v>
      </c>
      <c r="P86" s="1">
        <v>0.94059999999999999</v>
      </c>
      <c r="Q86" s="4">
        <v>0.9113</v>
      </c>
      <c r="R86" s="1">
        <v>0.94599999999999995</v>
      </c>
      <c r="S86" s="5">
        <v>0.90080000000000005</v>
      </c>
      <c r="T86" s="7">
        <v>0.92769999999999997</v>
      </c>
      <c r="W86">
        <f t="shared" si="19"/>
        <v>13.5</v>
      </c>
      <c r="X86">
        <f t="shared" si="18"/>
        <v>7</v>
      </c>
      <c r="Y86">
        <f t="shared" si="18"/>
        <v>10</v>
      </c>
      <c r="Z86">
        <f t="shared" si="18"/>
        <v>5</v>
      </c>
      <c r="AA86">
        <f t="shared" si="18"/>
        <v>2</v>
      </c>
      <c r="AB86">
        <f t="shared" si="18"/>
        <v>1</v>
      </c>
      <c r="AC86">
        <f t="shared" si="18"/>
        <v>3.5</v>
      </c>
      <c r="AD86">
        <f t="shared" si="18"/>
        <v>7</v>
      </c>
      <c r="AE86">
        <f t="shared" si="18"/>
        <v>7</v>
      </c>
      <c r="AF86">
        <f t="shared" si="18"/>
        <v>9</v>
      </c>
      <c r="AG86">
        <f t="shared" si="18"/>
        <v>12</v>
      </c>
      <c r="AH86">
        <f t="shared" si="18"/>
        <v>3.5</v>
      </c>
      <c r="AI86">
        <f t="shared" si="18"/>
        <v>13.5</v>
      </c>
      <c r="AJ86">
        <f t="shared" si="18"/>
        <v>11</v>
      </c>
    </row>
    <row r="87" spans="1:36" x14ac:dyDescent="0.2">
      <c r="A87" s="3" t="s">
        <v>82</v>
      </c>
      <c r="B87">
        <v>2</v>
      </c>
      <c r="C87">
        <v>23</v>
      </c>
      <c r="D87">
        <v>1139</v>
      </c>
      <c r="E87">
        <v>82</v>
      </c>
      <c r="F87" t="s">
        <v>115</v>
      </c>
      <c r="G87" s="1">
        <v>0.98070000000000002</v>
      </c>
      <c r="H87" s="1">
        <v>0.99650000000000005</v>
      </c>
      <c r="I87" s="1">
        <v>0.98860000000000003</v>
      </c>
      <c r="J87" s="1">
        <v>0.99460000000000004</v>
      </c>
      <c r="K87" s="1">
        <v>0.99670000000000003</v>
      </c>
      <c r="L87" s="1">
        <v>0.99909999999999999</v>
      </c>
      <c r="M87" s="1">
        <v>0.98440000000000005</v>
      </c>
      <c r="N87" s="1">
        <v>1</v>
      </c>
      <c r="O87" s="8">
        <v>0.99739999999999995</v>
      </c>
      <c r="P87" s="1">
        <v>0.98719999999999997</v>
      </c>
      <c r="Q87" s="4">
        <v>0.90390000000000004</v>
      </c>
      <c r="R87" s="1">
        <v>1</v>
      </c>
      <c r="S87" s="1">
        <v>1</v>
      </c>
      <c r="T87" s="7">
        <v>0.94379999999999997</v>
      </c>
      <c r="W87">
        <f t="shared" si="19"/>
        <v>12</v>
      </c>
      <c r="X87">
        <f t="shared" si="18"/>
        <v>7</v>
      </c>
      <c r="Y87">
        <f t="shared" si="18"/>
        <v>9</v>
      </c>
      <c r="Z87">
        <f t="shared" si="18"/>
        <v>8</v>
      </c>
      <c r="AA87">
        <f t="shared" si="18"/>
        <v>6</v>
      </c>
      <c r="AB87">
        <f t="shared" si="18"/>
        <v>4</v>
      </c>
      <c r="AC87">
        <f t="shared" si="18"/>
        <v>11</v>
      </c>
      <c r="AD87">
        <f t="shared" si="18"/>
        <v>2</v>
      </c>
      <c r="AE87">
        <f t="shared" si="18"/>
        <v>5</v>
      </c>
      <c r="AF87">
        <f t="shared" si="18"/>
        <v>10</v>
      </c>
      <c r="AG87">
        <f t="shared" si="18"/>
        <v>14</v>
      </c>
      <c r="AH87">
        <f t="shared" si="18"/>
        <v>2</v>
      </c>
      <c r="AI87">
        <f t="shared" si="18"/>
        <v>2</v>
      </c>
      <c r="AJ87">
        <f t="shared" si="18"/>
        <v>13</v>
      </c>
    </row>
    <row r="89" spans="1:36" x14ac:dyDescent="0.2">
      <c r="F89" t="s">
        <v>94</v>
      </c>
      <c r="G89">
        <f>AVERAGE(G81:G87)</f>
        <v>0.91685714285714293</v>
      </c>
      <c r="H89">
        <f t="shared" ref="H89:AJ89" si="20">AVERAGE(H81:H87)</f>
        <v>0.95198571428571432</v>
      </c>
      <c r="I89">
        <f t="shared" si="20"/>
        <v>0.92344285714285712</v>
      </c>
      <c r="J89">
        <f t="shared" si="20"/>
        <v>0.94875714285714285</v>
      </c>
      <c r="K89">
        <f t="shared" si="20"/>
        <v>0.94432857142857141</v>
      </c>
      <c r="L89">
        <f t="shared" si="20"/>
        <v>0.94388571428571433</v>
      </c>
      <c r="M89">
        <f t="shared" si="20"/>
        <v>0.95740000000000003</v>
      </c>
      <c r="N89">
        <f t="shared" si="20"/>
        <v>0.95319999999999994</v>
      </c>
      <c r="O89">
        <f t="shared" si="20"/>
        <v>0.95567142857142851</v>
      </c>
      <c r="P89">
        <f t="shared" si="20"/>
        <v>0.94931428571428556</v>
      </c>
      <c r="Q89">
        <f t="shared" si="20"/>
        <v>0.91377142857142857</v>
      </c>
      <c r="R89">
        <f t="shared" si="20"/>
        <v>0.9285714285714286</v>
      </c>
      <c r="S89">
        <f t="shared" si="20"/>
        <v>0.93325620512172114</v>
      </c>
      <c r="T89">
        <f t="shared" si="20"/>
        <v>0.93514285714285705</v>
      </c>
      <c r="W89">
        <f t="shared" si="20"/>
        <v>10.071428571428571</v>
      </c>
      <c r="X89">
        <f t="shared" si="20"/>
        <v>6.5714285714285712</v>
      </c>
      <c r="Y89">
        <f t="shared" si="20"/>
        <v>9.8571428571428577</v>
      </c>
      <c r="Z89">
        <f t="shared" si="20"/>
        <v>7.0714285714285712</v>
      </c>
      <c r="AA89">
        <f t="shared" si="20"/>
        <v>5.3571428571428568</v>
      </c>
      <c r="AB89">
        <f t="shared" si="20"/>
        <v>4.3571428571428568</v>
      </c>
      <c r="AC89">
        <f t="shared" si="20"/>
        <v>5.7142857142857144</v>
      </c>
      <c r="AD89">
        <f t="shared" si="20"/>
        <v>5</v>
      </c>
      <c r="AE89">
        <f t="shared" si="20"/>
        <v>4.8571428571428568</v>
      </c>
      <c r="AF89">
        <f t="shared" si="20"/>
        <v>7.8571428571428568</v>
      </c>
      <c r="AG89">
        <f t="shared" si="20"/>
        <v>12</v>
      </c>
      <c r="AH89">
        <f t="shared" si="20"/>
        <v>7.7857142857142856</v>
      </c>
      <c r="AI89">
        <f t="shared" si="20"/>
        <v>8.0714285714285712</v>
      </c>
      <c r="AJ89">
        <f t="shared" si="20"/>
        <v>10.428571428571429</v>
      </c>
    </row>
    <row r="90" spans="1:36" x14ac:dyDescent="0.2">
      <c r="V90" t="s">
        <v>111</v>
      </c>
      <c r="W90">
        <f>RANK(W89,$W89:$AJ89,1)</f>
        <v>12</v>
      </c>
      <c r="X90">
        <f t="shared" ref="X90:AJ90" si="21">RANK(X89,$W89:$AJ89,1)</f>
        <v>6</v>
      </c>
      <c r="Y90">
        <f t="shared" si="21"/>
        <v>11</v>
      </c>
      <c r="Z90">
        <f t="shared" si="21"/>
        <v>7</v>
      </c>
      <c r="AA90">
        <f t="shared" si="21"/>
        <v>4</v>
      </c>
      <c r="AB90">
        <f t="shared" si="21"/>
        <v>1</v>
      </c>
      <c r="AC90">
        <f t="shared" si="21"/>
        <v>5</v>
      </c>
      <c r="AD90">
        <f t="shared" si="21"/>
        <v>3</v>
      </c>
      <c r="AE90">
        <f t="shared" si="21"/>
        <v>2</v>
      </c>
      <c r="AF90">
        <f t="shared" si="21"/>
        <v>9</v>
      </c>
      <c r="AG90">
        <f t="shared" si="21"/>
        <v>14</v>
      </c>
      <c r="AH90">
        <f t="shared" si="21"/>
        <v>8</v>
      </c>
      <c r="AI90">
        <f t="shared" si="21"/>
        <v>10</v>
      </c>
      <c r="AJ90">
        <f t="shared" si="21"/>
        <v>13</v>
      </c>
    </row>
    <row r="93" spans="1:36" x14ac:dyDescent="0.2">
      <c r="A93" s="3" t="s">
        <v>19</v>
      </c>
      <c r="B93">
        <v>2</v>
      </c>
      <c r="C93">
        <v>250</v>
      </c>
      <c r="D93">
        <v>250</v>
      </c>
      <c r="E93">
        <v>720</v>
      </c>
      <c r="F93" t="s">
        <v>116</v>
      </c>
      <c r="G93" s="1">
        <v>0.75600000000000001</v>
      </c>
      <c r="H93" s="1">
        <v>0.76</v>
      </c>
      <c r="I93" s="1">
        <v>0.64439999999999997</v>
      </c>
      <c r="J93" s="1">
        <v>0.70509999999999995</v>
      </c>
      <c r="K93" s="1">
        <v>0.78559999999999997</v>
      </c>
      <c r="L93" s="1">
        <v>0.76</v>
      </c>
      <c r="M93" s="1">
        <v>0.73199999999999998</v>
      </c>
      <c r="N93" s="1">
        <v>0.70399999999999996</v>
      </c>
      <c r="O93" s="8">
        <v>0.77600000000000002</v>
      </c>
      <c r="P93" s="1">
        <v>0.75600000000000001</v>
      </c>
      <c r="Q93" s="4">
        <v>0.72</v>
      </c>
      <c r="R93" s="1">
        <v>0.81499999999999995</v>
      </c>
      <c r="S93" s="1">
        <v>0.66400000000000003</v>
      </c>
      <c r="T93" s="7">
        <v>0.73199999999999998</v>
      </c>
      <c r="U93" s="1"/>
      <c r="W93">
        <f>_xlfn.RANK.AVG(G93,$G93:$T93,0)</f>
        <v>6.5</v>
      </c>
      <c r="X93">
        <f t="shared" ref="X93:AJ98" si="22">_xlfn.RANK.AVG(H93,$G93:$T93,0)</f>
        <v>4.5</v>
      </c>
      <c r="Y93">
        <f t="shared" si="22"/>
        <v>14</v>
      </c>
      <c r="Z93">
        <f t="shared" si="22"/>
        <v>11</v>
      </c>
      <c r="AA93">
        <f t="shared" si="22"/>
        <v>2</v>
      </c>
      <c r="AB93">
        <f t="shared" si="22"/>
        <v>4.5</v>
      </c>
      <c r="AC93">
        <f t="shared" si="22"/>
        <v>8.5</v>
      </c>
      <c r="AD93">
        <f t="shared" si="22"/>
        <v>12</v>
      </c>
      <c r="AE93">
        <f t="shared" si="22"/>
        <v>3</v>
      </c>
      <c r="AF93">
        <f t="shared" si="22"/>
        <v>6.5</v>
      </c>
      <c r="AG93">
        <f t="shared" si="22"/>
        <v>10</v>
      </c>
      <c r="AH93">
        <f t="shared" si="22"/>
        <v>1</v>
      </c>
      <c r="AI93">
        <f t="shared" si="22"/>
        <v>13</v>
      </c>
      <c r="AJ93">
        <f t="shared" si="22"/>
        <v>8.5</v>
      </c>
    </row>
    <row r="94" spans="1:36" x14ac:dyDescent="0.2">
      <c r="A94" s="3" t="s">
        <v>31</v>
      </c>
      <c r="B94">
        <v>7</v>
      </c>
      <c r="C94">
        <v>8926</v>
      </c>
      <c r="D94">
        <v>7711</v>
      </c>
      <c r="E94">
        <v>96</v>
      </c>
      <c r="F94" t="s">
        <v>116</v>
      </c>
      <c r="G94" s="5">
        <v>0.79920000000000002</v>
      </c>
      <c r="H94" s="2">
        <v>0.77029999999999998</v>
      </c>
      <c r="I94" s="1">
        <v>0.70599999999999996</v>
      </c>
      <c r="J94" s="1">
        <v>0.75529999999999997</v>
      </c>
      <c r="K94" s="1">
        <v>0.70860000000000001</v>
      </c>
      <c r="L94" s="1">
        <v>0.73050000000000004</v>
      </c>
      <c r="M94" s="1">
        <v>0.74029999999999996</v>
      </c>
      <c r="N94" s="1">
        <v>0.74609999999999999</v>
      </c>
      <c r="O94" s="9">
        <v>0.77029999999999998</v>
      </c>
      <c r="P94" s="1">
        <v>0.74060000000000004</v>
      </c>
      <c r="Q94" s="4">
        <v>0.6925</v>
      </c>
      <c r="R94" s="1">
        <v>0.72899999999999998</v>
      </c>
      <c r="S94" s="5">
        <v>0.79920000000000002</v>
      </c>
      <c r="T94" s="7">
        <v>0.73040000000000005</v>
      </c>
      <c r="W94">
        <f t="shared" ref="W94:W98" si="23">_xlfn.RANK.AVG(G94,$G94:$T94,0)</f>
        <v>1.5</v>
      </c>
      <c r="X94">
        <f t="shared" si="22"/>
        <v>3.5</v>
      </c>
      <c r="Y94">
        <f t="shared" si="22"/>
        <v>13</v>
      </c>
      <c r="Z94">
        <f t="shared" si="22"/>
        <v>5</v>
      </c>
      <c r="AA94">
        <f t="shared" si="22"/>
        <v>12</v>
      </c>
      <c r="AB94">
        <f t="shared" si="22"/>
        <v>9</v>
      </c>
      <c r="AC94">
        <f t="shared" si="22"/>
        <v>8</v>
      </c>
      <c r="AD94">
        <f t="shared" si="22"/>
        <v>6</v>
      </c>
      <c r="AE94">
        <f t="shared" si="22"/>
        <v>3.5</v>
      </c>
      <c r="AF94">
        <f t="shared" si="22"/>
        <v>7</v>
      </c>
      <c r="AG94">
        <f t="shared" si="22"/>
        <v>14</v>
      </c>
      <c r="AH94">
        <f t="shared" si="22"/>
        <v>11</v>
      </c>
      <c r="AI94">
        <f t="shared" si="22"/>
        <v>1.5</v>
      </c>
      <c r="AJ94">
        <f t="shared" si="22"/>
        <v>10</v>
      </c>
    </row>
    <row r="95" spans="1:36" x14ac:dyDescent="0.2">
      <c r="A95" s="3" t="s">
        <v>47</v>
      </c>
      <c r="B95">
        <v>3</v>
      </c>
      <c r="C95">
        <v>375</v>
      </c>
      <c r="D95">
        <v>375</v>
      </c>
      <c r="E95">
        <v>720</v>
      </c>
      <c r="F95" t="s">
        <v>116</v>
      </c>
      <c r="G95" s="1">
        <v>0.76529999999999998</v>
      </c>
      <c r="H95" s="1">
        <v>0.86399999999999999</v>
      </c>
      <c r="I95" s="1">
        <v>0.78190000000000004</v>
      </c>
      <c r="J95" s="1">
        <v>0.80679999999999996</v>
      </c>
      <c r="K95" s="1">
        <v>0.90029999999999999</v>
      </c>
      <c r="L95" s="1">
        <v>0.9</v>
      </c>
      <c r="M95" s="1">
        <v>0.80640000000000001</v>
      </c>
      <c r="N95" s="1">
        <v>0.88800000000000001</v>
      </c>
      <c r="O95" s="8">
        <v>0.89070000000000005</v>
      </c>
      <c r="P95" s="1">
        <v>0.79390000000000005</v>
      </c>
      <c r="Q95" s="4">
        <v>0.57069999999999999</v>
      </c>
      <c r="R95" s="1">
        <v>0.9</v>
      </c>
      <c r="S95" s="1">
        <v>0.82666666666666599</v>
      </c>
      <c r="T95" s="7">
        <v>0.8</v>
      </c>
      <c r="W95">
        <f t="shared" si="23"/>
        <v>13</v>
      </c>
      <c r="X95">
        <f t="shared" si="22"/>
        <v>6</v>
      </c>
      <c r="Y95">
        <f t="shared" si="22"/>
        <v>12</v>
      </c>
      <c r="Z95">
        <f t="shared" si="22"/>
        <v>8</v>
      </c>
      <c r="AA95">
        <f t="shared" si="22"/>
        <v>1</v>
      </c>
      <c r="AB95">
        <f t="shared" si="22"/>
        <v>2.5</v>
      </c>
      <c r="AC95">
        <f t="shared" si="22"/>
        <v>9</v>
      </c>
      <c r="AD95">
        <f t="shared" si="22"/>
        <v>5</v>
      </c>
      <c r="AE95">
        <f t="shared" si="22"/>
        <v>4</v>
      </c>
      <c r="AF95">
        <f t="shared" si="22"/>
        <v>11</v>
      </c>
      <c r="AG95">
        <f t="shared" si="22"/>
        <v>14</v>
      </c>
      <c r="AH95">
        <f t="shared" si="22"/>
        <v>2.5</v>
      </c>
      <c r="AI95">
        <f t="shared" si="22"/>
        <v>7</v>
      </c>
      <c r="AJ95">
        <f t="shared" si="22"/>
        <v>10</v>
      </c>
    </row>
    <row r="96" spans="1:36" x14ac:dyDescent="0.2">
      <c r="A96" s="3" t="s">
        <v>67</v>
      </c>
      <c r="B96">
        <v>3</v>
      </c>
      <c r="C96">
        <v>375</v>
      </c>
      <c r="D96">
        <v>375</v>
      </c>
      <c r="E96">
        <v>720</v>
      </c>
      <c r="F96" t="s">
        <v>116</v>
      </c>
      <c r="G96" s="1">
        <v>0.49869999999999998</v>
      </c>
      <c r="H96" s="1">
        <v>0.55730000000000002</v>
      </c>
      <c r="I96" s="1">
        <v>0.5323</v>
      </c>
      <c r="J96" s="1">
        <v>0.55830000000000002</v>
      </c>
      <c r="K96" s="1">
        <v>0.52270000000000005</v>
      </c>
      <c r="L96" s="1">
        <v>0.53469999999999995</v>
      </c>
      <c r="M96" s="1">
        <v>0.59040000000000004</v>
      </c>
      <c r="N96" s="1">
        <v>0.57869999999999999</v>
      </c>
      <c r="O96" s="8">
        <v>0.56530000000000002</v>
      </c>
      <c r="P96" s="1">
        <v>0.58030000000000004</v>
      </c>
      <c r="Q96" s="4">
        <v>0.58930000000000005</v>
      </c>
      <c r="R96" s="1">
        <v>0.52500000000000002</v>
      </c>
      <c r="S96" s="1">
        <v>0.51733333333333298</v>
      </c>
      <c r="T96" s="7">
        <v>0.57330000000000003</v>
      </c>
      <c r="W96">
        <f t="shared" si="23"/>
        <v>14</v>
      </c>
      <c r="X96">
        <f t="shared" si="22"/>
        <v>8</v>
      </c>
      <c r="Y96">
        <f t="shared" si="22"/>
        <v>10</v>
      </c>
      <c r="Z96">
        <f t="shared" si="22"/>
        <v>7</v>
      </c>
      <c r="AA96">
        <f t="shared" si="22"/>
        <v>12</v>
      </c>
      <c r="AB96">
        <f t="shared" si="22"/>
        <v>9</v>
      </c>
      <c r="AC96">
        <f t="shared" si="22"/>
        <v>1</v>
      </c>
      <c r="AD96">
        <f t="shared" si="22"/>
        <v>4</v>
      </c>
      <c r="AE96">
        <f t="shared" si="22"/>
        <v>6</v>
      </c>
      <c r="AF96">
        <f t="shared" si="22"/>
        <v>3</v>
      </c>
      <c r="AG96">
        <f t="shared" si="22"/>
        <v>2</v>
      </c>
      <c r="AH96">
        <f t="shared" si="22"/>
        <v>11</v>
      </c>
      <c r="AI96">
        <f t="shared" si="22"/>
        <v>13</v>
      </c>
      <c r="AJ96">
        <f t="shared" si="22"/>
        <v>5</v>
      </c>
    </row>
    <row r="97" spans="1:36" x14ac:dyDescent="0.2">
      <c r="A97" s="3" t="s">
        <v>68</v>
      </c>
      <c r="B97">
        <v>3</v>
      </c>
      <c r="C97">
        <v>375</v>
      </c>
      <c r="D97">
        <v>375</v>
      </c>
      <c r="E97">
        <v>720</v>
      </c>
      <c r="F97" t="s">
        <v>116</v>
      </c>
      <c r="G97" s="1">
        <v>0.46400000000000002</v>
      </c>
      <c r="H97" s="1">
        <v>0.58930000000000005</v>
      </c>
      <c r="I97" s="1">
        <v>0.45519999999999999</v>
      </c>
      <c r="J97" s="1">
        <v>0.5081</v>
      </c>
      <c r="K97" s="1">
        <v>0.57969999999999999</v>
      </c>
      <c r="L97" s="1">
        <v>0.48559999999999998</v>
      </c>
      <c r="M97" s="1">
        <v>0.54610000000000003</v>
      </c>
      <c r="N97" s="1">
        <v>0.59470000000000001</v>
      </c>
      <c r="O97" s="8">
        <v>0.57330000000000003</v>
      </c>
      <c r="P97" s="1">
        <v>0.5333</v>
      </c>
      <c r="Q97" s="4">
        <v>0.45600000000000002</v>
      </c>
      <c r="R97" s="1">
        <v>0.622</v>
      </c>
      <c r="S97" s="1">
        <v>0.45066666666666599</v>
      </c>
      <c r="T97" s="7">
        <v>0.46929999999999999</v>
      </c>
      <c r="W97">
        <f t="shared" si="23"/>
        <v>11</v>
      </c>
      <c r="X97">
        <f t="shared" si="22"/>
        <v>3</v>
      </c>
      <c r="Y97">
        <f t="shared" si="22"/>
        <v>13</v>
      </c>
      <c r="Z97">
        <f t="shared" si="22"/>
        <v>8</v>
      </c>
      <c r="AA97">
        <f t="shared" si="22"/>
        <v>4</v>
      </c>
      <c r="AB97">
        <f t="shared" si="22"/>
        <v>9</v>
      </c>
      <c r="AC97">
        <f t="shared" si="22"/>
        <v>6</v>
      </c>
      <c r="AD97">
        <f t="shared" si="22"/>
        <v>2</v>
      </c>
      <c r="AE97">
        <f t="shared" si="22"/>
        <v>5</v>
      </c>
      <c r="AF97">
        <f t="shared" si="22"/>
        <v>7</v>
      </c>
      <c r="AG97">
        <f t="shared" si="22"/>
        <v>12</v>
      </c>
      <c r="AH97">
        <f t="shared" si="22"/>
        <v>1</v>
      </c>
      <c r="AI97">
        <f t="shared" si="22"/>
        <v>14</v>
      </c>
      <c r="AJ97">
        <f t="shared" si="22"/>
        <v>10</v>
      </c>
    </row>
    <row r="98" spans="1:36" x14ac:dyDescent="0.2">
      <c r="A98" s="3" t="s">
        <v>71</v>
      </c>
      <c r="B98">
        <v>3</v>
      </c>
      <c r="C98">
        <v>375</v>
      </c>
      <c r="D98">
        <v>375</v>
      </c>
      <c r="E98">
        <v>720</v>
      </c>
      <c r="F98" t="s">
        <v>116</v>
      </c>
      <c r="G98" s="1">
        <v>0.72529999999999994</v>
      </c>
      <c r="H98" s="1">
        <v>0.85329999999999995</v>
      </c>
      <c r="I98" s="1">
        <v>0.74429999999999996</v>
      </c>
      <c r="J98" s="1">
        <v>0.82210000000000005</v>
      </c>
      <c r="K98" s="1">
        <v>0.75570000000000004</v>
      </c>
      <c r="L98" s="1">
        <v>0.82130000000000003</v>
      </c>
      <c r="M98" s="1">
        <v>0.82350000000000001</v>
      </c>
      <c r="N98" s="1">
        <v>0.82399999999999995</v>
      </c>
      <c r="O98" s="8">
        <v>0.83199999999999996</v>
      </c>
      <c r="P98" s="1">
        <v>0.83440000000000003</v>
      </c>
      <c r="Q98" s="4">
        <v>0.81069999999999998</v>
      </c>
      <c r="R98" s="1">
        <v>0.78600000000000003</v>
      </c>
      <c r="S98" s="1">
        <v>0.79733333333333301</v>
      </c>
      <c r="T98" s="7">
        <v>0.81069999999999998</v>
      </c>
      <c r="W98">
        <f t="shared" si="23"/>
        <v>14</v>
      </c>
      <c r="X98">
        <f t="shared" si="22"/>
        <v>1</v>
      </c>
      <c r="Y98">
        <f t="shared" si="22"/>
        <v>13</v>
      </c>
      <c r="Z98">
        <f t="shared" si="22"/>
        <v>6</v>
      </c>
      <c r="AA98">
        <f t="shared" si="22"/>
        <v>12</v>
      </c>
      <c r="AB98">
        <f t="shared" si="22"/>
        <v>7</v>
      </c>
      <c r="AC98">
        <f t="shared" si="22"/>
        <v>5</v>
      </c>
      <c r="AD98">
        <f t="shared" si="22"/>
        <v>4</v>
      </c>
      <c r="AE98">
        <f t="shared" si="22"/>
        <v>3</v>
      </c>
      <c r="AF98">
        <f t="shared" si="22"/>
        <v>2</v>
      </c>
      <c r="AG98">
        <f t="shared" si="22"/>
        <v>8.5</v>
      </c>
      <c r="AH98">
        <f t="shared" si="22"/>
        <v>11</v>
      </c>
      <c r="AI98">
        <f t="shared" si="22"/>
        <v>10</v>
      </c>
      <c r="AJ98">
        <f t="shared" si="22"/>
        <v>8.5</v>
      </c>
    </row>
    <row r="99" spans="1:36" x14ac:dyDescent="0.2">
      <c r="A99" s="3"/>
    </row>
    <row r="100" spans="1:36" x14ac:dyDescent="0.2">
      <c r="A100" s="3"/>
      <c r="F100" t="s">
        <v>94</v>
      </c>
      <c r="G100">
        <f>AVERAGE(G93:G98)</f>
        <v>0.66808333333333325</v>
      </c>
      <c r="H100">
        <f t="shared" ref="H100:AD100" si="24">AVERAGE(H93:H98)</f>
        <v>0.73236666666666661</v>
      </c>
      <c r="I100">
        <f t="shared" si="24"/>
        <v>0.64401666666666668</v>
      </c>
      <c r="J100">
        <f t="shared" si="24"/>
        <v>0.69261666666666655</v>
      </c>
      <c r="K100">
        <f t="shared" si="24"/>
        <v>0.70876666666666654</v>
      </c>
      <c r="L100">
        <f t="shared" si="24"/>
        <v>0.70535000000000003</v>
      </c>
      <c r="M100">
        <f t="shared" si="24"/>
        <v>0.70644999999999991</v>
      </c>
      <c r="N100">
        <f t="shared" si="24"/>
        <v>0.72258333333333324</v>
      </c>
      <c r="O100">
        <f t="shared" si="24"/>
        <v>0.73460000000000003</v>
      </c>
      <c r="P100">
        <f t="shared" si="24"/>
        <v>0.70641666666666669</v>
      </c>
      <c r="Q100">
        <f t="shared" si="24"/>
        <v>0.63986666666666669</v>
      </c>
      <c r="R100">
        <f t="shared" si="24"/>
        <v>0.72949999999999993</v>
      </c>
      <c r="S100">
        <f t="shared" si="24"/>
        <v>0.67586666666666628</v>
      </c>
      <c r="T100">
        <f t="shared" si="24"/>
        <v>0.68595000000000006</v>
      </c>
      <c r="W100">
        <f t="shared" si="24"/>
        <v>10</v>
      </c>
      <c r="X100">
        <f t="shared" si="24"/>
        <v>4.333333333333333</v>
      </c>
      <c r="Y100">
        <f t="shared" si="24"/>
        <v>12.5</v>
      </c>
      <c r="Z100">
        <f t="shared" si="24"/>
        <v>7.5</v>
      </c>
      <c r="AA100">
        <f t="shared" si="24"/>
        <v>7.166666666666667</v>
      </c>
      <c r="AB100">
        <f t="shared" si="24"/>
        <v>6.833333333333333</v>
      </c>
      <c r="AC100">
        <f t="shared" si="24"/>
        <v>6.25</v>
      </c>
      <c r="AD100">
        <f t="shared" si="24"/>
        <v>5.5</v>
      </c>
      <c r="AE100">
        <f>AVERAGE(AE93:AE98)</f>
        <v>4.083333333333333</v>
      </c>
      <c r="AF100">
        <f t="shared" ref="AF100:AJ100" si="25">AVERAGE(AF93:AF98)</f>
        <v>6.083333333333333</v>
      </c>
      <c r="AG100">
        <f t="shared" si="25"/>
        <v>10.083333333333334</v>
      </c>
      <c r="AH100">
        <f t="shared" si="25"/>
        <v>6.25</v>
      </c>
      <c r="AI100">
        <f t="shared" si="25"/>
        <v>9.75</v>
      </c>
      <c r="AJ100">
        <f t="shared" si="25"/>
        <v>8.6666666666666661</v>
      </c>
    </row>
    <row r="101" spans="1:36" x14ac:dyDescent="0.2">
      <c r="A101" s="3"/>
      <c r="V101" t="s">
        <v>111</v>
      </c>
      <c r="W101">
        <f>RANK(W100,$W100:$AJ100,1)</f>
        <v>12</v>
      </c>
      <c r="X101">
        <f t="shared" ref="X101:AJ101" si="26">RANK(X100,$W100:$AJ100,1)</f>
        <v>2</v>
      </c>
      <c r="Y101">
        <f t="shared" si="26"/>
        <v>14</v>
      </c>
      <c r="Z101">
        <f t="shared" si="26"/>
        <v>9</v>
      </c>
      <c r="AA101">
        <f t="shared" si="26"/>
        <v>8</v>
      </c>
      <c r="AB101">
        <f t="shared" si="26"/>
        <v>7</v>
      </c>
      <c r="AC101">
        <f t="shared" si="26"/>
        <v>5</v>
      </c>
      <c r="AD101">
        <f t="shared" si="26"/>
        <v>3</v>
      </c>
      <c r="AE101">
        <f t="shared" si="26"/>
        <v>1</v>
      </c>
      <c r="AF101">
        <f t="shared" si="26"/>
        <v>4</v>
      </c>
      <c r="AG101">
        <f t="shared" si="26"/>
        <v>13</v>
      </c>
      <c r="AH101">
        <f t="shared" si="26"/>
        <v>5</v>
      </c>
      <c r="AI101">
        <f t="shared" si="26"/>
        <v>11</v>
      </c>
      <c r="AJ101">
        <f t="shared" si="26"/>
        <v>10</v>
      </c>
    </row>
    <row r="102" spans="1:36" x14ac:dyDescent="0.2">
      <c r="A102" s="3"/>
    </row>
    <row r="103" spans="1:36" x14ac:dyDescent="0.2">
      <c r="A103" s="3"/>
    </row>
    <row r="104" spans="1:36" x14ac:dyDescent="0.2">
      <c r="A104" s="3" t="s">
        <v>20</v>
      </c>
      <c r="B104">
        <v>12</v>
      </c>
      <c r="C104">
        <v>390</v>
      </c>
      <c r="D104">
        <v>390</v>
      </c>
      <c r="E104">
        <v>300</v>
      </c>
      <c r="F104" t="s">
        <v>117</v>
      </c>
      <c r="G104" s="1">
        <v>0.7359</v>
      </c>
      <c r="H104" s="1">
        <v>0.82310000000000005</v>
      </c>
      <c r="I104" s="1">
        <v>0.80210000000000004</v>
      </c>
      <c r="J104" s="1">
        <v>0.81379999999999997</v>
      </c>
      <c r="K104" s="1">
        <v>0.84050000000000002</v>
      </c>
      <c r="L104" s="1">
        <v>0.82230000000000003</v>
      </c>
      <c r="M104" s="1">
        <v>0.74509999999999998</v>
      </c>
      <c r="N104" s="1">
        <v>0.82820000000000005</v>
      </c>
      <c r="O104" s="8">
        <v>0.84619999999999995</v>
      </c>
      <c r="P104" s="1">
        <v>0.68330000000000002</v>
      </c>
      <c r="Q104" s="4">
        <v>0.64970000000000006</v>
      </c>
      <c r="R104" s="1">
        <v>0.79100000000000004</v>
      </c>
      <c r="S104" s="1">
        <v>0.80512820512820504</v>
      </c>
      <c r="T104" s="7">
        <v>0.74870000000000003</v>
      </c>
      <c r="U104" s="1"/>
      <c r="W104">
        <f>_xlfn.RANK.AVG(G104,$G104:$T104,0)</f>
        <v>12</v>
      </c>
      <c r="X104">
        <f t="shared" ref="X104:AJ117" si="27">_xlfn.RANK.AVG(H104,$G104:$T104,0)</f>
        <v>4</v>
      </c>
      <c r="Y104">
        <f t="shared" si="27"/>
        <v>8</v>
      </c>
      <c r="Z104">
        <f t="shared" si="27"/>
        <v>6</v>
      </c>
      <c r="AA104">
        <f t="shared" si="27"/>
        <v>2</v>
      </c>
      <c r="AB104">
        <f t="shared" si="27"/>
        <v>5</v>
      </c>
      <c r="AC104">
        <f t="shared" si="27"/>
        <v>11</v>
      </c>
      <c r="AD104">
        <f t="shared" si="27"/>
        <v>3</v>
      </c>
      <c r="AE104">
        <f t="shared" si="27"/>
        <v>1</v>
      </c>
      <c r="AF104">
        <f t="shared" si="27"/>
        <v>13</v>
      </c>
      <c r="AG104">
        <f t="shared" si="27"/>
        <v>14</v>
      </c>
      <c r="AH104">
        <f t="shared" si="27"/>
        <v>9</v>
      </c>
      <c r="AI104">
        <f t="shared" si="27"/>
        <v>7</v>
      </c>
      <c r="AJ104">
        <f t="shared" si="27"/>
        <v>10</v>
      </c>
    </row>
    <row r="105" spans="1:36" x14ac:dyDescent="0.2">
      <c r="A105" s="3" t="s">
        <v>21</v>
      </c>
      <c r="B105">
        <v>12</v>
      </c>
      <c r="C105">
        <v>390</v>
      </c>
      <c r="D105">
        <v>390</v>
      </c>
      <c r="E105">
        <v>300</v>
      </c>
      <c r="F105" t="s">
        <v>117</v>
      </c>
      <c r="G105" s="1">
        <v>0.75380000000000003</v>
      </c>
      <c r="H105" s="1">
        <v>0.84870000000000001</v>
      </c>
      <c r="I105" s="1">
        <v>0.79379999999999995</v>
      </c>
      <c r="J105" s="1">
        <v>0.80189999999999995</v>
      </c>
      <c r="K105" s="1">
        <v>0.83899999999999997</v>
      </c>
      <c r="L105" s="1">
        <v>0.85029999999999994</v>
      </c>
      <c r="M105" s="1">
        <v>0.77210000000000001</v>
      </c>
      <c r="N105" s="1">
        <v>0.81540000000000001</v>
      </c>
      <c r="O105" s="8">
        <v>0.84619999999999995</v>
      </c>
      <c r="P105" s="1">
        <v>0.74770000000000003</v>
      </c>
      <c r="Q105" s="4">
        <v>0.7087</v>
      </c>
      <c r="R105" s="1">
        <v>0.80300000000000005</v>
      </c>
      <c r="S105" s="1">
        <v>0.79743589743589705</v>
      </c>
      <c r="T105" s="7">
        <v>0.77439999999999998</v>
      </c>
      <c r="W105">
        <f t="shared" ref="W105:W117" si="28">_xlfn.RANK.AVG(G105,$G105:$T105,0)</f>
        <v>12</v>
      </c>
      <c r="X105">
        <f t="shared" si="27"/>
        <v>2</v>
      </c>
      <c r="Y105">
        <f t="shared" si="27"/>
        <v>9</v>
      </c>
      <c r="Z105">
        <f t="shared" si="27"/>
        <v>7</v>
      </c>
      <c r="AA105">
        <f t="shared" si="27"/>
        <v>4</v>
      </c>
      <c r="AB105">
        <f t="shared" si="27"/>
        <v>1</v>
      </c>
      <c r="AC105">
        <f t="shared" si="27"/>
        <v>11</v>
      </c>
      <c r="AD105">
        <f t="shared" si="27"/>
        <v>5</v>
      </c>
      <c r="AE105">
        <f t="shared" si="27"/>
        <v>3</v>
      </c>
      <c r="AF105">
        <f t="shared" si="27"/>
        <v>13</v>
      </c>
      <c r="AG105">
        <f t="shared" si="27"/>
        <v>14</v>
      </c>
      <c r="AH105">
        <f t="shared" si="27"/>
        <v>6</v>
      </c>
      <c r="AI105">
        <f t="shared" si="27"/>
        <v>8</v>
      </c>
      <c r="AJ105">
        <f t="shared" si="27"/>
        <v>10</v>
      </c>
    </row>
    <row r="106" spans="1:36" x14ac:dyDescent="0.2">
      <c r="A106" s="3" t="s">
        <v>22</v>
      </c>
      <c r="B106">
        <v>12</v>
      </c>
      <c r="C106">
        <v>390</v>
      </c>
      <c r="D106">
        <v>390</v>
      </c>
      <c r="E106">
        <v>300</v>
      </c>
      <c r="F106" t="s">
        <v>117</v>
      </c>
      <c r="G106" s="1">
        <v>0.74619999999999997</v>
      </c>
      <c r="H106" s="1">
        <v>0.83079999999999998</v>
      </c>
      <c r="I106" s="1">
        <v>0.80100000000000005</v>
      </c>
      <c r="J106" s="1">
        <v>0.83399999999999996</v>
      </c>
      <c r="K106" s="1">
        <v>0.84919999999999995</v>
      </c>
      <c r="L106" s="1">
        <v>0.85770000000000002</v>
      </c>
      <c r="M106" s="1">
        <v>0.77229999999999999</v>
      </c>
      <c r="N106" s="1">
        <v>0.83330000000000004</v>
      </c>
      <c r="O106" s="8">
        <v>0.82820000000000005</v>
      </c>
      <c r="P106" s="1">
        <v>0.7218</v>
      </c>
      <c r="Q106" s="4">
        <v>0.66620000000000001</v>
      </c>
      <c r="R106" s="1">
        <v>0.81200000000000006</v>
      </c>
      <c r="S106" s="1">
        <v>0.82820512820512804</v>
      </c>
      <c r="T106" s="7">
        <v>0.79490000000000005</v>
      </c>
      <c r="W106">
        <f t="shared" si="28"/>
        <v>12</v>
      </c>
      <c r="X106">
        <f t="shared" si="27"/>
        <v>5</v>
      </c>
      <c r="Y106">
        <f t="shared" si="27"/>
        <v>9</v>
      </c>
      <c r="Z106">
        <f t="shared" si="27"/>
        <v>3</v>
      </c>
      <c r="AA106">
        <f t="shared" si="27"/>
        <v>2</v>
      </c>
      <c r="AB106">
        <f t="shared" si="27"/>
        <v>1</v>
      </c>
      <c r="AC106">
        <f t="shared" si="27"/>
        <v>11</v>
      </c>
      <c r="AD106">
        <f t="shared" si="27"/>
        <v>4</v>
      </c>
      <c r="AE106">
        <f t="shared" si="27"/>
        <v>7</v>
      </c>
      <c r="AF106">
        <f t="shared" si="27"/>
        <v>13</v>
      </c>
      <c r="AG106">
        <f t="shared" si="27"/>
        <v>14</v>
      </c>
      <c r="AH106">
        <f t="shared" si="27"/>
        <v>8</v>
      </c>
      <c r="AI106">
        <f t="shared" si="27"/>
        <v>6</v>
      </c>
      <c r="AJ106">
        <f t="shared" si="27"/>
        <v>10</v>
      </c>
    </row>
    <row r="107" spans="1:36" x14ac:dyDescent="0.2">
      <c r="A107" s="3" t="s">
        <v>39</v>
      </c>
      <c r="B107">
        <v>2</v>
      </c>
      <c r="C107">
        <v>50</v>
      </c>
      <c r="D107">
        <v>150</v>
      </c>
      <c r="E107">
        <v>150</v>
      </c>
      <c r="F107" t="s">
        <v>117</v>
      </c>
      <c r="G107" s="1">
        <v>1</v>
      </c>
      <c r="H107" s="1">
        <v>1</v>
      </c>
      <c r="I107" s="1">
        <v>0.99729999999999996</v>
      </c>
      <c r="J107" s="1">
        <v>1</v>
      </c>
      <c r="K107" s="1">
        <v>1</v>
      </c>
      <c r="L107" s="1">
        <v>1</v>
      </c>
      <c r="M107" s="1">
        <v>0.97</v>
      </c>
      <c r="N107" s="1">
        <v>0.99329999999999996</v>
      </c>
      <c r="O107" s="8">
        <v>0.99329999999999996</v>
      </c>
      <c r="P107" s="1">
        <v>0.92</v>
      </c>
      <c r="Q107" s="4">
        <v>0.95069999999999999</v>
      </c>
      <c r="R107" s="1">
        <v>0.99099999999999999</v>
      </c>
      <c r="S107" s="1">
        <v>1</v>
      </c>
      <c r="T107" s="7">
        <v>0.98</v>
      </c>
      <c r="W107">
        <f t="shared" si="28"/>
        <v>3.5</v>
      </c>
      <c r="X107">
        <f t="shared" si="27"/>
        <v>3.5</v>
      </c>
      <c r="Y107">
        <f t="shared" si="27"/>
        <v>7</v>
      </c>
      <c r="Z107">
        <f t="shared" si="27"/>
        <v>3.5</v>
      </c>
      <c r="AA107">
        <f t="shared" si="27"/>
        <v>3.5</v>
      </c>
      <c r="AB107">
        <f t="shared" si="27"/>
        <v>3.5</v>
      </c>
      <c r="AC107">
        <f t="shared" si="27"/>
        <v>12</v>
      </c>
      <c r="AD107">
        <f t="shared" si="27"/>
        <v>8.5</v>
      </c>
      <c r="AE107">
        <f t="shared" si="27"/>
        <v>8.5</v>
      </c>
      <c r="AF107">
        <f t="shared" si="27"/>
        <v>14</v>
      </c>
      <c r="AG107">
        <f t="shared" si="27"/>
        <v>13</v>
      </c>
      <c r="AH107">
        <f t="shared" si="27"/>
        <v>10</v>
      </c>
      <c r="AI107">
        <f t="shared" si="27"/>
        <v>3.5</v>
      </c>
      <c r="AJ107">
        <f t="shared" si="27"/>
        <v>11</v>
      </c>
    </row>
    <row r="108" spans="1:36" x14ac:dyDescent="0.2">
      <c r="A108" s="3" t="s">
        <v>42</v>
      </c>
      <c r="B108">
        <v>5</v>
      </c>
      <c r="C108">
        <v>155</v>
      </c>
      <c r="D108">
        <v>308</v>
      </c>
      <c r="E108">
        <v>1092</v>
      </c>
      <c r="F108" t="s">
        <v>117</v>
      </c>
      <c r="G108" s="1">
        <v>0.46100000000000002</v>
      </c>
      <c r="H108" s="1">
        <v>0.51949999999999996</v>
      </c>
      <c r="I108" s="1">
        <v>0.44450000000000001</v>
      </c>
      <c r="J108" s="1">
        <v>0.51680000000000004</v>
      </c>
      <c r="K108" s="1">
        <v>0.54869999999999997</v>
      </c>
      <c r="L108" s="1">
        <v>0.52500000000000002</v>
      </c>
      <c r="M108" s="1">
        <v>0.51559999999999995</v>
      </c>
      <c r="N108" s="1">
        <v>0.55189999999999995</v>
      </c>
      <c r="O108" s="8">
        <v>0.54869999999999997</v>
      </c>
      <c r="P108" s="1">
        <v>0.50749999999999995</v>
      </c>
      <c r="Q108" s="4">
        <v>0.43569999999999998</v>
      </c>
      <c r="R108" s="1">
        <v>0.51900000000000002</v>
      </c>
      <c r="S108" s="1">
        <v>0.53571428571428503</v>
      </c>
      <c r="T108" s="7">
        <v>0.48049999999999998</v>
      </c>
      <c r="W108">
        <f t="shared" si="28"/>
        <v>12</v>
      </c>
      <c r="X108">
        <f t="shared" si="27"/>
        <v>6</v>
      </c>
      <c r="Y108">
        <f t="shared" si="27"/>
        <v>13</v>
      </c>
      <c r="Z108">
        <f t="shared" si="27"/>
        <v>8</v>
      </c>
      <c r="AA108">
        <f t="shared" si="27"/>
        <v>2.5</v>
      </c>
      <c r="AB108">
        <f t="shared" si="27"/>
        <v>5</v>
      </c>
      <c r="AC108">
        <f t="shared" si="27"/>
        <v>9</v>
      </c>
      <c r="AD108">
        <f t="shared" si="27"/>
        <v>1</v>
      </c>
      <c r="AE108">
        <f t="shared" si="27"/>
        <v>2.5</v>
      </c>
      <c r="AF108">
        <f t="shared" si="27"/>
        <v>10</v>
      </c>
      <c r="AG108">
        <f t="shared" si="27"/>
        <v>14</v>
      </c>
      <c r="AH108">
        <f t="shared" si="27"/>
        <v>7</v>
      </c>
      <c r="AI108">
        <f t="shared" si="27"/>
        <v>4</v>
      </c>
      <c r="AJ108">
        <f t="shared" si="27"/>
        <v>11</v>
      </c>
    </row>
    <row r="109" spans="1:36" x14ac:dyDescent="0.2">
      <c r="A109" s="3" t="s">
        <v>44</v>
      </c>
      <c r="B109">
        <v>7</v>
      </c>
      <c r="C109">
        <v>100</v>
      </c>
      <c r="D109">
        <v>550</v>
      </c>
      <c r="E109">
        <v>1884</v>
      </c>
      <c r="F109" t="s">
        <v>117</v>
      </c>
      <c r="G109" s="1">
        <v>0.51639999999999997</v>
      </c>
      <c r="H109" s="1">
        <v>0.5</v>
      </c>
      <c r="I109" s="1">
        <v>0.54179999999999995</v>
      </c>
      <c r="J109" s="1">
        <v>0.52690000000000003</v>
      </c>
      <c r="K109" s="1">
        <v>0.48509999999999998</v>
      </c>
      <c r="L109" s="1">
        <v>0.4582</v>
      </c>
      <c r="M109" s="1">
        <v>0.66749999999999998</v>
      </c>
      <c r="N109" s="1">
        <v>0.54179999999999995</v>
      </c>
      <c r="O109" s="8">
        <v>0.52180000000000004</v>
      </c>
      <c r="P109" s="1">
        <v>0.55469999999999997</v>
      </c>
      <c r="Q109" s="4">
        <v>0.32240000000000002</v>
      </c>
      <c r="R109" s="1">
        <v>0.373</v>
      </c>
      <c r="S109" s="1">
        <v>0.52</v>
      </c>
      <c r="T109" s="7">
        <v>0.43090000000000001</v>
      </c>
      <c r="W109">
        <f t="shared" si="28"/>
        <v>8</v>
      </c>
      <c r="X109">
        <f t="shared" si="27"/>
        <v>9</v>
      </c>
      <c r="Y109">
        <f t="shared" si="27"/>
        <v>3.5</v>
      </c>
      <c r="Z109">
        <f t="shared" si="27"/>
        <v>5</v>
      </c>
      <c r="AA109">
        <f t="shared" si="27"/>
        <v>10</v>
      </c>
      <c r="AB109">
        <f t="shared" si="27"/>
        <v>11</v>
      </c>
      <c r="AC109">
        <f t="shared" si="27"/>
        <v>1</v>
      </c>
      <c r="AD109">
        <f t="shared" si="27"/>
        <v>3.5</v>
      </c>
      <c r="AE109">
        <f t="shared" si="27"/>
        <v>6</v>
      </c>
      <c r="AF109">
        <f t="shared" si="27"/>
        <v>2</v>
      </c>
      <c r="AG109">
        <f t="shared" si="27"/>
        <v>14</v>
      </c>
      <c r="AH109">
        <f t="shared" si="27"/>
        <v>13</v>
      </c>
      <c r="AI109">
        <f t="shared" si="27"/>
        <v>7</v>
      </c>
      <c r="AJ109">
        <f t="shared" si="27"/>
        <v>12</v>
      </c>
    </row>
    <row r="110" spans="1:36" x14ac:dyDescent="0.2">
      <c r="A110" s="3" t="s">
        <v>79</v>
      </c>
      <c r="B110">
        <v>2</v>
      </c>
      <c r="C110">
        <v>40</v>
      </c>
      <c r="D110">
        <v>228</v>
      </c>
      <c r="E110">
        <v>277</v>
      </c>
      <c r="F110" t="s">
        <v>117</v>
      </c>
      <c r="G110" s="1">
        <v>0.93859999999999999</v>
      </c>
      <c r="H110" s="1">
        <v>0.98250000000000004</v>
      </c>
      <c r="I110" s="1">
        <v>0.92459999999999998</v>
      </c>
      <c r="J110" s="1">
        <v>0.96530000000000005</v>
      </c>
      <c r="K110" s="1">
        <v>0.96140000000000003</v>
      </c>
      <c r="L110" s="1">
        <v>0.97019999999999995</v>
      </c>
      <c r="M110" s="1">
        <v>0.84740000000000004</v>
      </c>
      <c r="N110" s="1">
        <v>0.95609999999999995</v>
      </c>
      <c r="O110" s="8">
        <v>0.97370000000000001</v>
      </c>
      <c r="P110" s="1">
        <v>0.84430000000000005</v>
      </c>
      <c r="Q110" s="4">
        <v>0.74119999999999997</v>
      </c>
      <c r="R110" s="1">
        <v>0.96299999999999997</v>
      </c>
      <c r="S110" s="1">
        <v>0.96929824561403499</v>
      </c>
      <c r="T110" s="7">
        <v>0.92979999999999996</v>
      </c>
      <c r="W110">
        <f t="shared" si="28"/>
        <v>9</v>
      </c>
      <c r="X110">
        <f t="shared" si="27"/>
        <v>1</v>
      </c>
      <c r="Y110">
        <f t="shared" si="27"/>
        <v>11</v>
      </c>
      <c r="Z110">
        <f t="shared" si="27"/>
        <v>5</v>
      </c>
      <c r="AA110">
        <f t="shared" si="27"/>
        <v>7</v>
      </c>
      <c r="AB110">
        <f t="shared" si="27"/>
        <v>3</v>
      </c>
      <c r="AC110">
        <f t="shared" si="27"/>
        <v>12</v>
      </c>
      <c r="AD110">
        <f t="shared" si="27"/>
        <v>8</v>
      </c>
      <c r="AE110">
        <f t="shared" si="27"/>
        <v>2</v>
      </c>
      <c r="AF110">
        <f t="shared" si="27"/>
        <v>13</v>
      </c>
      <c r="AG110">
        <f t="shared" si="27"/>
        <v>14</v>
      </c>
      <c r="AH110">
        <f t="shared" si="27"/>
        <v>6</v>
      </c>
      <c r="AI110">
        <f t="shared" si="27"/>
        <v>4</v>
      </c>
      <c r="AJ110">
        <f t="shared" si="27"/>
        <v>10</v>
      </c>
    </row>
    <row r="111" spans="1:36" x14ac:dyDescent="0.2">
      <c r="A111" s="3" t="s">
        <v>80</v>
      </c>
      <c r="B111">
        <v>2</v>
      </c>
      <c r="C111">
        <v>36</v>
      </c>
      <c r="D111">
        <v>130</v>
      </c>
      <c r="E111">
        <v>343</v>
      </c>
      <c r="F111" t="s">
        <v>117</v>
      </c>
      <c r="G111" s="1">
        <v>0.96150000000000002</v>
      </c>
      <c r="H111" s="1">
        <v>0.95379999999999998</v>
      </c>
      <c r="I111" s="1">
        <v>0.86229999999999996</v>
      </c>
      <c r="J111" s="1">
        <v>0.95379999999999998</v>
      </c>
      <c r="K111" s="1">
        <v>0.94310000000000005</v>
      </c>
      <c r="L111" s="1">
        <v>0.92620000000000002</v>
      </c>
      <c r="M111" s="1">
        <v>0.87919999999999998</v>
      </c>
      <c r="N111" s="1">
        <v>0.92310000000000003</v>
      </c>
      <c r="O111" s="8">
        <v>0.93079999999999996</v>
      </c>
      <c r="P111" s="1">
        <v>0.88460000000000005</v>
      </c>
      <c r="Q111" s="4">
        <v>0.81540000000000001</v>
      </c>
      <c r="R111" s="1">
        <v>0.90600000000000003</v>
      </c>
      <c r="S111" s="1">
        <v>0.96153846153846101</v>
      </c>
      <c r="T111" s="7">
        <v>0.88460000000000005</v>
      </c>
      <c r="W111">
        <f t="shared" si="28"/>
        <v>2</v>
      </c>
      <c r="X111">
        <f t="shared" si="27"/>
        <v>3.5</v>
      </c>
      <c r="Y111">
        <f t="shared" si="27"/>
        <v>13</v>
      </c>
      <c r="Z111">
        <f t="shared" si="27"/>
        <v>3.5</v>
      </c>
      <c r="AA111">
        <f t="shared" si="27"/>
        <v>5</v>
      </c>
      <c r="AB111">
        <f t="shared" si="27"/>
        <v>7</v>
      </c>
      <c r="AC111">
        <f t="shared" si="27"/>
        <v>12</v>
      </c>
      <c r="AD111">
        <f t="shared" si="27"/>
        <v>8</v>
      </c>
      <c r="AE111">
        <f t="shared" si="27"/>
        <v>6</v>
      </c>
      <c r="AF111">
        <f t="shared" si="27"/>
        <v>10.5</v>
      </c>
      <c r="AG111">
        <f t="shared" si="27"/>
        <v>14</v>
      </c>
      <c r="AH111">
        <f t="shared" si="27"/>
        <v>9</v>
      </c>
      <c r="AI111">
        <f t="shared" si="27"/>
        <v>1</v>
      </c>
      <c r="AJ111">
        <f t="shared" si="27"/>
        <v>10.5</v>
      </c>
    </row>
    <row r="112" spans="1:36" x14ac:dyDescent="0.2">
      <c r="A112" s="3" t="s">
        <v>84</v>
      </c>
      <c r="B112">
        <v>8</v>
      </c>
      <c r="C112">
        <v>896</v>
      </c>
      <c r="D112">
        <v>3582</v>
      </c>
      <c r="E112">
        <v>945</v>
      </c>
      <c r="F112" t="s">
        <v>117</v>
      </c>
      <c r="G112" s="1">
        <v>0.93889999999999996</v>
      </c>
      <c r="H112" s="2">
        <v>0.96850000000000003</v>
      </c>
      <c r="I112" s="1">
        <v>0.97230000000000005</v>
      </c>
      <c r="J112" s="1">
        <v>0.96889999999999998</v>
      </c>
      <c r="K112" s="1">
        <v>0.94369999999999998</v>
      </c>
      <c r="L112" s="1">
        <v>0.97570000000000001</v>
      </c>
      <c r="M112" s="1">
        <v>0.95589999999999997</v>
      </c>
      <c r="N112" s="1">
        <v>0.96730000000000005</v>
      </c>
      <c r="O112" s="9">
        <v>0.96850000000000003</v>
      </c>
      <c r="P112" s="1">
        <v>0.95479999999999998</v>
      </c>
      <c r="Q112" s="4">
        <v>0.95730000000000004</v>
      </c>
      <c r="R112" s="1">
        <v>0.86</v>
      </c>
      <c r="S112" s="1">
        <v>0.94807370184254602</v>
      </c>
      <c r="T112" s="7">
        <v>0.97260000000000002</v>
      </c>
      <c r="W112">
        <f t="shared" si="28"/>
        <v>13</v>
      </c>
      <c r="X112">
        <f t="shared" si="27"/>
        <v>5.5</v>
      </c>
      <c r="Y112">
        <f t="shared" si="27"/>
        <v>3</v>
      </c>
      <c r="Z112">
        <f t="shared" si="27"/>
        <v>4</v>
      </c>
      <c r="AA112">
        <f t="shared" si="27"/>
        <v>12</v>
      </c>
      <c r="AB112">
        <f t="shared" si="27"/>
        <v>1</v>
      </c>
      <c r="AC112">
        <f t="shared" si="27"/>
        <v>9</v>
      </c>
      <c r="AD112">
        <f t="shared" si="27"/>
        <v>7</v>
      </c>
      <c r="AE112">
        <f t="shared" si="27"/>
        <v>5.5</v>
      </c>
      <c r="AF112">
        <f t="shared" si="27"/>
        <v>10</v>
      </c>
      <c r="AG112">
        <f t="shared" si="27"/>
        <v>8</v>
      </c>
      <c r="AH112">
        <f t="shared" si="27"/>
        <v>14</v>
      </c>
      <c r="AI112">
        <f t="shared" si="27"/>
        <v>11</v>
      </c>
      <c r="AJ112">
        <f t="shared" si="27"/>
        <v>2</v>
      </c>
    </row>
    <row r="113" spans="1:36" x14ac:dyDescent="0.2">
      <c r="A113" s="3" t="s">
        <v>85</v>
      </c>
      <c r="B113">
        <v>8</v>
      </c>
      <c r="C113">
        <v>896</v>
      </c>
      <c r="D113">
        <v>3582</v>
      </c>
      <c r="E113">
        <v>315</v>
      </c>
      <c r="F113" t="s">
        <v>117</v>
      </c>
      <c r="G113" s="1">
        <v>0.7621</v>
      </c>
      <c r="H113" s="1">
        <v>0.83979999999999999</v>
      </c>
      <c r="I113" s="1">
        <v>0.8286</v>
      </c>
      <c r="J113" s="1">
        <v>0.84109999999999996</v>
      </c>
      <c r="K113" s="1">
        <v>0.81379999999999997</v>
      </c>
      <c r="L113" s="1">
        <v>0.85460000000000003</v>
      </c>
      <c r="M113" s="1">
        <v>0.82879999999999998</v>
      </c>
      <c r="N113" s="1">
        <v>0.83189999999999997</v>
      </c>
      <c r="O113" s="8">
        <v>0.83169999999999999</v>
      </c>
      <c r="P113" s="1">
        <v>0.81100000000000005</v>
      </c>
      <c r="Q113" s="4">
        <v>0.78959999999999997</v>
      </c>
      <c r="R113" s="1">
        <v>0.78</v>
      </c>
      <c r="S113" s="1">
        <v>0.81769960915689499</v>
      </c>
      <c r="T113" s="7">
        <v>0.81910000000000005</v>
      </c>
      <c r="W113">
        <f t="shared" si="28"/>
        <v>14</v>
      </c>
      <c r="X113">
        <f t="shared" si="27"/>
        <v>3</v>
      </c>
      <c r="Y113">
        <f t="shared" si="27"/>
        <v>7</v>
      </c>
      <c r="Z113">
        <f t="shared" si="27"/>
        <v>2</v>
      </c>
      <c r="AA113">
        <f t="shared" si="27"/>
        <v>10</v>
      </c>
      <c r="AB113">
        <f t="shared" si="27"/>
        <v>1</v>
      </c>
      <c r="AC113">
        <f t="shared" si="27"/>
        <v>6</v>
      </c>
      <c r="AD113">
        <f t="shared" si="27"/>
        <v>4</v>
      </c>
      <c r="AE113">
        <f t="shared" si="27"/>
        <v>5</v>
      </c>
      <c r="AF113">
        <f t="shared" si="27"/>
        <v>11</v>
      </c>
      <c r="AG113">
        <f t="shared" si="27"/>
        <v>12</v>
      </c>
      <c r="AH113">
        <f t="shared" si="27"/>
        <v>13</v>
      </c>
      <c r="AI113">
        <f t="shared" si="27"/>
        <v>9</v>
      </c>
      <c r="AJ113">
        <f t="shared" si="27"/>
        <v>8</v>
      </c>
    </row>
    <row r="114" spans="1:36" x14ac:dyDescent="0.2">
      <c r="A114" s="3" t="s">
        <v>86</v>
      </c>
      <c r="B114">
        <v>8</v>
      </c>
      <c r="C114">
        <v>896</v>
      </c>
      <c r="D114">
        <v>3582</v>
      </c>
      <c r="E114">
        <v>315</v>
      </c>
      <c r="F114" t="s">
        <v>117</v>
      </c>
      <c r="G114" s="1">
        <v>0.68510000000000004</v>
      </c>
      <c r="H114" s="1">
        <v>0.76549999999999996</v>
      </c>
      <c r="I114" s="1">
        <v>0.76149999999999995</v>
      </c>
      <c r="J114" s="1">
        <v>0.77229999999999999</v>
      </c>
      <c r="K114" s="1">
        <v>0.75460000000000005</v>
      </c>
      <c r="L114" s="1">
        <v>0.77290000000000003</v>
      </c>
      <c r="M114" s="1">
        <v>0.75749999999999995</v>
      </c>
      <c r="N114" s="1">
        <v>0.74619999999999997</v>
      </c>
      <c r="O114" s="8">
        <v>0.76270000000000004</v>
      </c>
      <c r="P114" s="1">
        <v>0.74160000000000004</v>
      </c>
      <c r="Q114" s="4">
        <v>0.71150000000000002</v>
      </c>
      <c r="R114" s="1">
        <v>0.67</v>
      </c>
      <c r="S114" s="1">
        <v>0.72724734785036205</v>
      </c>
      <c r="T114" s="7">
        <v>0.7591</v>
      </c>
      <c r="W114">
        <f t="shared" si="28"/>
        <v>13</v>
      </c>
      <c r="X114">
        <f t="shared" si="27"/>
        <v>3</v>
      </c>
      <c r="Y114">
        <f t="shared" si="27"/>
        <v>5</v>
      </c>
      <c r="Z114">
        <f t="shared" si="27"/>
        <v>2</v>
      </c>
      <c r="AA114">
        <f t="shared" si="27"/>
        <v>8</v>
      </c>
      <c r="AB114">
        <f t="shared" si="27"/>
        <v>1</v>
      </c>
      <c r="AC114">
        <f t="shared" si="27"/>
        <v>7</v>
      </c>
      <c r="AD114">
        <f t="shared" si="27"/>
        <v>9</v>
      </c>
      <c r="AE114">
        <f t="shared" si="27"/>
        <v>4</v>
      </c>
      <c r="AF114">
        <f t="shared" si="27"/>
        <v>10</v>
      </c>
      <c r="AG114">
        <f t="shared" si="27"/>
        <v>12</v>
      </c>
      <c r="AH114">
        <f t="shared" si="27"/>
        <v>14</v>
      </c>
      <c r="AI114">
        <f t="shared" si="27"/>
        <v>11</v>
      </c>
      <c r="AJ114">
        <f t="shared" si="27"/>
        <v>6</v>
      </c>
    </row>
    <row r="115" spans="1:36" x14ac:dyDescent="0.2">
      <c r="A115" s="3" t="s">
        <v>87</v>
      </c>
      <c r="B115">
        <v>8</v>
      </c>
      <c r="C115">
        <v>896</v>
      </c>
      <c r="D115">
        <v>3582</v>
      </c>
      <c r="E115">
        <v>315</v>
      </c>
      <c r="F115" t="s">
        <v>117</v>
      </c>
      <c r="G115" s="1">
        <v>0.69489999999999996</v>
      </c>
      <c r="H115" s="1">
        <v>0.78310000000000002</v>
      </c>
      <c r="I115" s="1">
        <v>0.76400000000000001</v>
      </c>
      <c r="J115" s="1">
        <v>0.78439999999999999</v>
      </c>
      <c r="K115" s="1">
        <v>0.75019999999999998</v>
      </c>
      <c r="L115" s="1">
        <v>0.79169999999999996</v>
      </c>
      <c r="M115" s="1">
        <v>0.7681</v>
      </c>
      <c r="N115" s="1">
        <v>0.79449999999999998</v>
      </c>
      <c r="O115" s="8">
        <v>0.78139999999999998</v>
      </c>
      <c r="P115" s="1">
        <v>0.75860000000000005</v>
      </c>
      <c r="Q115" s="4">
        <v>0.73580000000000001</v>
      </c>
      <c r="R115" s="1">
        <v>0.75</v>
      </c>
      <c r="S115" s="1">
        <v>0.78056951423785503</v>
      </c>
      <c r="T115" s="7">
        <v>0.7702</v>
      </c>
      <c r="W115">
        <f t="shared" si="28"/>
        <v>14</v>
      </c>
      <c r="X115">
        <f t="shared" si="27"/>
        <v>4</v>
      </c>
      <c r="Y115">
        <f t="shared" si="27"/>
        <v>9</v>
      </c>
      <c r="Z115">
        <f t="shared" si="27"/>
        <v>3</v>
      </c>
      <c r="AA115">
        <f t="shared" si="27"/>
        <v>11</v>
      </c>
      <c r="AB115">
        <f t="shared" si="27"/>
        <v>2</v>
      </c>
      <c r="AC115">
        <f t="shared" si="27"/>
        <v>8</v>
      </c>
      <c r="AD115">
        <f t="shared" si="27"/>
        <v>1</v>
      </c>
      <c r="AE115">
        <f t="shared" si="27"/>
        <v>5</v>
      </c>
      <c r="AF115">
        <f t="shared" si="27"/>
        <v>10</v>
      </c>
      <c r="AG115">
        <f t="shared" si="27"/>
        <v>13</v>
      </c>
      <c r="AH115">
        <f t="shared" si="27"/>
        <v>12</v>
      </c>
      <c r="AI115">
        <f t="shared" si="27"/>
        <v>6</v>
      </c>
      <c r="AJ115">
        <f t="shared" si="27"/>
        <v>7</v>
      </c>
    </row>
    <row r="116" spans="1:36" x14ac:dyDescent="0.2">
      <c r="A116" s="3" t="s">
        <v>91</v>
      </c>
      <c r="B116">
        <v>5</v>
      </c>
      <c r="C116">
        <v>181</v>
      </c>
      <c r="D116">
        <v>77</v>
      </c>
      <c r="E116">
        <v>900</v>
      </c>
      <c r="F116" t="s">
        <v>117</v>
      </c>
      <c r="G116" s="1">
        <v>0.55840000000000001</v>
      </c>
      <c r="H116" s="1">
        <v>0.55840000000000001</v>
      </c>
      <c r="I116" s="1">
        <v>0.71819999999999995</v>
      </c>
      <c r="J116" s="1">
        <v>0.80169999999999997</v>
      </c>
      <c r="K116" s="1">
        <v>0.76880000000000004</v>
      </c>
      <c r="L116" s="1">
        <v>0.72729999999999995</v>
      </c>
      <c r="M116" s="1">
        <v>0.79220000000000002</v>
      </c>
      <c r="N116" s="1">
        <v>0.74029999999999996</v>
      </c>
      <c r="O116" s="8">
        <v>0.6623</v>
      </c>
      <c r="P116" s="1">
        <v>0.76749999999999996</v>
      </c>
      <c r="Q116" s="4">
        <v>0.61040000000000005</v>
      </c>
      <c r="R116" s="1">
        <v>0.79100000000000004</v>
      </c>
      <c r="S116" s="1">
        <v>0.77922077922077904</v>
      </c>
      <c r="T116" s="7">
        <v>0.72729999999999995</v>
      </c>
      <c r="W116">
        <f t="shared" si="28"/>
        <v>13.5</v>
      </c>
      <c r="X116">
        <f t="shared" si="27"/>
        <v>13.5</v>
      </c>
      <c r="Y116">
        <f t="shared" si="27"/>
        <v>10</v>
      </c>
      <c r="Z116">
        <f t="shared" si="27"/>
        <v>1</v>
      </c>
      <c r="AA116">
        <f t="shared" si="27"/>
        <v>5</v>
      </c>
      <c r="AB116">
        <f t="shared" si="27"/>
        <v>8.5</v>
      </c>
      <c r="AC116">
        <f t="shared" si="27"/>
        <v>2</v>
      </c>
      <c r="AD116">
        <f t="shared" si="27"/>
        <v>7</v>
      </c>
      <c r="AE116">
        <f t="shared" si="27"/>
        <v>11</v>
      </c>
      <c r="AF116">
        <f t="shared" si="27"/>
        <v>6</v>
      </c>
      <c r="AG116">
        <f t="shared" si="27"/>
        <v>12</v>
      </c>
      <c r="AH116">
        <f t="shared" si="27"/>
        <v>3</v>
      </c>
      <c r="AI116">
        <f t="shared" si="27"/>
        <v>4</v>
      </c>
      <c r="AJ116">
        <f t="shared" si="27"/>
        <v>8.5</v>
      </c>
    </row>
    <row r="117" spans="1:36" x14ac:dyDescent="0.2">
      <c r="A117" s="3" t="s">
        <v>92</v>
      </c>
      <c r="B117">
        <v>2</v>
      </c>
      <c r="C117">
        <v>181</v>
      </c>
      <c r="D117">
        <v>77</v>
      </c>
      <c r="E117">
        <v>900</v>
      </c>
      <c r="F117" t="s">
        <v>117</v>
      </c>
      <c r="G117" s="1">
        <v>0.83120000000000005</v>
      </c>
      <c r="H117" s="1">
        <v>0.7792</v>
      </c>
      <c r="I117" s="1">
        <v>0.78439999999999999</v>
      </c>
      <c r="J117" s="1">
        <v>0.81579999999999997</v>
      </c>
      <c r="K117" s="1">
        <v>0.78180000000000005</v>
      </c>
      <c r="L117" s="1">
        <v>0.79869999999999997</v>
      </c>
      <c r="M117" s="1">
        <v>0.80520000000000003</v>
      </c>
      <c r="N117" s="1">
        <v>0.84419999999999995</v>
      </c>
      <c r="O117" s="8">
        <v>0.81820000000000004</v>
      </c>
      <c r="P117" s="1">
        <v>0.79090000000000005</v>
      </c>
      <c r="Q117" s="4">
        <v>0.62339999999999995</v>
      </c>
      <c r="R117" s="1">
        <v>0.747</v>
      </c>
      <c r="S117" s="1">
        <v>0.80519480519480502</v>
      </c>
      <c r="T117" s="7">
        <v>0.80520000000000003</v>
      </c>
      <c r="W117">
        <f t="shared" si="28"/>
        <v>2</v>
      </c>
      <c r="X117">
        <f t="shared" si="27"/>
        <v>12</v>
      </c>
      <c r="Y117">
        <f t="shared" si="27"/>
        <v>10</v>
      </c>
      <c r="Z117">
        <f t="shared" si="27"/>
        <v>4</v>
      </c>
      <c r="AA117">
        <f t="shared" si="27"/>
        <v>11</v>
      </c>
      <c r="AB117">
        <f t="shared" si="27"/>
        <v>8</v>
      </c>
      <c r="AC117">
        <f t="shared" si="27"/>
        <v>5.5</v>
      </c>
      <c r="AD117">
        <f t="shared" si="27"/>
        <v>1</v>
      </c>
      <c r="AE117">
        <f t="shared" si="27"/>
        <v>3</v>
      </c>
      <c r="AF117">
        <f t="shared" si="27"/>
        <v>9</v>
      </c>
      <c r="AG117">
        <f t="shared" si="27"/>
        <v>14</v>
      </c>
      <c r="AH117">
        <f t="shared" si="27"/>
        <v>13</v>
      </c>
      <c r="AI117">
        <f t="shared" si="27"/>
        <v>7</v>
      </c>
      <c r="AJ117">
        <f t="shared" si="27"/>
        <v>5.5</v>
      </c>
    </row>
    <row r="119" spans="1:36" x14ac:dyDescent="0.2">
      <c r="F119" t="s">
        <v>94</v>
      </c>
      <c r="G119">
        <f>AVERAGE(G104:G117)</f>
        <v>0.75600000000000023</v>
      </c>
      <c r="H119">
        <f t="shared" ref="H119:T119" si="29">AVERAGE(H104:H117)</f>
        <v>0.79663571428571422</v>
      </c>
      <c r="I119">
        <f t="shared" si="29"/>
        <v>0.78545714285714285</v>
      </c>
      <c r="J119">
        <f t="shared" si="29"/>
        <v>0.81404999999999994</v>
      </c>
      <c r="K119">
        <f t="shared" si="29"/>
        <v>0.80570714285714295</v>
      </c>
      <c r="L119">
        <f t="shared" si="29"/>
        <v>0.80934285714285714</v>
      </c>
      <c r="M119">
        <f t="shared" si="29"/>
        <v>0.79120714285714289</v>
      </c>
      <c r="N119">
        <f t="shared" si="29"/>
        <v>0.81196428571428569</v>
      </c>
      <c r="O119">
        <f t="shared" si="29"/>
        <v>0.80812142857142866</v>
      </c>
      <c r="P119">
        <f t="shared" si="29"/>
        <v>0.76344999999999996</v>
      </c>
      <c r="Q119">
        <f t="shared" si="29"/>
        <v>0.69414285714285717</v>
      </c>
      <c r="R119">
        <f t="shared" si="29"/>
        <v>0.76828571428571446</v>
      </c>
      <c r="S119">
        <f t="shared" si="29"/>
        <v>0.80538042722423242</v>
      </c>
      <c r="T119">
        <f t="shared" si="29"/>
        <v>0.77694999999999992</v>
      </c>
      <c r="W119">
        <f t="shared" ref="W119:AJ119" si="30">AVERAGE(W104:W117)</f>
        <v>10</v>
      </c>
      <c r="X119">
        <f t="shared" si="30"/>
        <v>5.3571428571428568</v>
      </c>
      <c r="Y119">
        <f t="shared" si="30"/>
        <v>8.3928571428571423</v>
      </c>
      <c r="Z119">
        <f t="shared" si="30"/>
        <v>4.0714285714285712</v>
      </c>
      <c r="AA119">
        <f t="shared" si="30"/>
        <v>6.6428571428571432</v>
      </c>
      <c r="AB119">
        <f t="shared" si="30"/>
        <v>4.1428571428571432</v>
      </c>
      <c r="AC119">
        <f t="shared" si="30"/>
        <v>8.3214285714285712</v>
      </c>
      <c r="AD119">
        <f t="shared" si="30"/>
        <v>5</v>
      </c>
      <c r="AE119">
        <f t="shared" si="30"/>
        <v>4.9642857142857144</v>
      </c>
      <c r="AF119">
        <f t="shared" si="30"/>
        <v>10.321428571428571</v>
      </c>
      <c r="AG119">
        <f t="shared" si="30"/>
        <v>13</v>
      </c>
      <c r="AH119">
        <f t="shared" si="30"/>
        <v>9.7857142857142865</v>
      </c>
      <c r="AI119">
        <f t="shared" si="30"/>
        <v>6.3214285714285712</v>
      </c>
      <c r="AJ119">
        <f t="shared" si="30"/>
        <v>8.6785714285714288</v>
      </c>
    </row>
    <row r="120" spans="1:36" x14ac:dyDescent="0.2">
      <c r="V120" t="s">
        <v>111</v>
      </c>
      <c r="W120">
        <f>RANK(W119,$W119:$AJ119,1)</f>
        <v>12</v>
      </c>
      <c r="X120">
        <f t="shared" ref="X120:AJ120" si="31">RANK(X119,$W119:$AJ119,1)</f>
        <v>5</v>
      </c>
      <c r="Y120">
        <f t="shared" si="31"/>
        <v>9</v>
      </c>
      <c r="Z120">
        <f t="shared" si="31"/>
        <v>1</v>
      </c>
      <c r="AA120">
        <f t="shared" si="31"/>
        <v>7</v>
      </c>
      <c r="AB120">
        <f t="shared" si="31"/>
        <v>2</v>
      </c>
      <c r="AC120">
        <f t="shared" si="31"/>
        <v>8</v>
      </c>
      <c r="AD120">
        <f t="shared" si="31"/>
        <v>4</v>
      </c>
      <c r="AE120">
        <f t="shared" si="31"/>
        <v>3</v>
      </c>
      <c r="AF120">
        <f t="shared" si="31"/>
        <v>13</v>
      </c>
      <c r="AG120">
        <f t="shared" si="31"/>
        <v>14</v>
      </c>
      <c r="AH120">
        <f t="shared" si="31"/>
        <v>11</v>
      </c>
      <c r="AI120">
        <f t="shared" si="31"/>
        <v>6</v>
      </c>
      <c r="AJ120">
        <f t="shared" si="31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9FD8-16F8-364E-86EA-41F38D3B6E89}">
  <dimension ref="A1:AU1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baseColWidth="10" defaultRowHeight="16" x14ac:dyDescent="0.2"/>
  <cols>
    <col min="1" max="1" width="29.83203125" customWidth="1"/>
    <col min="6" max="6" width="15.1640625" bestFit="1" customWidth="1"/>
  </cols>
  <sheetData>
    <row r="1" spans="1:45" ht="43" customHeight="1" x14ac:dyDescent="0.2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8</v>
      </c>
      <c r="N1" s="3" t="s">
        <v>6</v>
      </c>
      <c r="O1" s="3" t="s">
        <v>7</v>
      </c>
      <c r="P1" s="3" t="s">
        <v>101</v>
      </c>
      <c r="Q1" s="3" t="s">
        <v>102</v>
      </c>
      <c r="R1" s="3" t="s">
        <v>103</v>
      </c>
      <c r="S1" s="3" t="s">
        <v>118</v>
      </c>
      <c r="T1" s="3" t="s">
        <v>119</v>
      </c>
      <c r="V1" s="3" t="s">
        <v>95</v>
      </c>
      <c r="W1" s="3" t="s">
        <v>96</v>
      </c>
      <c r="X1" s="3"/>
      <c r="Y1" s="3" t="s">
        <v>97</v>
      </c>
      <c r="Z1" s="3" t="s">
        <v>98</v>
      </c>
      <c r="AA1" s="3"/>
      <c r="AB1" t="s">
        <v>99</v>
      </c>
      <c r="AF1" s="3" t="s">
        <v>0</v>
      </c>
      <c r="AG1" s="3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8</v>
      </c>
      <c r="AM1" s="3" t="s">
        <v>6</v>
      </c>
      <c r="AN1" s="3" t="s">
        <v>7</v>
      </c>
      <c r="AO1" s="3" t="s">
        <v>101</v>
      </c>
      <c r="AP1" s="3" t="s">
        <v>102</v>
      </c>
      <c r="AQ1" s="3" t="s">
        <v>103</v>
      </c>
      <c r="AR1" s="3" t="s">
        <v>118</v>
      </c>
      <c r="AS1" s="3" t="s">
        <v>119</v>
      </c>
    </row>
    <row r="2" spans="1:45" x14ac:dyDescent="0.2">
      <c r="A2" s="3" t="s">
        <v>9</v>
      </c>
      <c r="B2">
        <v>37</v>
      </c>
      <c r="C2">
        <v>390</v>
      </c>
      <c r="D2">
        <v>391</v>
      </c>
      <c r="E2">
        <v>176</v>
      </c>
      <c r="F2" t="s">
        <v>110</v>
      </c>
      <c r="G2" s="1">
        <v>0.76470000000000005</v>
      </c>
      <c r="H2" s="1">
        <v>0.81069999999999998</v>
      </c>
      <c r="I2" s="1">
        <v>0.73399999999999999</v>
      </c>
      <c r="J2" s="1">
        <v>0.79800000000000004</v>
      </c>
      <c r="K2" s="1">
        <v>0.82969999999999999</v>
      </c>
      <c r="L2" s="1">
        <v>0.78469999999999995</v>
      </c>
      <c r="M2" s="1">
        <v>0.83550000000000002</v>
      </c>
      <c r="N2" s="1">
        <v>0.80820000000000003</v>
      </c>
      <c r="O2" s="8">
        <v>0.81069999999999998</v>
      </c>
      <c r="P2" s="1">
        <v>0.82789999999999997</v>
      </c>
      <c r="Q2" s="4">
        <v>0.76319999999999999</v>
      </c>
      <c r="R2" s="1">
        <v>0.82899999999999996</v>
      </c>
      <c r="S2" s="1">
        <v>0.77749360613810703</v>
      </c>
      <c r="T2" s="7">
        <v>0.78010000000000002</v>
      </c>
      <c r="V2">
        <f>COUNT(G2:G30)</f>
        <v>29</v>
      </c>
      <c r="W2">
        <v>14</v>
      </c>
      <c r="X2" s="1">
        <f>SUM(Z2:Z30)</f>
        <v>25.238447967479676</v>
      </c>
      <c r="Z2" s="1">
        <f>MAX(G2:T2)</f>
        <v>0.83550000000000002</v>
      </c>
      <c r="AB2">
        <f>($V$2*(1-Z2))/($V$2-$X$2)</f>
        <v>1.2682265083021216</v>
      </c>
      <c r="AF2" s="1">
        <f>(G2*100)*$AB2</f>
        <v>96.981281089863231</v>
      </c>
      <c r="AG2" s="1">
        <f t="shared" ref="AG2:AS17" si="0">(H2*100)*$AB2</f>
        <v>102.81512302805299</v>
      </c>
      <c r="AH2" s="1">
        <f t="shared" si="0"/>
        <v>93.087825709375736</v>
      </c>
      <c r="AI2" s="1">
        <f t="shared" si="0"/>
        <v>101.20447536250931</v>
      </c>
      <c r="AJ2" s="1">
        <f t="shared" si="0"/>
        <v>105.22475339382703</v>
      </c>
      <c r="AK2" s="1">
        <f t="shared" si="0"/>
        <v>99.517734106467472</v>
      </c>
      <c r="AL2" s="1">
        <f t="shared" si="0"/>
        <v>105.96032476864225</v>
      </c>
      <c r="AM2" s="1">
        <f t="shared" si="0"/>
        <v>102.49806640097748</v>
      </c>
      <c r="AN2" s="1">
        <f t="shared" si="0"/>
        <v>102.81512302805299</v>
      </c>
      <c r="AO2" s="1">
        <f t="shared" si="0"/>
        <v>104.99647262233263</v>
      </c>
      <c r="AP2" s="1">
        <f t="shared" si="0"/>
        <v>96.791047113617907</v>
      </c>
      <c r="AQ2" s="1">
        <f t="shared" si="0"/>
        <v>105.13597753824587</v>
      </c>
      <c r="AR2" s="1">
        <f t="shared" si="0"/>
        <v>98.603800133975653</v>
      </c>
      <c r="AS2" s="1">
        <f t="shared" si="0"/>
        <v>98.934349912648514</v>
      </c>
    </row>
    <row r="3" spans="1:45" x14ac:dyDescent="0.2">
      <c r="A3" s="3" t="s">
        <v>10</v>
      </c>
      <c r="B3">
        <v>3</v>
      </c>
      <c r="C3">
        <v>5</v>
      </c>
      <c r="D3">
        <v>175</v>
      </c>
      <c r="E3">
        <v>251</v>
      </c>
      <c r="F3" t="s">
        <v>110</v>
      </c>
      <c r="G3" s="1">
        <v>0.83430000000000004</v>
      </c>
      <c r="H3" s="1">
        <v>0.8629</v>
      </c>
      <c r="I3" s="1">
        <v>0.87539999999999996</v>
      </c>
      <c r="J3" s="1">
        <v>0.8327</v>
      </c>
      <c r="K3" s="1">
        <v>0.84689999999999999</v>
      </c>
      <c r="L3" s="1">
        <v>0.80510000000000004</v>
      </c>
      <c r="M3" s="1">
        <v>0.74060000000000004</v>
      </c>
      <c r="N3" s="1">
        <v>0.88</v>
      </c>
      <c r="O3" s="8">
        <v>0.87429999999999997</v>
      </c>
      <c r="P3" s="1">
        <v>0.67490000000000006</v>
      </c>
      <c r="Q3" s="4">
        <v>0.72570000000000001</v>
      </c>
      <c r="R3" s="1">
        <v>0.84499999999999997</v>
      </c>
      <c r="S3" s="1">
        <v>0.88</v>
      </c>
      <c r="T3" s="7">
        <v>0.77139999999999997</v>
      </c>
      <c r="Z3" s="1">
        <f t="shared" ref="Z3:Z30" si="1">MAX(G3:T3)</f>
        <v>0.88</v>
      </c>
      <c r="AB3">
        <f t="shared" ref="AB3:AB30" si="2">($V$2*(1-Z3))/($V$2-$X$2)</f>
        <v>0.92515003645139582</v>
      </c>
      <c r="AF3" s="1">
        <f t="shared" ref="AF3:AS30" si="3">(G3*100)*$AB3</f>
        <v>77.185267541139964</v>
      </c>
      <c r="AG3" s="1">
        <f t="shared" si="0"/>
        <v>79.831196645390946</v>
      </c>
      <c r="AH3" s="1">
        <f t="shared" si="0"/>
        <v>80.987634190955177</v>
      </c>
      <c r="AI3" s="1">
        <f t="shared" si="0"/>
        <v>77.037243535307724</v>
      </c>
      <c r="AJ3" s="1">
        <f t="shared" si="0"/>
        <v>78.350956587068708</v>
      </c>
      <c r="AK3" s="1">
        <f t="shared" si="0"/>
        <v>74.483829434701889</v>
      </c>
      <c r="AL3" s="1">
        <f t="shared" si="0"/>
        <v>68.516611699590371</v>
      </c>
      <c r="AM3" s="1">
        <f t="shared" si="0"/>
        <v>81.41320320772283</v>
      </c>
      <c r="AN3" s="1">
        <f t="shared" si="0"/>
        <v>80.885867686945531</v>
      </c>
      <c r="AO3" s="1">
        <f t="shared" si="0"/>
        <v>62.438375960104715</v>
      </c>
      <c r="AP3" s="1">
        <f t="shared" si="0"/>
        <v>67.138138145277807</v>
      </c>
      <c r="AQ3" s="1">
        <f t="shared" si="0"/>
        <v>78.175178080142942</v>
      </c>
      <c r="AR3" s="1">
        <f t="shared" si="0"/>
        <v>81.41320320772283</v>
      </c>
      <c r="AS3" s="1">
        <f t="shared" si="0"/>
        <v>71.366073811860673</v>
      </c>
    </row>
    <row r="4" spans="1:45" x14ac:dyDescent="0.2">
      <c r="A4" s="3" t="s">
        <v>12</v>
      </c>
      <c r="B4">
        <v>2</v>
      </c>
      <c r="C4">
        <v>20</v>
      </c>
      <c r="D4">
        <v>20</v>
      </c>
      <c r="E4">
        <v>512</v>
      </c>
      <c r="F4" t="s">
        <v>110</v>
      </c>
      <c r="G4" s="1">
        <v>0.9</v>
      </c>
      <c r="H4" s="1">
        <v>0.95</v>
      </c>
      <c r="I4" s="1">
        <v>0.875</v>
      </c>
      <c r="J4" s="1">
        <v>0.91359999999999997</v>
      </c>
      <c r="K4" s="1">
        <v>0.8</v>
      </c>
      <c r="L4" s="1">
        <v>0.9</v>
      </c>
      <c r="M4" s="1">
        <v>0.92</v>
      </c>
      <c r="N4" s="1">
        <v>0.95</v>
      </c>
      <c r="O4" s="8">
        <v>0.8</v>
      </c>
      <c r="P4" s="1">
        <v>0.94</v>
      </c>
      <c r="Q4" s="4">
        <v>0.75</v>
      </c>
      <c r="R4" s="1">
        <v>0.85</v>
      </c>
      <c r="S4" s="1">
        <v>0.95</v>
      </c>
      <c r="T4" s="7">
        <v>0.8</v>
      </c>
      <c r="Z4" s="1">
        <f t="shared" si="1"/>
        <v>0.95</v>
      </c>
      <c r="AB4">
        <f t="shared" si="2"/>
        <v>0.38547918185474861</v>
      </c>
      <c r="AF4" s="1">
        <f t="shared" si="3"/>
        <v>34.693126366927373</v>
      </c>
      <c r="AG4" s="1">
        <f t="shared" si="0"/>
        <v>36.620522276201115</v>
      </c>
      <c r="AH4" s="1">
        <f t="shared" si="0"/>
        <v>33.729428412290503</v>
      </c>
      <c r="AI4" s="1">
        <f t="shared" si="0"/>
        <v>35.217378054249835</v>
      </c>
      <c r="AJ4" s="1">
        <f t="shared" si="0"/>
        <v>30.838334548379891</v>
      </c>
      <c r="AK4" s="1">
        <f t="shared" si="0"/>
        <v>34.693126366927373</v>
      </c>
      <c r="AL4" s="1">
        <f t="shared" si="0"/>
        <v>35.46408473063687</v>
      </c>
      <c r="AM4" s="1">
        <f t="shared" si="0"/>
        <v>36.620522276201115</v>
      </c>
      <c r="AN4" s="1">
        <f t="shared" si="0"/>
        <v>30.838334548379891</v>
      </c>
      <c r="AO4" s="1">
        <f t="shared" si="0"/>
        <v>36.235043094346366</v>
      </c>
      <c r="AP4" s="1">
        <f t="shared" si="0"/>
        <v>28.910938639106146</v>
      </c>
      <c r="AQ4" s="1">
        <f t="shared" si="0"/>
        <v>32.765730457653632</v>
      </c>
      <c r="AR4" s="1">
        <f t="shared" si="0"/>
        <v>36.620522276201115</v>
      </c>
      <c r="AS4" s="1">
        <f t="shared" si="0"/>
        <v>30.838334548379891</v>
      </c>
    </row>
    <row r="5" spans="1:45" x14ac:dyDescent="0.2">
      <c r="A5" s="3" t="s">
        <v>13</v>
      </c>
      <c r="B5">
        <v>2</v>
      </c>
      <c r="C5">
        <v>20</v>
      </c>
      <c r="D5">
        <v>20</v>
      </c>
      <c r="E5">
        <v>512</v>
      </c>
      <c r="F5" t="s">
        <v>110</v>
      </c>
      <c r="G5" s="1">
        <v>0.95</v>
      </c>
      <c r="H5" s="1">
        <v>0.85</v>
      </c>
      <c r="I5" s="1">
        <v>0.86499999999999999</v>
      </c>
      <c r="J5" s="1">
        <v>0.90910000000000002</v>
      </c>
      <c r="K5" s="1">
        <v>0.95</v>
      </c>
      <c r="L5" s="1">
        <v>0.9</v>
      </c>
      <c r="M5" s="1">
        <v>0.90500000000000003</v>
      </c>
      <c r="N5" s="1">
        <v>0.95</v>
      </c>
      <c r="O5" s="8">
        <v>1</v>
      </c>
      <c r="P5" s="1">
        <v>0.9</v>
      </c>
      <c r="Q5" s="4">
        <v>0.8</v>
      </c>
      <c r="R5" s="1">
        <v>0.88500000000000001</v>
      </c>
      <c r="S5" s="1">
        <v>0.95</v>
      </c>
      <c r="T5" s="7">
        <v>0.9</v>
      </c>
      <c r="Z5" s="1">
        <f t="shared" si="1"/>
        <v>1</v>
      </c>
      <c r="AB5">
        <f t="shared" si="2"/>
        <v>0</v>
      </c>
      <c r="AF5" s="1">
        <f t="shared" si="3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>
        <f t="shared" si="0"/>
        <v>0</v>
      </c>
      <c r="AQ5" s="1">
        <f t="shared" si="0"/>
        <v>0</v>
      </c>
      <c r="AR5" s="1">
        <f t="shared" si="0"/>
        <v>0</v>
      </c>
      <c r="AS5" s="1">
        <f t="shared" si="0"/>
        <v>0</v>
      </c>
    </row>
    <row r="6" spans="1:45" x14ac:dyDescent="0.2">
      <c r="A6" s="3" t="s">
        <v>23</v>
      </c>
      <c r="B6">
        <v>4</v>
      </c>
      <c r="C6">
        <v>16</v>
      </c>
      <c r="D6">
        <v>306</v>
      </c>
      <c r="E6">
        <v>345</v>
      </c>
      <c r="F6" t="s">
        <v>110</v>
      </c>
      <c r="G6" s="1">
        <v>0.93140000000000001</v>
      </c>
      <c r="H6" s="1">
        <v>0.94120000000000004</v>
      </c>
      <c r="I6" s="1">
        <v>0.9657</v>
      </c>
      <c r="J6" s="1">
        <v>0.97299999999999998</v>
      </c>
      <c r="K6" s="1">
        <v>0.93459999999999999</v>
      </c>
      <c r="L6" s="1">
        <v>0.97030000000000005</v>
      </c>
      <c r="M6" s="1">
        <v>0.92520000000000002</v>
      </c>
      <c r="N6" s="1">
        <v>0.92810000000000004</v>
      </c>
      <c r="O6" s="8">
        <v>0.94120000000000004</v>
      </c>
      <c r="P6" s="1">
        <v>0.96630000000000005</v>
      </c>
      <c r="Q6" s="4">
        <v>0.94799999999999995</v>
      </c>
      <c r="R6" s="1">
        <v>0.30099999999999999</v>
      </c>
      <c r="S6" s="1">
        <v>0.89215686274509798</v>
      </c>
      <c r="T6" s="7">
        <v>0.87909999999999999</v>
      </c>
      <c r="Z6" s="1">
        <f t="shared" si="1"/>
        <v>0.97299999999999998</v>
      </c>
      <c r="AB6">
        <f t="shared" si="2"/>
        <v>0.20815875820156424</v>
      </c>
      <c r="AF6" s="1">
        <f t="shared" si="3"/>
        <v>19.387906738893694</v>
      </c>
      <c r="AG6" s="1">
        <f t="shared" si="0"/>
        <v>19.591902321931226</v>
      </c>
      <c r="AH6" s="1">
        <f t="shared" si="0"/>
        <v>20.101891279525056</v>
      </c>
      <c r="AI6" s="1">
        <f t="shared" si="0"/>
        <v>20.2538471730122</v>
      </c>
      <c r="AJ6" s="1">
        <f t="shared" si="0"/>
        <v>19.454517541518193</v>
      </c>
      <c r="AK6" s="1">
        <f t="shared" si="0"/>
        <v>20.197644308297779</v>
      </c>
      <c r="AL6" s="1">
        <f t="shared" si="0"/>
        <v>19.258848308808723</v>
      </c>
      <c r="AM6" s="1">
        <f t="shared" si="0"/>
        <v>19.319214348687176</v>
      </c>
      <c r="AN6" s="1">
        <f t="shared" si="0"/>
        <v>19.591902321931226</v>
      </c>
      <c r="AO6" s="1">
        <f t="shared" si="0"/>
        <v>20.114380805017156</v>
      </c>
      <c r="AP6" s="1">
        <f t="shared" si="0"/>
        <v>19.73345027750829</v>
      </c>
      <c r="AQ6" s="1">
        <f t="shared" si="0"/>
        <v>6.2655786218670828</v>
      </c>
      <c r="AR6" s="1">
        <f t="shared" si="0"/>
        <v>18.571026467002298</v>
      </c>
      <c r="AS6" s="1">
        <f t="shared" si="0"/>
        <v>18.299236433499512</v>
      </c>
    </row>
    <row r="7" spans="1:45" x14ac:dyDescent="0.2">
      <c r="A7" s="3" t="s">
        <v>24</v>
      </c>
      <c r="B7">
        <v>3</v>
      </c>
      <c r="C7">
        <v>400</v>
      </c>
      <c r="D7">
        <v>139</v>
      </c>
      <c r="E7">
        <v>80</v>
      </c>
      <c r="F7" t="s">
        <v>110</v>
      </c>
      <c r="G7" s="1">
        <v>0.74819999999999998</v>
      </c>
      <c r="H7" s="1">
        <v>0.76259999999999994</v>
      </c>
      <c r="I7" s="1">
        <v>0.73089999999999999</v>
      </c>
      <c r="J7" s="1">
        <v>0.74619999999999997</v>
      </c>
      <c r="K7" s="1">
        <v>0.73380000000000001</v>
      </c>
      <c r="L7" s="1">
        <v>0.75470000000000004</v>
      </c>
      <c r="M7" s="1">
        <v>0.73019999999999996</v>
      </c>
      <c r="N7" s="1">
        <v>0.74819999999999998</v>
      </c>
      <c r="O7" s="8">
        <v>0.77700000000000002</v>
      </c>
      <c r="P7" s="1">
        <v>0.72809999999999997</v>
      </c>
      <c r="Q7" s="4">
        <v>0.74819999999999998</v>
      </c>
      <c r="R7" s="1">
        <v>0.71699999999999997</v>
      </c>
      <c r="S7" s="1">
        <v>0.72661870503597104</v>
      </c>
      <c r="T7" s="7">
        <v>0.74099999999999999</v>
      </c>
      <c r="Z7" s="1">
        <f t="shared" si="1"/>
        <v>0.77700000000000002</v>
      </c>
      <c r="AB7">
        <f t="shared" si="2"/>
        <v>1.7192371510721771</v>
      </c>
      <c r="AF7" s="1">
        <f t="shared" si="3"/>
        <v>128.63332364322028</v>
      </c>
      <c r="AG7" s="1">
        <f t="shared" si="0"/>
        <v>131.1090251407642</v>
      </c>
      <c r="AH7" s="1">
        <f t="shared" si="0"/>
        <v>125.65904337186544</v>
      </c>
      <c r="AI7" s="1">
        <f t="shared" si="0"/>
        <v>128.28947621300586</v>
      </c>
      <c r="AJ7" s="1">
        <f t="shared" si="0"/>
        <v>126.15762214567634</v>
      </c>
      <c r="AK7" s="1">
        <f t="shared" si="0"/>
        <v>129.75082779141721</v>
      </c>
      <c r="AL7" s="1">
        <f t="shared" si="0"/>
        <v>125.53869677129036</v>
      </c>
      <c r="AM7" s="1">
        <f t="shared" si="0"/>
        <v>128.63332364322028</v>
      </c>
      <c r="AN7" s="1">
        <f t="shared" si="0"/>
        <v>133.58472663830815</v>
      </c>
      <c r="AO7" s="1">
        <f t="shared" si="0"/>
        <v>125.17765696956522</v>
      </c>
      <c r="AP7" s="1">
        <f t="shared" si="0"/>
        <v>128.63332364322028</v>
      </c>
      <c r="AQ7" s="1">
        <f t="shared" si="0"/>
        <v>123.2693037318751</v>
      </c>
      <c r="AR7" s="1">
        <f t="shared" si="0"/>
        <v>124.92298723617974</v>
      </c>
      <c r="AS7" s="1">
        <f t="shared" si="0"/>
        <v>127.39547289444832</v>
      </c>
    </row>
    <row r="8" spans="1:45" x14ac:dyDescent="0.2">
      <c r="A8" s="3" t="s">
        <v>25</v>
      </c>
      <c r="B8">
        <v>2</v>
      </c>
      <c r="C8">
        <v>600</v>
      </c>
      <c r="D8">
        <v>276</v>
      </c>
      <c r="E8">
        <v>80</v>
      </c>
      <c r="F8" t="s">
        <v>110</v>
      </c>
      <c r="G8" s="1">
        <v>0.72829999999999995</v>
      </c>
      <c r="H8" s="1">
        <v>0.77170000000000005</v>
      </c>
      <c r="I8" s="1">
        <v>0.79279999999999995</v>
      </c>
      <c r="J8" s="1">
        <v>0.7823</v>
      </c>
      <c r="K8" s="1">
        <v>0.7681</v>
      </c>
      <c r="L8" s="1">
        <v>0.76780000000000004</v>
      </c>
      <c r="M8" s="1">
        <v>0.78120000000000001</v>
      </c>
      <c r="N8" s="1">
        <v>0.77539999999999998</v>
      </c>
      <c r="O8" s="8">
        <v>0.78620000000000001</v>
      </c>
      <c r="P8" s="1">
        <v>0.78839999999999999</v>
      </c>
      <c r="Q8" s="4">
        <v>0.77170000000000005</v>
      </c>
      <c r="R8" s="1">
        <v>0.77100000000000002</v>
      </c>
      <c r="S8" s="1">
        <v>0.73913043478260798</v>
      </c>
      <c r="T8" s="7">
        <v>0.78259999999999996</v>
      </c>
      <c r="Z8" s="1">
        <f t="shared" si="1"/>
        <v>0.79279999999999995</v>
      </c>
      <c r="AB8">
        <f t="shared" si="2"/>
        <v>1.5974257296060772</v>
      </c>
      <c r="AF8" s="1">
        <f t="shared" si="3"/>
        <v>116.3405158872106</v>
      </c>
      <c r="AG8" s="1">
        <f t="shared" si="0"/>
        <v>123.27334355370098</v>
      </c>
      <c r="AH8" s="1">
        <f t="shared" si="0"/>
        <v>126.6439118431698</v>
      </c>
      <c r="AI8" s="1">
        <f t="shared" si="0"/>
        <v>124.96661482708343</v>
      </c>
      <c r="AJ8" s="1">
        <f t="shared" si="0"/>
        <v>122.69827029104279</v>
      </c>
      <c r="AK8" s="1">
        <f t="shared" si="0"/>
        <v>122.65034751915461</v>
      </c>
      <c r="AL8" s="1">
        <f t="shared" si="0"/>
        <v>124.79089799682676</v>
      </c>
      <c r="AM8" s="1">
        <f t="shared" si="0"/>
        <v>123.86439107365521</v>
      </c>
      <c r="AN8" s="1">
        <f t="shared" si="0"/>
        <v>125.58961086162979</v>
      </c>
      <c r="AO8" s="1">
        <f t="shared" si="0"/>
        <v>125.94104452214313</v>
      </c>
      <c r="AP8" s="1">
        <f t="shared" si="0"/>
        <v>123.27334355370098</v>
      </c>
      <c r="AQ8" s="1">
        <f t="shared" si="0"/>
        <v>123.16152375262857</v>
      </c>
      <c r="AR8" s="1">
        <f t="shared" si="0"/>
        <v>118.07059740566648</v>
      </c>
      <c r="AS8" s="1">
        <f t="shared" si="0"/>
        <v>125.01453759897159</v>
      </c>
    </row>
    <row r="9" spans="1:45" x14ac:dyDescent="0.2">
      <c r="A9" s="3" t="s">
        <v>26</v>
      </c>
      <c r="B9">
        <v>6</v>
      </c>
      <c r="C9">
        <v>400</v>
      </c>
      <c r="D9">
        <v>139</v>
      </c>
      <c r="E9">
        <v>80</v>
      </c>
      <c r="F9" t="s">
        <v>110</v>
      </c>
      <c r="G9" s="1">
        <v>0.67630000000000001</v>
      </c>
      <c r="H9" s="1">
        <v>0.6835</v>
      </c>
      <c r="I9" s="1">
        <v>0.65969999999999995</v>
      </c>
      <c r="J9" s="1">
        <v>0.6704</v>
      </c>
      <c r="K9" s="1">
        <v>0.66469999999999996</v>
      </c>
      <c r="L9" s="1">
        <v>0.71870000000000001</v>
      </c>
      <c r="M9" s="1">
        <v>0.68059999999999998</v>
      </c>
      <c r="N9" s="1">
        <v>0.69779999999999998</v>
      </c>
      <c r="O9" s="8">
        <v>0.67630000000000001</v>
      </c>
      <c r="P9" s="1">
        <v>0.68269999999999997</v>
      </c>
      <c r="Q9" s="4">
        <v>0.66910000000000003</v>
      </c>
      <c r="R9" s="1">
        <v>0.66500000000000004</v>
      </c>
      <c r="S9" s="1">
        <v>0.67625899280575497</v>
      </c>
      <c r="T9" s="7">
        <v>0.69779999999999998</v>
      </c>
      <c r="Z9" s="1">
        <f t="shared" si="1"/>
        <v>0.71870000000000001</v>
      </c>
      <c r="AB9">
        <f t="shared" si="2"/>
        <v>2.1687058771148138</v>
      </c>
      <c r="AF9" s="1">
        <f t="shared" si="3"/>
        <v>146.66957846927485</v>
      </c>
      <c r="AG9" s="1">
        <f t="shared" si="0"/>
        <v>148.23104670079752</v>
      </c>
      <c r="AH9" s="1">
        <f t="shared" si="0"/>
        <v>143.06952671326425</v>
      </c>
      <c r="AI9" s="1">
        <f t="shared" si="0"/>
        <v>145.39004200177712</v>
      </c>
      <c r="AJ9" s="1">
        <f t="shared" si="0"/>
        <v>144.15387965182168</v>
      </c>
      <c r="AK9" s="1">
        <f t="shared" si="0"/>
        <v>155.86489138824169</v>
      </c>
      <c r="AL9" s="1">
        <f t="shared" si="0"/>
        <v>147.60212199643422</v>
      </c>
      <c r="AM9" s="1">
        <f t="shared" si="0"/>
        <v>151.33229610507172</v>
      </c>
      <c r="AN9" s="1">
        <f t="shared" si="0"/>
        <v>146.66957846927485</v>
      </c>
      <c r="AO9" s="1">
        <f t="shared" si="0"/>
        <v>148.05755023062832</v>
      </c>
      <c r="AP9" s="1">
        <f t="shared" si="0"/>
        <v>145.10811023775219</v>
      </c>
      <c r="AQ9" s="1">
        <f t="shared" si="0"/>
        <v>144.21894082813512</v>
      </c>
      <c r="AR9" s="1">
        <f t="shared" si="0"/>
        <v>146.66068521495853</v>
      </c>
      <c r="AS9" s="1">
        <f t="shared" si="0"/>
        <v>151.33229610507172</v>
      </c>
    </row>
    <row r="10" spans="1:45" x14ac:dyDescent="0.2">
      <c r="A10" s="3" t="s">
        <v>32</v>
      </c>
      <c r="B10">
        <v>14</v>
      </c>
      <c r="C10">
        <v>560</v>
      </c>
      <c r="D10">
        <v>1690</v>
      </c>
      <c r="E10">
        <v>131</v>
      </c>
      <c r="F10" t="s">
        <v>110</v>
      </c>
      <c r="G10" s="1">
        <v>0.78169999999999995</v>
      </c>
      <c r="H10" s="1">
        <v>0.80300000000000005</v>
      </c>
      <c r="I10" s="1">
        <v>0.89380000000000004</v>
      </c>
      <c r="J10" s="1">
        <v>0.84140000000000004</v>
      </c>
      <c r="K10" s="1">
        <v>0.80079999999999996</v>
      </c>
      <c r="L10" s="1">
        <v>0.94750000000000001</v>
      </c>
      <c r="M10" s="1">
        <v>0.9264</v>
      </c>
      <c r="N10" s="1">
        <v>0.77100000000000002</v>
      </c>
      <c r="O10" s="8">
        <v>0.79049999999999998</v>
      </c>
      <c r="P10" s="1">
        <v>0.78849999999999998</v>
      </c>
      <c r="Q10" s="4">
        <v>0.76829999999999998</v>
      </c>
      <c r="R10" s="1">
        <v>0.83899999999999997</v>
      </c>
      <c r="S10" s="1">
        <v>0.77869822485207096</v>
      </c>
      <c r="T10" s="7">
        <v>0.75029999999999997</v>
      </c>
      <c r="Z10" s="1">
        <f t="shared" si="1"/>
        <v>0.94750000000000001</v>
      </c>
      <c r="AB10">
        <f t="shared" si="2"/>
        <v>0.4047531409474856</v>
      </c>
      <c r="AF10" s="1">
        <f t="shared" si="3"/>
        <v>31.639553027864949</v>
      </c>
      <c r="AG10" s="1">
        <f t="shared" si="0"/>
        <v>32.501677218083096</v>
      </c>
      <c r="AH10" s="1">
        <f t="shared" si="0"/>
        <v>36.176835737886265</v>
      </c>
      <c r="AI10" s="1">
        <f t="shared" si="0"/>
        <v>34.05592927932144</v>
      </c>
      <c r="AJ10" s="1">
        <f t="shared" si="0"/>
        <v>32.412631527074645</v>
      </c>
      <c r="AK10" s="1">
        <f t="shared" si="0"/>
        <v>38.350360104774261</v>
      </c>
      <c r="AL10" s="1">
        <f t="shared" si="0"/>
        <v>37.496330977375067</v>
      </c>
      <c r="AM10" s="1">
        <f t="shared" si="0"/>
        <v>31.206467167051144</v>
      </c>
      <c r="AN10" s="1">
        <f t="shared" si="0"/>
        <v>31.995735791898735</v>
      </c>
      <c r="AO10" s="1">
        <f t="shared" si="0"/>
        <v>31.914785163709237</v>
      </c>
      <c r="AP10" s="1">
        <f t="shared" si="0"/>
        <v>31.097183818995319</v>
      </c>
      <c r="AQ10" s="1">
        <f t="shared" si="0"/>
        <v>33.958788525494036</v>
      </c>
      <c r="AR10" s="1">
        <f t="shared" si="0"/>
        <v>31.518055235910712</v>
      </c>
      <c r="AS10" s="1">
        <f t="shared" si="0"/>
        <v>30.368628165289845</v>
      </c>
    </row>
    <row r="11" spans="1:45" x14ac:dyDescent="0.2">
      <c r="A11" s="3" t="s">
        <v>33</v>
      </c>
      <c r="B11">
        <v>4</v>
      </c>
      <c r="C11">
        <v>24</v>
      </c>
      <c r="D11">
        <v>88</v>
      </c>
      <c r="E11">
        <v>350</v>
      </c>
      <c r="F11" t="s">
        <v>110</v>
      </c>
      <c r="G11" s="1">
        <v>1</v>
      </c>
      <c r="H11" s="1">
        <v>0.95450000000000002</v>
      </c>
      <c r="I11" s="1">
        <v>0.97389999999999999</v>
      </c>
      <c r="J11" s="1">
        <v>1</v>
      </c>
      <c r="K11" s="1">
        <v>0.95679999999999998</v>
      </c>
      <c r="L11" s="1">
        <v>0.97499999999999998</v>
      </c>
      <c r="M11" s="1">
        <v>0.98860000000000003</v>
      </c>
      <c r="N11" s="1">
        <v>0.98860000000000003</v>
      </c>
      <c r="O11" s="8">
        <v>0.98860000000000003</v>
      </c>
      <c r="P11" s="1">
        <v>0.97729999999999995</v>
      </c>
      <c r="Q11" s="4">
        <v>0.98409999999999997</v>
      </c>
      <c r="R11" s="1">
        <v>0.95499999999999996</v>
      </c>
      <c r="S11" s="1">
        <v>1</v>
      </c>
      <c r="T11" s="7">
        <v>1</v>
      </c>
      <c r="Z11" s="1">
        <f t="shared" si="1"/>
        <v>1</v>
      </c>
      <c r="AB11">
        <f t="shared" si="2"/>
        <v>0</v>
      </c>
      <c r="AF11" s="1">
        <f t="shared" si="3"/>
        <v>0</v>
      </c>
      <c r="AG11" s="1">
        <f t="shared" si="0"/>
        <v>0</v>
      </c>
      <c r="AH11" s="1">
        <f t="shared" si="0"/>
        <v>0</v>
      </c>
      <c r="AI11" s="1">
        <f t="shared" si="0"/>
        <v>0</v>
      </c>
      <c r="AJ11" s="1">
        <f t="shared" si="0"/>
        <v>0</v>
      </c>
      <c r="AK11" s="1">
        <f t="shared" si="0"/>
        <v>0</v>
      </c>
      <c r="AL11" s="1">
        <f t="shared" si="0"/>
        <v>0</v>
      </c>
      <c r="AM11" s="1">
        <f t="shared" si="0"/>
        <v>0</v>
      </c>
      <c r="AN11" s="1">
        <f t="shared" si="0"/>
        <v>0</v>
      </c>
      <c r="AO11" s="1">
        <f t="shared" si="0"/>
        <v>0</v>
      </c>
      <c r="AP11" s="1">
        <f t="shared" si="0"/>
        <v>0</v>
      </c>
      <c r="AQ11" s="1">
        <f t="shared" si="0"/>
        <v>0</v>
      </c>
      <c r="AR11" s="1">
        <f t="shared" si="0"/>
        <v>0</v>
      </c>
      <c r="AS11" s="1">
        <f t="shared" si="0"/>
        <v>0</v>
      </c>
    </row>
    <row r="12" spans="1:45" x14ac:dyDescent="0.2">
      <c r="A12" s="3" t="s">
        <v>34</v>
      </c>
      <c r="B12">
        <v>14</v>
      </c>
      <c r="C12">
        <v>200</v>
      </c>
      <c r="D12">
        <v>2050</v>
      </c>
      <c r="E12">
        <v>131</v>
      </c>
      <c r="F12" t="s">
        <v>110</v>
      </c>
      <c r="G12" s="1">
        <v>0.95709999999999995</v>
      </c>
      <c r="H12" s="1">
        <v>0.96289999999999998</v>
      </c>
      <c r="I12" s="1">
        <v>0.94589999999999996</v>
      </c>
      <c r="J12" s="1">
        <v>0.96630000000000005</v>
      </c>
      <c r="K12" s="1">
        <v>0.96399999999999997</v>
      </c>
      <c r="L12" s="1">
        <v>0.96160000000000001</v>
      </c>
      <c r="M12" s="1">
        <v>0.89510000000000001</v>
      </c>
      <c r="N12" s="1">
        <v>0.95709999999999995</v>
      </c>
      <c r="O12" s="8">
        <v>0.96289999999999998</v>
      </c>
      <c r="P12" s="1">
        <v>0.88590000000000002</v>
      </c>
      <c r="Q12" s="4">
        <v>0.90010000000000001</v>
      </c>
      <c r="R12" s="1">
        <v>0.95499999999999996</v>
      </c>
      <c r="S12" s="1">
        <v>0.96097560975609697</v>
      </c>
      <c r="T12" s="7">
        <v>0.89710000000000001</v>
      </c>
      <c r="Z12" s="1">
        <f t="shared" si="1"/>
        <v>0.96630000000000005</v>
      </c>
      <c r="AB12">
        <f t="shared" si="2"/>
        <v>0.25981296857009994</v>
      </c>
      <c r="AF12" s="1">
        <f t="shared" si="3"/>
        <v>24.866699221844264</v>
      </c>
      <c r="AG12" s="1">
        <f t="shared" si="0"/>
        <v>25.017390743614921</v>
      </c>
      <c r="AH12" s="1">
        <f t="shared" si="0"/>
        <v>24.575708697045755</v>
      </c>
      <c r="AI12" s="1">
        <f t="shared" si="0"/>
        <v>25.105727152928761</v>
      </c>
      <c r="AJ12" s="1">
        <f t="shared" si="0"/>
        <v>25.045970170157631</v>
      </c>
      <c r="AK12" s="1">
        <f t="shared" si="0"/>
        <v>24.98361505770081</v>
      </c>
      <c r="AL12" s="1">
        <f t="shared" si="0"/>
        <v>23.255858816709647</v>
      </c>
      <c r="AM12" s="1">
        <f t="shared" si="0"/>
        <v>24.866699221844264</v>
      </c>
      <c r="AN12" s="1">
        <f t="shared" si="0"/>
        <v>25.017390743614921</v>
      </c>
      <c r="AO12" s="1">
        <f t="shared" si="0"/>
        <v>23.016830885625154</v>
      </c>
      <c r="AP12" s="1">
        <f t="shared" si="0"/>
        <v>23.385765300994699</v>
      </c>
      <c r="AQ12" s="1">
        <f t="shared" si="0"/>
        <v>24.812138498444543</v>
      </c>
      <c r="AR12" s="1">
        <f t="shared" si="0"/>
        <v>24.967392589419344</v>
      </c>
      <c r="AS12" s="1">
        <f t="shared" si="0"/>
        <v>23.307821410423667</v>
      </c>
    </row>
    <row r="13" spans="1:45" x14ac:dyDescent="0.2">
      <c r="A13" s="3" t="s">
        <v>35</v>
      </c>
      <c r="B13">
        <v>50</v>
      </c>
      <c r="C13">
        <v>450</v>
      </c>
      <c r="D13">
        <v>450</v>
      </c>
      <c r="E13">
        <v>270</v>
      </c>
      <c r="F13" t="s">
        <v>110</v>
      </c>
      <c r="G13" s="1">
        <v>0.70550000000000002</v>
      </c>
      <c r="H13" s="1">
        <v>0.80879999999999996</v>
      </c>
      <c r="I13" s="1">
        <v>0.83140000000000003</v>
      </c>
      <c r="J13" s="1">
        <v>0.84499999999999997</v>
      </c>
      <c r="K13" s="1">
        <v>0.80659999999999998</v>
      </c>
      <c r="L13" s="1">
        <v>0.83050000000000002</v>
      </c>
      <c r="M13" s="1">
        <v>0.76990000000000003</v>
      </c>
      <c r="N13" s="1">
        <v>0.80220000000000002</v>
      </c>
      <c r="O13" s="8">
        <v>0.81100000000000005</v>
      </c>
      <c r="P13" s="1">
        <v>0.77049999999999996</v>
      </c>
      <c r="Q13" s="4">
        <v>0.73280000000000001</v>
      </c>
      <c r="R13" s="1">
        <v>0.72699999999999998</v>
      </c>
      <c r="S13" s="1">
        <v>0.79780219780219697</v>
      </c>
      <c r="T13" s="7">
        <v>0.7802</v>
      </c>
      <c r="Z13" s="1">
        <f t="shared" si="1"/>
        <v>0.84499999999999997</v>
      </c>
      <c r="AB13">
        <f t="shared" si="2"/>
        <v>1.1949854637497199</v>
      </c>
      <c r="AF13" s="1">
        <f t="shared" si="3"/>
        <v>84.306224467542734</v>
      </c>
      <c r="AG13" s="1">
        <f t="shared" si="0"/>
        <v>96.650424308077348</v>
      </c>
      <c r="AH13" s="1">
        <f t="shared" si="0"/>
        <v>99.351091456151721</v>
      </c>
      <c r="AI13" s="1">
        <f t="shared" si="0"/>
        <v>100.97627168685133</v>
      </c>
      <c r="AJ13" s="1">
        <f t="shared" si="0"/>
        <v>96.387527506052407</v>
      </c>
      <c r="AK13" s="1">
        <f t="shared" si="0"/>
        <v>99.243542764414229</v>
      </c>
      <c r="AL13" s="1">
        <f t="shared" si="0"/>
        <v>92.001930854090944</v>
      </c>
      <c r="AM13" s="1">
        <f t="shared" si="0"/>
        <v>95.861733902002527</v>
      </c>
      <c r="AN13" s="1">
        <f t="shared" si="0"/>
        <v>96.913321110102302</v>
      </c>
      <c r="AO13" s="1">
        <f t="shared" si="0"/>
        <v>92.073629981915914</v>
      </c>
      <c r="AP13" s="1">
        <f t="shared" si="0"/>
        <v>87.56853478357948</v>
      </c>
      <c r="AQ13" s="1">
        <f t="shared" si="0"/>
        <v>86.875443214604644</v>
      </c>
      <c r="AR13" s="1">
        <f t="shared" si="0"/>
        <v>95.336202932120415</v>
      </c>
      <c r="AS13" s="1">
        <f t="shared" si="0"/>
        <v>93.232765881753139</v>
      </c>
    </row>
    <row r="14" spans="1:45" x14ac:dyDescent="0.2">
      <c r="A14" s="3" t="s">
        <v>36</v>
      </c>
      <c r="B14">
        <v>7</v>
      </c>
      <c r="C14">
        <v>175</v>
      </c>
      <c r="D14">
        <v>175</v>
      </c>
      <c r="E14">
        <v>463</v>
      </c>
      <c r="F14" t="s">
        <v>110</v>
      </c>
      <c r="G14" s="1">
        <v>0.98860000000000003</v>
      </c>
      <c r="H14" s="1">
        <v>0.98860000000000003</v>
      </c>
      <c r="I14" s="1">
        <v>0.93489999999999995</v>
      </c>
      <c r="J14" s="1">
        <v>0.99429999999999996</v>
      </c>
      <c r="K14" s="1">
        <v>0.97599999999999998</v>
      </c>
      <c r="L14" s="1">
        <v>0.97889999999999999</v>
      </c>
      <c r="M14" s="1">
        <v>0.92910000000000004</v>
      </c>
      <c r="N14" s="1">
        <v>0.99429999999999996</v>
      </c>
      <c r="O14" s="8">
        <v>0.98860000000000003</v>
      </c>
      <c r="P14" s="1">
        <v>0.90339999999999998</v>
      </c>
      <c r="Q14" s="4">
        <v>0.85260000000000002</v>
      </c>
      <c r="R14" s="1">
        <v>0.97899999999999998</v>
      </c>
      <c r="S14" s="1">
        <v>0.98857142857142799</v>
      </c>
      <c r="T14" s="7">
        <v>0.90859999999999996</v>
      </c>
      <c r="Z14" s="1">
        <f t="shared" si="1"/>
        <v>0.99429999999999996</v>
      </c>
      <c r="AB14">
        <f t="shared" si="2"/>
        <v>4.3944626731441595E-2</v>
      </c>
      <c r="AF14" s="1">
        <f t="shared" si="3"/>
        <v>4.3443657986703164</v>
      </c>
      <c r="AG14" s="1">
        <f t="shared" si="0"/>
        <v>4.3443657986703164</v>
      </c>
      <c r="AH14" s="1">
        <f t="shared" si="0"/>
        <v>4.1083831531224746</v>
      </c>
      <c r="AI14" s="1">
        <f t="shared" si="0"/>
        <v>4.3694142359072377</v>
      </c>
      <c r="AJ14" s="1">
        <f t="shared" si="0"/>
        <v>4.2889955689886996</v>
      </c>
      <c r="AK14" s="1">
        <f t="shared" si="0"/>
        <v>4.3017395107408181</v>
      </c>
      <c r="AL14" s="1">
        <f t="shared" si="0"/>
        <v>4.0828952696182386</v>
      </c>
      <c r="AM14" s="1">
        <f t="shared" si="0"/>
        <v>4.3694142359072377</v>
      </c>
      <c r="AN14" s="1">
        <f t="shared" si="0"/>
        <v>4.3443657986703164</v>
      </c>
      <c r="AO14" s="1">
        <f t="shared" si="0"/>
        <v>3.969957578918434</v>
      </c>
      <c r="AP14" s="1">
        <f t="shared" si="0"/>
        <v>3.7467188751227107</v>
      </c>
      <c r="AQ14" s="1">
        <f t="shared" si="0"/>
        <v>4.3021789570081319</v>
      </c>
      <c r="AR14" s="1">
        <f t="shared" si="0"/>
        <v>4.3442402425939379</v>
      </c>
      <c r="AS14" s="1">
        <f t="shared" si="0"/>
        <v>3.9928087848187834</v>
      </c>
    </row>
    <row r="15" spans="1:45" x14ac:dyDescent="0.2">
      <c r="A15" s="3" t="s">
        <v>41</v>
      </c>
      <c r="B15">
        <v>2</v>
      </c>
      <c r="C15">
        <v>1000</v>
      </c>
      <c r="D15">
        <v>370</v>
      </c>
      <c r="E15">
        <v>2709</v>
      </c>
      <c r="F15" t="s">
        <v>110</v>
      </c>
      <c r="G15" s="5">
        <v>0.91100000000000003</v>
      </c>
      <c r="H15" s="2">
        <v>0.93240000000000001</v>
      </c>
      <c r="I15" s="1">
        <v>0.9214</v>
      </c>
      <c r="J15" s="1">
        <v>0.93220000000000003</v>
      </c>
      <c r="K15" s="1">
        <v>0.94650000000000001</v>
      </c>
      <c r="L15" s="1">
        <v>0.94159999999999999</v>
      </c>
      <c r="M15" s="1">
        <v>0.91569999999999996</v>
      </c>
      <c r="N15" s="2">
        <v>0.93240000000000001</v>
      </c>
      <c r="O15" s="9">
        <v>0.93240000000000001</v>
      </c>
      <c r="P15" s="1">
        <v>0.92030000000000001</v>
      </c>
      <c r="Q15" s="4">
        <v>0.91890000000000005</v>
      </c>
      <c r="R15" s="1">
        <v>0.91100000000000003</v>
      </c>
      <c r="S15" s="5">
        <v>0.91100000000000003</v>
      </c>
      <c r="T15" s="7">
        <v>0.92159999999999997</v>
      </c>
      <c r="Z15" s="1">
        <f t="shared" si="1"/>
        <v>0.94650000000000001</v>
      </c>
      <c r="AB15">
        <f t="shared" si="2"/>
        <v>0.41246272458458061</v>
      </c>
      <c r="AF15" s="1">
        <f t="shared" si="3"/>
        <v>37.575354209655295</v>
      </c>
      <c r="AG15" s="1">
        <f t="shared" si="0"/>
        <v>38.458024440266293</v>
      </c>
      <c r="AH15" s="1">
        <f t="shared" si="0"/>
        <v>38.004315443223255</v>
      </c>
      <c r="AI15" s="1">
        <f t="shared" si="0"/>
        <v>38.449775185774605</v>
      </c>
      <c r="AJ15" s="1">
        <f t="shared" si="0"/>
        <v>39.039596881930557</v>
      </c>
      <c r="AK15" s="1">
        <f t="shared" si="0"/>
        <v>38.837490146884107</v>
      </c>
      <c r="AL15" s="1">
        <f t="shared" si="0"/>
        <v>37.769211690210042</v>
      </c>
      <c r="AM15" s="1">
        <f t="shared" si="0"/>
        <v>38.458024440266293</v>
      </c>
      <c r="AN15" s="1">
        <f t="shared" si="0"/>
        <v>38.458024440266293</v>
      </c>
      <c r="AO15" s="1">
        <f t="shared" si="0"/>
        <v>37.958944543518953</v>
      </c>
      <c r="AP15" s="1">
        <f t="shared" si="0"/>
        <v>37.901199762077113</v>
      </c>
      <c r="AQ15" s="1">
        <f t="shared" si="0"/>
        <v>37.575354209655295</v>
      </c>
      <c r="AR15" s="1">
        <f t="shared" si="0"/>
        <v>37.575354209655295</v>
      </c>
      <c r="AS15" s="1">
        <f t="shared" si="0"/>
        <v>38.01256469771495</v>
      </c>
    </row>
    <row r="16" spans="1:45" x14ac:dyDescent="0.2">
      <c r="A16" s="3" t="s">
        <v>43</v>
      </c>
      <c r="B16">
        <v>2</v>
      </c>
      <c r="C16">
        <v>64</v>
      </c>
      <c r="D16">
        <v>64</v>
      </c>
      <c r="E16">
        <v>512</v>
      </c>
      <c r="F16" t="s">
        <v>110</v>
      </c>
      <c r="G16" s="1">
        <v>0.54690000000000005</v>
      </c>
      <c r="H16" s="1">
        <v>0.6875</v>
      </c>
      <c r="I16" s="1">
        <v>0.57969999999999999</v>
      </c>
      <c r="J16" s="1">
        <v>0.58809999999999996</v>
      </c>
      <c r="K16" s="1">
        <v>0.66559999999999997</v>
      </c>
      <c r="L16" s="1">
        <v>0.68589999999999995</v>
      </c>
      <c r="M16" s="1">
        <v>0.60470000000000002</v>
      </c>
      <c r="N16" s="1">
        <v>0.5625</v>
      </c>
      <c r="O16" s="8">
        <v>0.625</v>
      </c>
      <c r="P16" s="1">
        <v>0.62970000000000004</v>
      </c>
      <c r="Q16" s="4">
        <v>0.60940000000000005</v>
      </c>
      <c r="R16" s="1">
        <v>0.61899999999999999</v>
      </c>
      <c r="S16" s="1">
        <v>0.609375</v>
      </c>
      <c r="T16" s="7">
        <v>0.59379999999999999</v>
      </c>
      <c r="Z16" s="1">
        <f t="shared" si="1"/>
        <v>0.6875</v>
      </c>
      <c r="AB16">
        <f t="shared" si="2"/>
        <v>2.4092448865921767</v>
      </c>
      <c r="AF16" s="1">
        <f t="shared" si="3"/>
        <v>131.76160284772615</v>
      </c>
      <c r="AG16" s="1">
        <f t="shared" si="0"/>
        <v>165.63558595321214</v>
      </c>
      <c r="AH16" s="1">
        <f t="shared" si="0"/>
        <v>139.66392607574849</v>
      </c>
      <c r="AI16" s="1">
        <f t="shared" si="0"/>
        <v>141.68769178048589</v>
      </c>
      <c r="AJ16" s="1">
        <f t="shared" si="0"/>
        <v>160.35933965157528</v>
      </c>
      <c r="AK16" s="1">
        <f t="shared" si="0"/>
        <v>165.25010677135737</v>
      </c>
      <c r="AL16" s="1">
        <f t="shared" si="0"/>
        <v>145.68703829222892</v>
      </c>
      <c r="AM16" s="1">
        <f t="shared" si="0"/>
        <v>135.52002487080995</v>
      </c>
      <c r="AN16" s="1">
        <f t="shared" si="0"/>
        <v>150.57780541201106</v>
      </c>
      <c r="AO16" s="1">
        <f t="shared" si="0"/>
        <v>151.71015050870938</v>
      </c>
      <c r="AP16" s="1">
        <f t="shared" si="0"/>
        <v>146.81938338892726</v>
      </c>
      <c r="AQ16" s="1">
        <f t="shared" si="0"/>
        <v>149.13225848005573</v>
      </c>
      <c r="AR16" s="1">
        <f t="shared" si="0"/>
        <v>146.81336027671077</v>
      </c>
      <c r="AS16" s="1">
        <f t="shared" si="0"/>
        <v>143.06096136584347</v>
      </c>
    </row>
    <row r="17" spans="1:47" x14ac:dyDescent="0.2">
      <c r="A17" s="3" t="s">
        <v>52</v>
      </c>
      <c r="B17">
        <v>10</v>
      </c>
      <c r="C17">
        <v>381</v>
      </c>
      <c r="D17">
        <v>760</v>
      </c>
      <c r="E17">
        <v>99</v>
      </c>
      <c r="F17" t="s">
        <v>110</v>
      </c>
      <c r="G17" s="1">
        <v>0.71840000000000004</v>
      </c>
      <c r="H17" s="1">
        <v>0.77759999999999996</v>
      </c>
      <c r="I17" s="1">
        <v>0.75819999999999999</v>
      </c>
      <c r="J17" s="1">
        <v>0.79579999999999995</v>
      </c>
      <c r="K17" s="1">
        <v>0.78659999999999997</v>
      </c>
      <c r="L17" s="1">
        <v>0.79749999999999999</v>
      </c>
      <c r="M17" s="1">
        <v>0.81669999999999998</v>
      </c>
      <c r="N17" s="1">
        <v>0.77110000000000001</v>
      </c>
      <c r="O17" s="8">
        <v>0.79869999999999997</v>
      </c>
      <c r="P17" s="1">
        <v>0.78590000000000004</v>
      </c>
      <c r="Q17" s="4">
        <v>0.78</v>
      </c>
      <c r="R17" s="1">
        <v>0.77</v>
      </c>
      <c r="S17" s="1">
        <v>0.75394736842105203</v>
      </c>
      <c r="T17" s="7">
        <v>0.74209999999999998</v>
      </c>
      <c r="Z17" s="1">
        <f t="shared" si="1"/>
        <v>0.81669999999999998</v>
      </c>
      <c r="AB17">
        <f t="shared" si="2"/>
        <v>1.4131666806795073</v>
      </c>
      <c r="AF17" s="1">
        <f t="shared" si="3"/>
        <v>101.52189434001582</v>
      </c>
      <c r="AG17" s="1">
        <f t="shared" si="0"/>
        <v>109.88784108963848</v>
      </c>
      <c r="AH17" s="1">
        <f t="shared" si="0"/>
        <v>107.14629772912023</v>
      </c>
      <c r="AI17" s="1">
        <f t="shared" si="0"/>
        <v>112.4598044484752</v>
      </c>
      <c r="AJ17" s="1">
        <f t="shared" si="0"/>
        <v>111.15969110225004</v>
      </c>
      <c r="AK17" s="1">
        <f t="shared" si="0"/>
        <v>112.70004278419071</v>
      </c>
      <c r="AL17" s="1">
        <f t="shared" si="0"/>
        <v>115.41332281109537</v>
      </c>
      <c r="AM17" s="1">
        <f t="shared" si="0"/>
        <v>108.96928274719681</v>
      </c>
      <c r="AN17" s="1">
        <f t="shared" si="0"/>
        <v>112.86962278587224</v>
      </c>
      <c r="AO17" s="1">
        <f t="shared" si="0"/>
        <v>111.06076943460249</v>
      </c>
      <c r="AP17" s="1">
        <f t="shared" si="0"/>
        <v>110.22700109300158</v>
      </c>
      <c r="AQ17" s="1">
        <f t="shared" si="0"/>
        <v>108.81383441232207</v>
      </c>
      <c r="AR17" s="1">
        <f t="shared" si="0"/>
        <v>106.54533000386277</v>
      </c>
      <c r="AS17" s="1">
        <f t="shared" si="0"/>
        <v>104.87109937322623</v>
      </c>
    </row>
    <row r="18" spans="1:47" x14ac:dyDescent="0.2">
      <c r="A18" s="3" t="s">
        <v>53</v>
      </c>
      <c r="B18">
        <v>3</v>
      </c>
      <c r="C18">
        <v>400</v>
      </c>
      <c r="D18">
        <v>154</v>
      </c>
      <c r="E18">
        <v>80</v>
      </c>
      <c r="F18" t="s">
        <v>110</v>
      </c>
      <c r="G18" s="1">
        <v>0.54549999999999998</v>
      </c>
      <c r="H18" s="1">
        <v>0.59740000000000004</v>
      </c>
      <c r="I18" s="1">
        <v>0.56230000000000002</v>
      </c>
      <c r="J18" s="1">
        <v>0.58320000000000005</v>
      </c>
      <c r="K18" s="1">
        <v>0.52339999999999998</v>
      </c>
      <c r="L18" s="1">
        <v>0.59550000000000003</v>
      </c>
      <c r="M18" s="1">
        <v>0.59350000000000003</v>
      </c>
      <c r="N18" s="1">
        <v>0.60389999999999999</v>
      </c>
      <c r="O18" s="8">
        <v>0.58440000000000003</v>
      </c>
      <c r="P18" s="1">
        <v>0.56820000000000004</v>
      </c>
      <c r="Q18" s="4">
        <v>0.57789999999999997</v>
      </c>
      <c r="R18" s="1">
        <v>0.56899999999999995</v>
      </c>
      <c r="S18" s="1">
        <v>0.57142857142857095</v>
      </c>
      <c r="T18" s="7">
        <v>0.60389999999999999</v>
      </c>
      <c r="Z18" s="1">
        <f t="shared" si="1"/>
        <v>0.60389999999999999</v>
      </c>
      <c r="AB18">
        <f t="shared" si="2"/>
        <v>3.0537660786533158</v>
      </c>
      <c r="AF18" s="1">
        <f t="shared" si="3"/>
        <v>166.58293959053836</v>
      </c>
      <c r="AG18" s="1">
        <f t="shared" si="3"/>
        <v>182.4319855387491</v>
      </c>
      <c r="AH18" s="1">
        <f t="shared" si="3"/>
        <v>171.71326660267596</v>
      </c>
      <c r="AI18" s="1">
        <f t="shared" si="3"/>
        <v>178.0956377070614</v>
      </c>
      <c r="AJ18" s="1">
        <f t="shared" si="3"/>
        <v>159.83411655671455</v>
      </c>
      <c r="AK18" s="1">
        <f t="shared" si="3"/>
        <v>181.85176998380499</v>
      </c>
      <c r="AL18" s="1">
        <f t="shared" si="3"/>
        <v>181.2410167680743</v>
      </c>
      <c r="AM18" s="1">
        <f t="shared" si="3"/>
        <v>184.41693348987374</v>
      </c>
      <c r="AN18" s="1">
        <f t="shared" si="3"/>
        <v>178.4620896364998</v>
      </c>
      <c r="AO18" s="1">
        <f t="shared" si="3"/>
        <v>173.51498858908144</v>
      </c>
      <c r="AP18" s="1">
        <f t="shared" si="3"/>
        <v>176.47714168537513</v>
      </c>
      <c r="AQ18" s="1">
        <f t="shared" si="3"/>
        <v>173.75928987537364</v>
      </c>
      <c r="AR18" s="1">
        <f t="shared" si="3"/>
        <v>174.50091878018932</v>
      </c>
      <c r="AS18" s="1">
        <f t="shared" si="3"/>
        <v>184.41693348987374</v>
      </c>
    </row>
    <row r="19" spans="1:47" x14ac:dyDescent="0.2">
      <c r="A19" s="3" t="s">
        <v>54</v>
      </c>
      <c r="B19">
        <v>2</v>
      </c>
      <c r="C19">
        <v>600</v>
      </c>
      <c r="D19">
        <v>291</v>
      </c>
      <c r="E19">
        <v>80</v>
      </c>
      <c r="F19" t="s">
        <v>110</v>
      </c>
      <c r="G19" s="1">
        <v>0.78010000000000002</v>
      </c>
      <c r="H19" s="1">
        <v>0.83160000000000001</v>
      </c>
      <c r="I19" s="1">
        <v>0.83640000000000003</v>
      </c>
      <c r="J19" s="1">
        <v>0.85350000000000004</v>
      </c>
      <c r="K19" s="1">
        <v>0.8165</v>
      </c>
      <c r="L19" s="1">
        <v>0.84119999999999995</v>
      </c>
      <c r="M19" s="1">
        <v>0.83609999999999995</v>
      </c>
      <c r="N19" s="1">
        <v>0.82130000000000003</v>
      </c>
      <c r="O19" s="8">
        <v>0.82820000000000005</v>
      </c>
      <c r="P19" s="1">
        <v>0.82269999999999999</v>
      </c>
      <c r="Q19" s="4">
        <v>0.82820000000000005</v>
      </c>
      <c r="R19" s="1">
        <v>0.80900000000000005</v>
      </c>
      <c r="S19" s="1">
        <v>0.75945017182130503</v>
      </c>
      <c r="T19" s="7">
        <v>0.81440000000000001</v>
      </c>
      <c r="Z19" s="1">
        <f t="shared" si="1"/>
        <v>0.85350000000000004</v>
      </c>
      <c r="AB19">
        <f t="shared" si="2"/>
        <v>1.1294540028344122</v>
      </c>
      <c r="AF19" s="1">
        <f t="shared" si="3"/>
        <v>88.108706761112501</v>
      </c>
      <c r="AG19" s="1">
        <f t="shared" si="3"/>
        <v>93.925394875709713</v>
      </c>
      <c r="AH19" s="1">
        <f t="shared" si="3"/>
        <v>94.467532797070234</v>
      </c>
      <c r="AI19" s="1">
        <f t="shared" si="3"/>
        <v>96.398899141917099</v>
      </c>
      <c r="AJ19" s="1">
        <f t="shared" si="3"/>
        <v>92.219919331429764</v>
      </c>
      <c r="AK19" s="1">
        <f t="shared" si="3"/>
        <v>95.009670718430741</v>
      </c>
      <c r="AL19" s="1">
        <f t="shared" si="3"/>
        <v>94.433649176985199</v>
      </c>
      <c r="AM19" s="1">
        <f t="shared" si="3"/>
        <v>92.762057252790285</v>
      </c>
      <c r="AN19" s="1">
        <f t="shared" si="3"/>
        <v>93.541380514746024</v>
      </c>
      <c r="AO19" s="1">
        <f t="shared" si="3"/>
        <v>92.920180813187088</v>
      </c>
      <c r="AP19" s="1">
        <f t="shared" si="3"/>
        <v>93.541380514746024</v>
      </c>
      <c r="AQ19" s="1">
        <f t="shared" si="3"/>
        <v>91.372828829303955</v>
      </c>
      <c r="AR19" s="1">
        <f t="shared" si="3"/>
        <v>85.776403651685499</v>
      </c>
      <c r="AS19" s="1">
        <f t="shared" si="3"/>
        <v>91.982733990834532</v>
      </c>
    </row>
    <row r="20" spans="1:47" x14ac:dyDescent="0.2">
      <c r="A20" s="3" t="s">
        <v>55</v>
      </c>
      <c r="B20">
        <v>6</v>
      </c>
      <c r="C20">
        <v>399</v>
      </c>
      <c r="D20">
        <v>154</v>
      </c>
      <c r="E20">
        <v>80</v>
      </c>
      <c r="F20" t="s">
        <v>110</v>
      </c>
      <c r="G20" s="1">
        <v>0.54549999999999998</v>
      </c>
      <c r="H20" s="1">
        <v>0.57140000000000002</v>
      </c>
      <c r="I20" s="1">
        <v>0.5292</v>
      </c>
      <c r="J20" s="1">
        <v>0.55020000000000002</v>
      </c>
      <c r="K20" s="1">
        <v>0.50780000000000003</v>
      </c>
      <c r="L20" s="1">
        <v>0.55579999999999996</v>
      </c>
      <c r="M20" s="1">
        <v>0.5968</v>
      </c>
      <c r="N20" s="1">
        <v>0.6169</v>
      </c>
      <c r="O20" s="8">
        <v>0.57140000000000002</v>
      </c>
      <c r="P20" s="1">
        <v>0.58899999999999997</v>
      </c>
      <c r="Q20" s="4">
        <v>0.56489999999999996</v>
      </c>
      <c r="R20" s="1">
        <v>0.48399999999999999</v>
      </c>
      <c r="S20" s="1">
        <v>0.59740259740259705</v>
      </c>
      <c r="T20" s="7">
        <v>0.54549999999999998</v>
      </c>
      <c r="Z20" s="1">
        <f t="shared" si="1"/>
        <v>0.6169</v>
      </c>
      <c r="AB20">
        <f t="shared" si="2"/>
        <v>2.9535414913710811</v>
      </c>
      <c r="AF20" s="1">
        <f t="shared" si="3"/>
        <v>161.11568835429247</v>
      </c>
      <c r="AG20" s="1">
        <f t="shared" si="3"/>
        <v>168.76536081694357</v>
      </c>
      <c r="AH20" s="1">
        <f t="shared" si="3"/>
        <v>156.30141572335762</v>
      </c>
      <c r="AI20" s="1">
        <f t="shared" si="3"/>
        <v>162.50385285523689</v>
      </c>
      <c r="AJ20" s="1">
        <f t="shared" si="3"/>
        <v>149.98083693182349</v>
      </c>
      <c r="AK20" s="1">
        <f t="shared" si="3"/>
        <v>164.15783609040469</v>
      </c>
      <c r="AL20" s="1">
        <f t="shared" si="3"/>
        <v>176.26735620502612</v>
      </c>
      <c r="AM20" s="1">
        <f t="shared" si="3"/>
        <v>182.203974602682</v>
      </c>
      <c r="AN20" s="1">
        <f t="shared" si="3"/>
        <v>168.76536081694357</v>
      </c>
      <c r="AO20" s="1">
        <f t="shared" si="3"/>
        <v>173.96359384175668</v>
      </c>
      <c r="AP20" s="1">
        <f t="shared" si="3"/>
        <v>166.84555884755235</v>
      </c>
      <c r="AQ20" s="1">
        <f t="shared" si="3"/>
        <v>142.95140818236032</v>
      </c>
      <c r="AR20" s="1">
        <f t="shared" si="3"/>
        <v>176.44533584814241</v>
      </c>
      <c r="AS20" s="1">
        <f t="shared" si="3"/>
        <v>161.11568835429247</v>
      </c>
    </row>
    <row r="21" spans="1:47" x14ac:dyDescent="0.2">
      <c r="A21" s="3" t="s">
        <v>60</v>
      </c>
      <c r="B21">
        <v>6</v>
      </c>
      <c r="C21">
        <v>200</v>
      </c>
      <c r="D21">
        <v>242</v>
      </c>
      <c r="E21">
        <v>427</v>
      </c>
      <c r="F21" t="s">
        <v>110</v>
      </c>
      <c r="G21" s="1">
        <v>0.95450000000000002</v>
      </c>
      <c r="H21" s="1">
        <v>0.97929999999999995</v>
      </c>
      <c r="I21" s="1">
        <v>0.82730000000000004</v>
      </c>
      <c r="J21" s="1">
        <v>0.99139999999999995</v>
      </c>
      <c r="K21" s="1">
        <v>0.92479999999999996</v>
      </c>
      <c r="L21" s="1">
        <v>0.93799999999999994</v>
      </c>
      <c r="M21" s="1">
        <v>0.8488</v>
      </c>
      <c r="N21" s="1">
        <v>0.95450000000000002</v>
      </c>
      <c r="O21" s="8">
        <v>0.98760000000000003</v>
      </c>
      <c r="P21" s="1">
        <v>0.79830000000000001</v>
      </c>
      <c r="Q21" s="4">
        <v>0.58389999999999997</v>
      </c>
      <c r="R21" s="1">
        <v>0.97899999999999998</v>
      </c>
      <c r="S21" s="1">
        <v>0.93801652892561904</v>
      </c>
      <c r="T21" s="7">
        <v>0.76029999999999998</v>
      </c>
      <c r="Z21" s="1">
        <f t="shared" si="1"/>
        <v>0.99139999999999995</v>
      </c>
      <c r="AB21">
        <f t="shared" si="2"/>
        <v>6.6302419279017102E-2</v>
      </c>
      <c r="AF21" s="1">
        <f t="shared" si="3"/>
        <v>6.3285659201821822</v>
      </c>
      <c r="AG21" s="1">
        <f t="shared" si="3"/>
        <v>6.4929959199941445</v>
      </c>
      <c r="AH21" s="1">
        <f t="shared" si="3"/>
        <v>5.485199146953085</v>
      </c>
      <c r="AI21" s="1">
        <f t="shared" si="3"/>
        <v>6.5732218473217552</v>
      </c>
      <c r="AJ21" s="1">
        <f t="shared" si="3"/>
        <v>6.1316477349235008</v>
      </c>
      <c r="AK21" s="1">
        <f t="shared" si="3"/>
        <v>6.2191669283718038</v>
      </c>
      <c r="AL21" s="1">
        <f t="shared" si="3"/>
        <v>5.627749348402971</v>
      </c>
      <c r="AM21" s="1">
        <f t="shared" si="3"/>
        <v>6.3285659201821822</v>
      </c>
      <c r="AN21" s="1">
        <f t="shared" si="3"/>
        <v>6.5480269279957293</v>
      </c>
      <c r="AO21" s="1">
        <f t="shared" si="3"/>
        <v>5.2929221310439356</v>
      </c>
      <c r="AP21" s="1">
        <f t="shared" si="3"/>
        <v>3.8713982617018088</v>
      </c>
      <c r="AQ21" s="1">
        <f t="shared" si="3"/>
        <v>6.4910068474157736</v>
      </c>
      <c r="AR21" s="1">
        <f t="shared" si="3"/>
        <v>6.219276519147467</v>
      </c>
      <c r="AS21" s="1">
        <f t="shared" si="3"/>
        <v>5.0409729377836703</v>
      </c>
    </row>
    <row r="22" spans="1:47" x14ac:dyDescent="0.2">
      <c r="A22" s="3" t="s">
        <v>61</v>
      </c>
      <c r="B22">
        <v>2</v>
      </c>
      <c r="C22">
        <v>1800</v>
      </c>
      <c r="D22">
        <v>858</v>
      </c>
      <c r="E22">
        <v>80</v>
      </c>
      <c r="F22" t="s">
        <v>110</v>
      </c>
      <c r="G22" s="1">
        <v>0.77159999999999995</v>
      </c>
      <c r="H22" s="1">
        <v>0.80649999999999999</v>
      </c>
      <c r="I22" s="1">
        <v>0.82350000000000001</v>
      </c>
      <c r="J22" s="1">
        <v>0.84499999999999997</v>
      </c>
      <c r="K22" s="1">
        <v>0.83750000000000002</v>
      </c>
      <c r="L22" s="1">
        <v>0.83</v>
      </c>
      <c r="M22" s="1">
        <v>0.84060000000000001</v>
      </c>
      <c r="N22" s="1">
        <v>0.81930000000000003</v>
      </c>
      <c r="O22" s="8">
        <v>0.81589999999999996</v>
      </c>
      <c r="P22" s="1">
        <v>0.83169999999999999</v>
      </c>
      <c r="Q22" s="4">
        <v>0.80300000000000005</v>
      </c>
      <c r="R22" s="1">
        <v>0.83899999999999997</v>
      </c>
      <c r="S22" s="1">
        <v>0.77738927738927699</v>
      </c>
      <c r="T22" s="7">
        <v>0.83450000000000002</v>
      </c>
      <c r="Z22" s="1">
        <f t="shared" si="1"/>
        <v>0.84499999999999997</v>
      </c>
      <c r="AB22">
        <f t="shared" si="2"/>
        <v>1.1949854637497199</v>
      </c>
      <c r="AF22" s="1">
        <f t="shared" si="3"/>
        <v>92.205078382928392</v>
      </c>
      <c r="AG22" s="1">
        <f t="shared" si="3"/>
        <v>96.375577651414915</v>
      </c>
      <c r="AH22" s="1">
        <f t="shared" si="3"/>
        <v>98.407052939789423</v>
      </c>
      <c r="AI22" s="1">
        <f t="shared" si="3"/>
        <v>100.97627168685133</v>
      </c>
      <c r="AJ22" s="1">
        <f t="shared" si="3"/>
        <v>100.08003258903905</v>
      </c>
      <c r="AK22" s="1">
        <f t="shared" si="3"/>
        <v>99.183793491226751</v>
      </c>
      <c r="AL22" s="1">
        <f t="shared" si="3"/>
        <v>100.45047808280145</v>
      </c>
      <c r="AM22" s="1">
        <f t="shared" si="3"/>
        <v>97.905159045014557</v>
      </c>
      <c r="AN22" s="1">
        <f t="shared" si="3"/>
        <v>97.498863987339632</v>
      </c>
      <c r="AO22" s="1">
        <f t="shared" si="3"/>
        <v>99.386941020064214</v>
      </c>
      <c r="AP22" s="1">
        <f t="shared" si="3"/>
        <v>95.957332739102526</v>
      </c>
      <c r="AQ22" s="1">
        <f t="shared" si="3"/>
        <v>100.2592804086015</v>
      </c>
      <c r="AR22" s="1">
        <f t="shared" si="3"/>
        <v>92.896888615508487</v>
      </c>
      <c r="AS22" s="1">
        <f t="shared" si="3"/>
        <v>99.721536949914125</v>
      </c>
    </row>
    <row r="23" spans="1:47" x14ac:dyDescent="0.2">
      <c r="A23" s="3" t="s">
        <v>64</v>
      </c>
      <c r="B23">
        <v>3</v>
      </c>
      <c r="C23">
        <v>400</v>
      </c>
      <c r="D23">
        <v>205</v>
      </c>
      <c r="E23">
        <v>80</v>
      </c>
      <c r="F23" t="s">
        <v>110</v>
      </c>
      <c r="G23" s="1">
        <v>0.83409999999999995</v>
      </c>
      <c r="H23" s="1">
        <v>0.85850000000000004</v>
      </c>
      <c r="I23" s="1">
        <v>0.84630000000000005</v>
      </c>
      <c r="J23" s="1">
        <v>0.84970000000000001</v>
      </c>
      <c r="K23" s="1">
        <v>0.84489999999999998</v>
      </c>
      <c r="L23" s="1">
        <v>0.85509999999999997</v>
      </c>
      <c r="M23" s="1">
        <v>0.85409999999999997</v>
      </c>
      <c r="N23" s="1">
        <v>0.8488</v>
      </c>
      <c r="O23" s="8">
        <v>0.84389999999999998</v>
      </c>
      <c r="P23" s="1">
        <v>0.84440000000000004</v>
      </c>
      <c r="Q23" s="4">
        <v>0.8488</v>
      </c>
      <c r="R23" s="1">
        <v>0.85299999999999998</v>
      </c>
      <c r="S23" s="1">
        <v>0.86341463414634101</v>
      </c>
      <c r="T23" s="7">
        <v>0.8488</v>
      </c>
      <c r="Z23" s="1">
        <f t="shared" si="1"/>
        <v>0.86341463414634101</v>
      </c>
      <c r="AB23">
        <f t="shared" si="2"/>
        <v>1.0530163016519989</v>
      </c>
      <c r="AF23" s="1">
        <f t="shared" si="3"/>
        <v>87.832089720793221</v>
      </c>
      <c r="AG23" s="1">
        <f t="shared" si="3"/>
        <v>90.401449496824114</v>
      </c>
      <c r="AH23" s="1">
        <f t="shared" si="3"/>
        <v>89.116769608808681</v>
      </c>
      <c r="AI23" s="1">
        <f t="shared" si="3"/>
        <v>89.474795151370344</v>
      </c>
      <c r="AJ23" s="1">
        <f t="shared" si="3"/>
        <v>88.969347326577378</v>
      </c>
      <c r="AK23" s="1">
        <f t="shared" si="3"/>
        <v>90.043423954262408</v>
      </c>
      <c r="AL23" s="1">
        <f t="shared" si="3"/>
        <v>89.938122324097222</v>
      </c>
      <c r="AM23" s="1">
        <f t="shared" si="3"/>
        <v>89.380023684221655</v>
      </c>
      <c r="AN23" s="1">
        <f t="shared" si="3"/>
        <v>88.864045696412191</v>
      </c>
      <c r="AO23" s="1">
        <f t="shared" si="3"/>
        <v>88.916696511494777</v>
      </c>
      <c r="AP23" s="1">
        <f t="shared" si="3"/>
        <v>89.380023684221655</v>
      </c>
      <c r="AQ23" s="1">
        <f t="shared" si="3"/>
        <v>89.822290530915495</v>
      </c>
      <c r="AR23" s="1">
        <f t="shared" si="3"/>
        <v>90.918968484099366</v>
      </c>
      <c r="AS23" s="1">
        <f t="shared" si="3"/>
        <v>89.380023684221655</v>
      </c>
    </row>
    <row r="24" spans="1:47" x14ac:dyDescent="0.2">
      <c r="A24" s="3" t="s">
        <v>65</v>
      </c>
      <c r="B24">
        <v>2</v>
      </c>
      <c r="C24">
        <v>600</v>
      </c>
      <c r="D24">
        <v>291</v>
      </c>
      <c r="E24">
        <v>80</v>
      </c>
      <c r="F24" t="s">
        <v>110</v>
      </c>
      <c r="G24" s="1">
        <v>0.8488</v>
      </c>
      <c r="H24" s="1">
        <v>0.87970000000000004</v>
      </c>
      <c r="I24" s="1">
        <v>0.87319999999999998</v>
      </c>
      <c r="J24" s="1">
        <v>0.88819999999999999</v>
      </c>
      <c r="K24" s="1">
        <v>0.91749999999999998</v>
      </c>
      <c r="L24" s="1">
        <v>0.89900000000000002</v>
      </c>
      <c r="M24" s="1">
        <v>0.92059999999999997</v>
      </c>
      <c r="N24" s="1">
        <v>0.89349999999999996</v>
      </c>
      <c r="O24" s="8">
        <v>0.88660000000000005</v>
      </c>
      <c r="P24" s="1">
        <v>0.9052</v>
      </c>
      <c r="Q24" s="4">
        <v>0.82820000000000005</v>
      </c>
      <c r="R24" s="1">
        <v>0.92100000000000004</v>
      </c>
      <c r="S24" s="1">
        <v>0.85910652920962105</v>
      </c>
      <c r="T24" s="7">
        <v>0.88319999999999999</v>
      </c>
      <c r="Z24" s="1">
        <f t="shared" si="1"/>
        <v>0.92100000000000004</v>
      </c>
      <c r="AB24">
        <f t="shared" si="2"/>
        <v>0.60905710733050189</v>
      </c>
      <c r="AF24" s="1">
        <f t="shared" si="3"/>
        <v>51.696767270212995</v>
      </c>
      <c r="AG24" s="1">
        <f t="shared" si="3"/>
        <v>53.578753731864253</v>
      </c>
      <c r="AH24" s="1">
        <f t="shared" si="3"/>
        <v>53.182866612099424</v>
      </c>
      <c r="AI24" s="1">
        <f t="shared" si="3"/>
        <v>54.096452273095174</v>
      </c>
      <c r="AJ24" s="1">
        <f t="shared" si="3"/>
        <v>55.880989597573546</v>
      </c>
      <c r="AK24" s="1">
        <f t="shared" si="3"/>
        <v>54.754233949012125</v>
      </c>
      <c r="AL24" s="1">
        <f t="shared" si="3"/>
        <v>56.069797300846005</v>
      </c>
      <c r="AM24" s="1">
        <f t="shared" si="3"/>
        <v>54.419252539980342</v>
      </c>
      <c r="AN24" s="1">
        <f t="shared" si="3"/>
        <v>53.999003135922301</v>
      </c>
      <c r="AO24" s="1">
        <f t="shared" si="3"/>
        <v>55.13184935555703</v>
      </c>
      <c r="AP24" s="1">
        <f t="shared" si="3"/>
        <v>50.442109629112174</v>
      </c>
      <c r="AQ24" s="1">
        <f t="shared" si="3"/>
        <v>56.094159585139231</v>
      </c>
      <c r="AR24" s="1">
        <f t="shared" si="3"/>
        <v>52.324493756915913</v>
      </c>
      <c r="AS24" s="1">
        <f t="shared" si="3"/>
        <v>53.791923719429924</v>
      </c>
    </row>
    <row r="25" spans="1:47" x14ac:dyDescent="0.2">
      <c r="A25" s="3" t="s">
        <v>66</v>
      </c>
      <c r="B25">
        <v>6</v>
      </c>
      <c r="C25">
        <v>400</v>
      </c>
      <c r="D25">
        <v>205</v>
      </c>
      <c r="E25">
        <v>80</v>
      </c>
      <c r="F25" t="s">
        <v>110</v>
      </c>
      <c r="G25" s="1">
        <v>0.8</v>
      </c>
      <c r="H25" s="1">
        <v>0.81459999999999999</v>
      </c>
      <c r="I25" s="1">
        <v>0.77900000000000003</v>
      </c>
      <c r="J25" s="1">
        <v>0.81859999999999999</v>
      </c>
      <c r="K25" s="1">
        <v>0.78149999999999997</v>
      </c>
      <c r="L25" s="1">
        <v>0.81610000000000005</v>
      </c>
      <c r="M25" s="1">
        <v>0.79120000000000001</v>
      </c>
      <c r="N25" s="1">
        <v>0.80979999999999996</v>
      </c>
      <c r="O25" s="8">
        <v>0.80489999999999995</v>
      </c>
      <c r="P25" s="1">
        <v>0.76490000000000002</v>
      </c>
      <c r="Q25" s="4">
        <v>0.81459999999999999</v>
      </c>
      <c r="R25" s="1">
        <v>0.78</v>
      </c>
      <c r="S25" s="1">
        <v>0.8</v>
      </c>
      <c r="T25" s="7">
        <v>0.81459999999999999</v>
      </c>
      <c r="Z25" s="1">
        <f t="shared" si="1"/>
        <v>0.81859999999999999</v>
      </c>
      <c r="AB25">
        <f t="shared" si="2"/>
        <v>1.3985184717690267</v>
      </c>
      <c r="AF25" s="1">
        <f t="shared" si="3"/>
        <v>111.88147774152213</v>
      </c>
      <c r="AG25" s="1">
        <f t="shared" si="3"/>
        <v>113.92331471030491</v>
      </c>
      <c r="AH25" s="1">
        <f t="shared" si="3"/>
        <v>108.94458895080719</v>
      </c>
      <c r="AI25" s="1">
        <f t="shared" si="3"/>
        <v>114.48272209901252</v>
      </c>
      <c r="AJ25" s="1">
        <f t="shared" si="3"/>
        <v>109.29421856874941</v>
      </c>
      <c r="AK25" s="1">
        <f t="shared" si="3"/>
        <v>114.13309248107026</v>
      </c>
      <c r="AL25" s="1">
        <f t="shared" si="3"/>
        <v>110.65078148636539</v>
      </c>
      <c r="AM25" s="1">
        <f t="shared" si="3"/>
        <v>113.25202584385576</v>
      </c>
      <c r="AN25" s="1">
        <f t="shared" si="3"/>
        <v>112.56675179268895</v>
      </c>
      <c r="AO25" s="1">
        <f t="shared" si="3"/>
        <v>106.97267790561285</v>
      </c>
      <c r="AP25" s="1">
        <f t="shared" si="3"/>
        <v>113.92331471030491</v>
      </c>
      <c r="AQ25" s="1">
        <f t="shared" si="3"/>
        <v>109.08444079798409</v>
      </c>
      <c r="AR25" s="1">
        <f t="shared" si="3"/>
        <v>111.88147774152213</v>
      </c>
      <c r="AS25" s="1">
        <f t="shared" si="3"/>
        <v>113.92331471030491</v>
      </c>
    </row>
    <row r="26" spans="1:47" x14ac:dyDescent="0.2">
      <c r="A26" s="3" t="s">
        <v>70</v>
      </c>
      <c r="B26">
        <v>60</v>
      </c>
      <c r="C26">
        <v>600</v>
      </c>
      <c r="D26">
        <v>600</v>
      </c>
      <c r="E26">
        <v>512</v>
      </c>
      <c r="F26" t="s">
        <v>110</v>
      </c>
      <c r="G26" s="1">
        <v>0.9083</v>
      </c>
      <c r="H26" s="1">
        <v>0.90500000000000003</v>
      </c>
      <c r="I26" s="1">
        <v>0.88580000000000003</v>
      </c>
      <c r="J26" s="1">
        <v>0.93</v>
      </c>
      <c r="K26" s="1">
        <v>0.91830000000000001</v>
      </c>
      <c r="L26" s="1">
        <v>0.90820000000000001</v>
      </c>
      <c r="M26" s="1">
        <v>0.86119999999999997</v>
      </c>
      <c r="N26" s="1">
        <v>0.93500000000000005</v>
      </c>
      <c r="O26" s="8">
        <v>0.92169999999999996</v>
      </c>
      <c r="P26" s="1">
        <v>0.85219999999999996</v>
      </c>
      <c r="Q26" s="4">
        <v>0.79169999999999996</v>
      </c>
      <c r="R26" s="1">
        <v>0.92100000000000004</v>
      </c>
      <c r="S26" s="1">
        <v>0.93166666666666598</v>
      </c>
      <c r="T26" s="7">
        <v>0.85329999999999995</v>
      </c>
      <c r="Z26" s="1">
        <f t="shared" si="1"/>
        <v>0.93500000000000005</v>
      </c>
      <c r="AB26">
        <f t="shared" si="2"/>
        <v>0.50112293641117234</v>
      </c>
      <c r="AF26" s="1">
        <f t="shared" si="3"/>
        <v>45.51699631422678</v>
      </c>
      <c r="AG26" s="1">
        <f t="shared" si="3"/>
        <v>45.351625745211095</v>
      </c>
      <c r="AH26" s="1">
        <f t="shared" si="3"/>
        <v>44.389469707301643</v>
      </c>
      <c r="AI26" s="1">
        <f t="shared" si="3"/>
        <v>46.604433086239027</v>
      </c>
      <c r="AJ26" s="1">
        <f t="shared" si="3"/>
        <v>46.018119250637952</v>
      </c>
      <c r="AK26" s="1">
        <f t="shared" si="3"/>
        <v>45.511985084862673</v>
      </c>
      <c r="AL26" s="1">
        <f t="shared" si="3"/>
        <v>43.156707283730157</v>
      </c>
      <c r="AM26" s="1">
        <f t="shared" si="3"/>
        <v>46.854994554444616</v>
      </c>
      <c r="AN26" s="1">
        <f t="shared" si="3"/>
        <v>46.188501049017752</v>
      </c>
      <c r="AO26" s="1">
        <f t="shared" si="3"/>
        <v>42.705696640960106</v>
      </c>
      <c r="AP26" s="1">
        <f t="shared" si="3"/>
        <v>39.673902875672518</v>
      </c>
      <c r="AQ26" s="1">
        <f t="shared" si="3"/>
        <v>46.153422443468976</v>
      </c>
      <c r="AR26" s="1">
        <f t="shared" si="3"/>
        <v>46.687953575640854</v>
      </c>
      <c r="AS26" s="1">
        <f t="shared" si="3"/>
        <v>42.760820163965334</v>
      </c>
    </row>
    <row r="27" spans="1:47" x14ac:dyDescent="0.2">
      <c r="A27" s="3" t="s">
        <v>76</v>
      </c>
      <c r="B27">
        <v>15</v>
      </c>
      <c r="C27">
        <v>500</v>
      </c>
      <c r="D27">
        <v>625</v>
      </c>
      <c r="E27">
        <v>128</v>
      </c>
      <c r="F27" t="s">
        <v>110</v>
      </c>
      <c r="G27" s="1">
        <v>0.92159999999999997</v>
      </c>
      <c r="H27" s="1">
        <v>0.9536</v>
      </c>
      <c r="I27" s="1">
        <v>0.9466</v>
      </c>
      <c r="J27" s="1">
        <v>0.96550000000000002</v>
      </c>
      <c r="K27" s="1">
        <v>0.96350000000000002</v>
      </c>
      <c r="L27" s="1">
        <v>0.96589999999999998</v>
      </c>
      <c r="M27" s="1">
        <v>0.95540000000000003</v>
      </c>
      <c r="N27" s="1">
        <v>0.94720000000000004</v>
      </c>
      <c r="O27" s="8">
        <v>0.9456</v>
      </c>
      <c r="P27" s="1">
        <v>0.94289999999999996</v>
      </c>
      <c r="Q27" s="4">
        <v>0.89570000000000005</v>
      </c>
      <c r="R27" s="1">
        <v>0.95599999999999996</v>
      </c>
      <c r="S27" s="1">
        <v>0.93600000000000005</v>
      </c>
      <c r="T27" s="7">
        <v>0.95679999999999998</v>
      </c>
      <c r="Z27" s="1">
        <f t="shared" si="1"/>
        <v>0.96589999999999998</v>
      </c>
      <c r="AB27">
        <f t="shared" si="2"/>
        <v>0.26289680202493848</v>
      </c>
      <c r="AF27" s="1">
        <f t="shared" si="3"/>
        <v>24.22856927461833</v>
      </c>
      <c r="AG27" s="1">
        <f t="shared" si="3"/>
        <v>25.069839041098135</v>
      </c>
      <c r="AH27" s="1">
        <f t="shared" si="3"/>
        <v>24.885811279680677</v>
      </c>
      <c r="AI27" s="1">
        <f t="shared" si="3"/>
        <v>25.382686235507808</v>
      </c>
      <c r="AJ27" s="1">
        <f t="shared" si="3"/>
        <v>25.330106875102825</v>
      </c>
      <c r="AK27" s="1">
        <f t="shared" si="3"/>
        <v>25.393202107588809</v>
      </c>
      <c r="AL27" s="1">
        <f t="shared" si="3"/>
        <v>25.117160465462625</v>
      </c>
      <c r="AM27" s="1">
        <f t="shared" si="3"/>
        <v>24.901585087802172</v>
      </c>
      <c r="AN27" s="1">
        <f t="shared" si="3"/>
        <v>24.859521599478182</v>
      </c>
      <c r="AO27" s="1">
        <f t="shared" si="3"/>
        <v>24.788539462931446</v>
      </c>
      <c r="AP27" s="1">
        <f t="shared" si="3"/>
        <v>23.547666557373741</v>
      </c>
      <c r="AQ27" s="1">
        <f t="shared" si="3"/>
        <v>25.132934273584116</v>
      </c>
      <c r="AR27" s="1">
        <f t="shared" si="3"/>
        <v>24.607140669534243</v>
      </c>
      <c r="AS27" s="1">
        <f t="shared" si="3"/>
        <v>25.153966017746111</v>
      </c>
    </row>
    <row r="28" spans="1:47" x14ac:dyDescent="0.2">
      <c r="A28" s="3" t="s">
        <v>77</v>
      </c>
      <c r="B28">
        <v>6</v>
      </c>
      <c r="C28">
        <v>25</v>
      </c>
      <c r="D28">
        <v>995</v>
      </c>
      <c r="E28">
        <v>398</v>
      </c>
      <c r="F28" t="s">
        <v>110</v>
      </c>
      <c r="G28" s="1">
        <v>0.96679999999999999</v>
      </c>
      <c r="H28" s="1">
        <v>0.97389999999999999</v>
      </c>
      <c r="I28" s="1">
        <v>0.96160000000000001</v>
      </c>
      <c r="J28" s="1">
        <v>0.97660000000000002</v>
      </c>
      <c r="K28" s="1">
        <v>0.98029999999999995</v>
      </c>
      <c r="L28" s="1">
        <v>0.97460000000000002</v>
      </c>
      <c r="M28" s="1">
        <v>0.97240000000000004</v>
      </c>
      <c r="N28" s="1">
        <v>0.97889999999999999</v>
      </c>
      <c r="O28" s="8">
        <v>0.97889999999999999</v>
      </c>
      <c r="P28" s="1">
        <v>0.88390000000000002</v>
      </c>
      <c r="Q28" s="4">
        <v>0.88560000000000005</v>
      </c>
      <c r="R28" s="1">
        <v>0.90600000000000003</v>
      </c>
      <c r="S28" s="1">
        <v>0.96783919597989898</v>
      </c>
      <c r="T28" s="7">
        <v>0.96479999999999999</v>
      </c>
      <c r="Z28" s="1">
        <f t="shared" si="1"/>
        <v>0.98029999999999995</v>
      </c>
      <c r="AB28">
        <f t="shared" si="2"/>
        <v>0.1518787976507712</v>
      </c>
      <c r="AF28" s="1">
        <f t="shared" si="3"/>
        <v>14.683642156876559</v>
      </c>
      <c r="AG28" s="1">
        <f t="shared" si="3"/>
        <v>14.791476103208607</v>
      </c>
      <c r="AH28" s="1">
        <f t="shared" si="3"/>
        <v>14.604665182098158</v>
      </c>
      <c r="AI28" s="1">
        <f t="shared" si="3"/>
        <v>14.832483378574315</v>
      </c>
      <c r="AJ28" s="1">
        <f t="shared" si="3"/>
        <v>14.8886785337051</v>
      </c>
      <c r="AK28" s="1">
        <f t="shared" si="3"/>
        <v>14.802107619044161</v>
      </c>
      <c r="AL28" s="1">
        <f t="shared" si="3"/>
        <v>14.768694283560993</v>
      </c>
      <c r="AM28" s="1">
        <f t="shared" si="3"/>
        <v>14.867415502033992</v>
      </c>
      <c r="AN28" s="1">
        <f t="shared" si="3"/>
        <v>14.867415502033992</v>
      </c>
      <c r="AO28" s="1">
        <f t="shared" si="3"/>
        <v>13.424566924351666</v>
      </c>
      <c r="AP28" s="1">
        <f t="shared" si="3"/>
        <v>13.450386319952297</v>
      </c>
      <c r="AQ28" s="1">
        <f t="shared" si="3"/>
        <v>13.760219067159872</v>
      </c>
      <c r="AR28" s="1">
        <f t="shared" si="3"/>
        <v>14.699425340471615</v>
      </c>
      <c r="AS28" s="1">
        <f t="shared" si="3"/>
        <v>14.653266397346405</v>
      </c>
    </row>
    <row r="29" spans="1:47" x14ac:dyDescent="0.2">
      <c r="A29" s="3" t="s">
        <v>90</v>
      </c>
      <c r="B29">
        <v>25</v>
      </c>
      <c r="C29">
        <v>267</v>
      </c>
      <c r="D29">
        <v>638</v>
      </c>
      <c r="E29">
        <v>270</v>
      </c>
      <c r="F29" t="s">
        <v>110</v>
      </c>
      <c r="G29" s="1">
        <v>0.63790000000000002</v>
      </c>
      <c r="H29" s="1">
        <v>0.73819999999999997</v>
      </c>
      <c r="I29" s="1">
        <v>0.77869999999999995</v>
      </c>
      <c r="J29" s="1">
        <v>0.78739999999999999</v>
      </c>
      <c r="K29" s="1">
        <v>0.73229999999999995</v>
      </c>
      <c r="L29" s="1">
        <v>0.75519999999999998</v>
      </c>
      <c r="M29" s="1">
        <v>0.65390000000000004</v>
      </c>
      <c r="N29" s="1">
        <v>0.73819999999999997</v>
      </c>
      <c r="O29" s="8">
        <v>0.77270000000000005</v>
      </c>
      <c r="P29" s="1">
        <v>0.63639999999999997</v>
      </c>
      <c r="Q29" s="4">
        <v>0.62429999999999997</v>
      </c>
      <c r="R29" s="1">
        <v>0.622</v>
      </c>
      <c r="S29" s="1">
        <v>0.75862068965517204</v>
      </c>
      <c r="T29" s="7">
        <v>0.69120000000000004</v>
      </c>
      <c r="Z29" s="1">
        <f t="shared" si="1"/>
        <v>0.78739999999999999</v>
      </c>
      <c r="AB29">
        <f t="shared" si="2"/>
        <v>1.6390574812463896</v>
      </c>
      <c r="AF29" s="1">
        <f t="shared" si="3"/>
        <v>104.55547672870719</v>
      </c>
      <c r="AG29" s="1">
        <f t="shared" si="3"/>
        <v>120.99522326560847</v>
      </c>
      <c r="AH29" s="1">
        <f t="shared" si="3"/>
        <v>127.63340606465634</v>
      </c>
      <c r="AI29" s="1">
        <f t="shared" si="3"/>
        <v>129.0593860733407</v>
      </c>
      <c r="AJ29" s="1">
        <f t="shared" si="3"/>
        <v>120.02817935167309</v>
      </c>
      <c r="AK29" s="1">
        <f t="shared" si="3"/>
        <v>123.78162098372734</v>
      </c>
      <c r="AL29" s="1">
        <f t="shared" si="3"/>
        <v>107.17796869870142</v>
      </c>
      <c r="AM29" s="1">
        <f t="shared" si="3"/>
        <v>120.99522326560847</v>
      </c>
      <c r="AN29" s="1">
        <f t="shared" si="3"/>
        <v>126.64997157590854</v>
      </c>
      <c r="AO29" s="1">
        <f t="shared" si="3"/>
        <v>104.30961810652022</v>
      </c>
      <c r="AP29" s="1">
        <f t="shared" si="3"/>
        <v>102.32635855421211</v>
      </c>
      <c r="AQ29" s="1">
        <f t="shared" si="3"/>
        <v>101.94937533352544</v>
      </c>
      <c r="AR29" s="1">
        <f t="shared" si="3"/>
        <v>124.34229168076054</v>
      </c>
      <c r="AS29" s="1">
        <f t="shared" si="3"/>
        <v>113.29165310375046</v>
      </c>
    </row>
    <row r="30" spans="1:47" x14ac:dyDescent="0.2">
      <c r="A30" s="3" t="s">
        <v>93</v>
      </c>
      <c r="B30">
        <v>2</v>
      </c>
      <c r="C30">
        <v>300</v>
      </c>
      <c r="D30">
        <v>3000</v>
      </c>
      <c r="E30">
        <v>426</v>
      </c>
      <c r="F30" t="s">
        <v>110</v>
      </c>
      <c r="G30" s="1">
        <v>0.91830000000000001</v>
      </c>
      <c r="H30" s="1">
        <v>0.91769999999999996</v>
      </c>
      <c r="I30" s="1">
        <v>0.87860000000000005</v>
      </c>
      <c r="J30" s="1">
        <v>0.8347</v>
      </c>
      <c r="K30" s="1">
        <v>0.89059999999999995</v>
      </c>
      <c r="L30" s="1">
        <v>0.90849999999999997</v>
      </c>
      <c r="M30" s="1">
        <v>0.85589999999999999</v>
      </c>
      <c r="N30" s="1">
        <v>0.92169999999999996</v>
      </c>
      <c r="O30" s="8">
        <v>0.91600000000000004</v>
      </c>
      <c r="P30" s="1">
        <v>0.82799999999999996</v>
      </c>
      <c r="Q30" s="4">
        <v>0.84140000000000004</v>
      </c>
      <c r="R30" s="1">
        <v>0.87</v>
      </c>
      <c r="S30" s="1">
        <v>0.92533333333333301</v>
      </c>
      <c r="T30" s="7">
        <v>0.86329999999999996</v>
      </c>
      <c r="Z30" s="1">
        <f t="shared" si="1"/>
        <v>0.92533333333333301</v>
      </c>
      <c r="AB30">
        <f t="shared" si="2"/>
        <v>0.57564891156975984</v>
      </c>
      <c r="AF30" s="1">
        <f t="shared" si="3"/>
        <v>52.861839549451048</v>
      </c>
      <c r="AG30" s="1">
        <f t="shared" si="3"/>
        <v>52.827300614756858</v>
      </c>
      <c r="AH30" s="1">
        <f t="shared" si="3"/>
        <v>50.576513370519102</v>
      </c>
      <c r="AI30" s="1">
        <f t="shared" si="3"/>
        <v>48.049414648727854</v>
      </c>
      <c r="AJ30" s="1">
        <f t="shared" si="3"/>
        <v>51.267292064402803</v>
      </c>
      <c r="AK30" s="1">
        <f t="shared" si="3"/>
        <v>52.297703616112678</v>
      </c>
      <c r="AL30" s="1">
        <f t="shared" si="3"/>
        <v>49.269790341255749</v>
      </c>
      <c r="AM30" s="1">
        <f t="shared" si="3"/>
        <v>53.057560179384765</v>
      </c>
      <c r="AN30" s="1">
        <f t="shared" si="3"/>
        <v>52.729440299790006</v>
      </c>
      <c r="AO30" s="1">
        <f t="shared" si="3"/>
        <v>47.66372987797611</v>
      </c>
      <c r="AP30" s="1">
        <f t="shared" si="3"/>
        <v>48.435099419479592</v>
      </c>
      <c r="AQ30" s="1">
        <f t="shared" si="3"/>
        <v>50.081455306569104</v>
      </c>
      <c r="AR30" s="1">
        <f t="shared" si="3"/>
        <v>53.266712617255095</v>
      </c>
      <c r="AS30" s="1">
        <f t="shared" si="3"/>
        <v>49.695770535817367</v>
      </c>
    </row>
    <row r="31" spans="1:47" x14ac:dyDescent="0.2">
      <c r="A31" s="3"/>
      <c r="AB31">
        <f>SUM(AB2:AB30)</f>
        <v>29.000000000000014</v>
      </c>
    </row>
    <row r="32" spans="1:47" x14ac:dyDescent="0.2">
      <c r="A32" s="3"/>
      <c r="F32" t="s">
        <v>94</v>
      </c>
      <c r="G32">
        <f>AVERAGE(G2:G30)</f>
        <v>0.81294482758620701</v>
      </c>
      <c r="H32">
        <f t="shared" ref="H32:T32" si="4">AVERAGE(H2:H30)</f>
        <v>0.84052758620689649</v>
      </c>
      <c r="I32">
        <f t="shared" si="4"/>
        <v>0.82297241379310337</v>
      </c>
      <c r="J32">
        <f t="shared" si="4"/>
        <v>0.84353103448275868</v>
      </c>
      <c r="K32">
        <f t="shared" si="4"/>
        <v>0.82998620689655156</v>
      </c>
      <c r="L32">
        <f t="shared" si="4"/>
        <v>0.84699655172413779</v>
      </c>
      <c r="M32">
        <f t="shared" si="4"/>
        <v>0.82568965517241366</v>
      </c>
      <c r="N32">
        <f t="shared" si="4"/>
        <v>0.84158275862068954</v>
      </c>
      <c r="O32">
        <f t="shared" si="4"/>
        <v>0.84211034482758629</v>
      </c>
      <c r="P32">
        <f t="shared" si="4"/>
        <v>0.80819310344827588</v>
      </c>
      <c r="Q32">
        <f t="shared" si="4"/>
        <v>0.77966551724137934</v>
      </c>
      <c r="R32">
        <f t="shared" si="4"/>
        <v>0.79748275862068951</v>
      </c>
      <c r="S32">
        <f t="shared" si="4"/>
        <v>0.83026540092650969</v>
      </c>
      <c r="T32">
        <f t="shared" si="4"/>
        <v>0.80621724137931028</v>
      </c>
      <c r="AE32" t="s">
        <v>100</v>
      </c>
      <c r="AF32" s="6">
        <f t="shared" ref="AF32:AS32" si="5">AVERAGE(AF2:AF30)</f>
        <v>70.46567349707972</v>
      </c>
      <c r="AG32" s="6">
        <f t="shared" si="5"/>
        <v>75.13440574931343</v>
      </c>
      <c r="AH32" s="6">
        <f t="shared" si="5"/>
        <v>72.828081993053857</v>
      </c>
      <c r="AI32" s="6">
        <f t="shared" si="5"/>
        <v>74.3446188662395</v>
      </c>
      <c r="AJ32" s="6">
        <f t="shared" si="5"/>
        <v>72.94812314757641</v>
      </c>
      <c r="AK32" s="6">
        <f t="shared" si="5"/>
        <v>75.447065691834126</v>
      </c>
      <c r="AL32" s="6">
        <f t="shared" si="5"/>
        <v>73.689911956857486</v>
      </c>
      <c r="AM32" s="6">
        <f t="shared" si="5"/>
        <v>74.630256365809942</v>
      </c>
      <c r="AN32" s="6">
        <f t="shared" si="5"/>
        <v>74.679026971439129</v>
      </c>
      <c r="AO32" s="6">
        <f t="shared" si="5"/>
        <v>72.539917016609451</v>
      </c>
      <c r="AP32" s="6">
        <f t="shared" si="5"/>
        <v>71.31744180798924</v>
      </c>
      <c r="AQ32" s="6">
        <f t="shared" si="5"/>
        <v>71.219804854811528</v>
      </c>
      <c r="AR32" s="6">
        <f t="shared" si="5"/>
        <v>73.328622231477681</v>
      </c>
      <c r="AS32" s="6">
        <f t="shared" si="5"/>
        <v>72.584674311697626</v>
      </c>
      <c r="AU32" s="6"/>
    </row>
    <row r="33" spans="1:45" x14ac:dyDescent="0.2">
      <c r="A33" s="3"/>
      <c r="AE33" t="s">
        <v>111</v>
      </c>
      <c r="AF33">
        <f>RANK(AF32,$AF32:$AS32,0)</f>
        <v>14</v>
      </c>
      <c r="AG33">
        <f t="shared" ref="AG33:AS33" si="6">RANK(AG32,$AF32:$AS32,0)</f>
        <v>2</v>
      </c>
      <c r="AH33">
        <f t="shared" si="6"/>
        <v>9</v>
      </c>
      <c r="AI33">
        <f t="shared" si="6"/>
        <v>5</v>
      </c>
      <c r="AJ33">
        <f t="shared" si="6"/>
        <v>8</v>
      </c>
      <c r="AK33">
        <f t="shared" si="6"/>
        <v>1</v>
      </c>
      <c r="AL33">
        <f t="shared" si="6"/>
        <v>6</v>
      </c>
      <c r="AM33">
        <f t="shared" si="6"/>
        <v>4</v>
      </c>
      <c r="AN33">
        <f t="shared" si="6"/>
        <v>3</v>
      </c>
      <c r="AO33">
        <f t="shared" si="6"/>
        <v>11</v>
      </c>
      <c r="AP33">
        <f t="shared" si="6"/>
        <v>12</v>
      </c>
      <c r="AQ33">
        <f t="shared" si="6"/>
        <v>13</v>
      </c>
      <c r="AR33">
        <f t="shared" si="6"/>
        <v>7</v>
      </c>
      <c r="AS33">
        <f t="shared" si="6"/>
        <v>10</v>
      </c>
    </row>
    <row r="34" spans="1:45" x14ac:dyDescent="0.2">
      <c r="A34" s="3"/>
    </row>
    <row r="35" spans="1:45" ht="42" customHeight="1" x14ac:dyDescent="0.2">
      <c r="A35" s="3"/>
      <c r="V35" s="3" t="s">
        <v>95</v>
      </c>
      <c r="W35" s="3" t="s">
        <v>96</v>
      </c>
      <c r="X35" s="3"/>
      <c r="Y35" s="3" t="s">
        <v>97</v>
      </c>
      <c r="Z35" s="3" t="s">
        <v>98</v>
      </c>
      <c r="AA35" s="3"/>
      <c r="AB35" t="s">
        <v>99</v>
      </c>
    </row>
    <row r="36" spans="1:45" x14ac:dyDescent="0.2">
      <c r="A36" s="3" t="s">
        <v>11</v>
      </c>
      <c r="B36">
        <v>5</v>
      </c>
      <c r="C36">
        <v>30</v>
      </c>
      <c r="D36">
        <v>30</v>
      </c>
      <c r="E36">
        <v>470</v>
      </c>
      <c r="F36" t="s">
        <v>112</v>
      </c>
      <c r="G36" s="1">
        <v>0.8</v>
      </c>
      <c r="H36" s="1">
        <v>0.93330000000000002</v>
      </c>
      <c r="I36" s="1">
        <v>0.72</v>
      </c>
      <c r="J36" s="1">
        <v>0.70609999999999995</v>
      </c>
      <c r="K36" s="1">
        <v>0.68669999999999998</v>
      </c>
      <c r="L36" s="1">
        <v>0.83330000000000004</v>
      </c>
      <c r="M36" s="1">
        <v>0.87</v>
      </c>
      <c r="N36" s="1">
        <v>0.83330000000000004</v>
      </c>
      <c r="O36" s="8">
        <v>0.83330000000000004</v>
      </c>
      <c r="P36" s="1">
        <v>0.84</v>
      </c>
      <c r="Q36" s="4">
        <v>0.86329999999999996</v>
      </c>
      <c r="R36" s="1">
        <v>0.753</v>
      </c>
      <c r="S36" s="1">
        <v>0.9</v>
      </c>
      <c r="T36" s="7">
        <v>0.8</v>
      </c>
      <c r="V36">
        <f>COUNT(G36:G42)</f>
        <v>7</v>
      </c>
      <c r="W36">
        <v>14</v>
      </c>
      <c r="X36" s="1">
        <f>SUM(Z36:Z42)</f>
        <v>6.4774000000000003</v>
      </c>
      <c r="Z36" s="1">
        <f>MAX(G36:T36)</f>
        <v>0.93330000000000002</v>
      </c>
      <c r="AB36">
        <f>($V$36*(1-Z36))/($V$36-$X$36)</f>
        <v>0.89341752774588612</v>
      </c>
      <c r="AF36" s="1">
        <f>(G36*100)*$AB36</f>
        <v>71.473402219670888</v>
      </c>
      <c r="AG36" s="1">
        <f t="shared" ref="AG36:AS42" si="7">(H36*100)*$AB36</f>
        <v>83.382657864523551</v>
      </c>
      <c r="AH36" s="1">
        <f t="shared" si="7"/>
        <v>64.326061997703803</v>
      </c>
      <c r="AI36" s="1">
        <f t="shared" si="7"/>
        <v>63.08421163413702</v>
      </c>
      <c r="AJ36" s="1">
        <f t="shared" si="7"/>
        <v>61.350981630310002</v>
      </c>
      <c r="AK36" s="1">
        <f t="shared" si="7"/>
        <v>74.448482587064689</v>
      </c>
      <c r="AL36" s="1">
        <f t="shared" si="7"/>
        <v>77.72732491389209</v>
      </c>
      <c r="AM36" s="1">
        <f t="shared" si="7"/>
        <v>74.448482587064689</v>
      </c>
      <c r="AN36" s="1">
        <f t="shared" si="7"/>
        <v>74.448482587064689</v>
      </c>
      <c r="AO36" s="1">
        <f t="shared" si="7"/>
        <v>75.04707233065443</v>
      </c>
      <c r="AP36" s="1">
        <f t="shared" si="7"/>
        <v>77.128735170302349</v>
      </c>
      <c r="AQ36" s="1">
        <f t="shared" si="7"/>
        <v>67.274339839265224</v>
      </c>
      <c r="AR36" s="1">
        <f t="shared" si="7"/>
        <v>80.407577497129751</v>
      </c>
      <c r="AS36" s="1">
        <f t="shared" si="7"/>
        <v>71.473402219670888</v>
      </c>
    </row>
    <row r="37" spans="1:45" x14ac:dyDescent="0.2">
      <c r="A37" s="3" t="s">
        <v>18</v>
      </c>
      <c r="B37">
        <v>2</v>
      </c>
      <c r="C37">
        <v>28</v>
      </c>
      <c r="D37">
        <v>28</v>
      </c>
      <c r="E37">
        <v>286</v>
      </c>
      <c r="F37" t="s">
        <v>112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8">
        <v>1</v>
      </c>
      <c r="P37" s="1">
        <v>1</v>
      </c>
      <c r="Q37" s="4">
        <v>1</v>
      </c>
      <c r="R37" s="1">
        <v>1</v>
      </c>
      <c r="S37" s="1">
        <v>1</v>
      </c>
      <c r="T37" s="7">
        <v>1</v>
      </c>
      <c r="Z37" s="1">
        <f t="shared" ref="Z37:Z42" si="8">MAX(G37:T37)</f>
        <v>1</v>
      </c>
      <c r="AB37">
        <f t="shared" ref="AB37:AB42" si="9">($V$36*(1-Z37))/($V$36-$X$36)</f>
        <v>0</v>
      </c>
      <c r="AF37" s="1">
        <f t="shared" ref="AF37:AF42" si="10">(G37*100)*$AB37</f>
        <v>0</v>
      </c>
      <c r="AG37" s="1">
        <f t="shared" si="7"/>
        <v>0</v>
      </c>
      <c r="AH37" s="1">
        <f t="shared" si="7"/>
        <v>0</v>
      </c>
      <c r="AI37" s="1">
        <f t="shared" si="7"/>
        <v>0</v>
      </c>
      <c r="AJ37" s="1">
        <f t="shared" si="7"/>
        <v>0</v>
      </c>
      <c r="AK37" s="1">
        <f t="shared" si="7"/>
        <v>0</v>
      </c>
      <c r="AL37" s="1">
        <f t="shared" si="7"/>
        <v>0</v>
      </c>
      <c r="AM37" s="1">
        <f t="shared" si="7"/>
        <v>0</v>
      </c>
      <c r="AN37" s="1">
        <f t="shared" si="7"/>
        <v>0</v>
      </c>
      <c r="AO37" s="1">
        <f t="shared" si="7"/>
        <v>0</v>
      </c>
      <c r="AP37" s="1">
        <f t="shared" si="7"/>
        <v>0</v>
      </c>
      <c r="AQ37" s="1">
        <f t="shared" si="7"/>
        <v>0</v>
      </c>
      <c r="AR37" s="1">
        <f t="shared" si="7"/>
        <v>0</v>
      </c>
      <c r="AS37" s="1">
        <f t="shared" si="7"/>
        <v>0</v>
      </c>
    </row>
    <row r="38" spans="1:45" x14ac:dyDescent="0.2">
      <c r="A38" s="3" t="s">
        <v>40</v>
      </c>
      <c r="B38">
        <v>2</v>
      </c>
      <c r="C38">
        <v>109</v>
      </c>
      <c r="D38">
        <v>105</v>
      </c>
      <c r="E38">
        <v>431</v>
      </c>
      <c r="F38" t="s">
        <v>112</v>
      </c>
      <c r="G38" s="1">
        <v>0.66669999999999996</v>
      </c>
      <c r="H38" s="1">
        <v>0.66669999999999996</v>
      </c>
      <c r="I38" s="1">
        <v>0.66</v>
      </c>
      <c r="J38" s="1">
        <v>0.71519999999999995</v>
      </c>
      <c r="K38" s="1">
        <v>0.70479999999999998</v>
      </c>
      <c r="L38" s="1">
        <v>0.72570000000000001</v>
      </c>
      <c r="M38" s="1">
        <v>0.76949999999999996</v>
      </c>
      <c r="N38" s="1">
        <v>0.62860000000000005</v>
      </c>
      <c r="O38" s="8">
        <v>0.67620000000000002</v>
      </c>
      <c r="P38" s="1">
        <v>0.73809999999999998</v>
      </c>
      <c r="Q38" s="4">
        <v>0.7429</v>
      </c>
      <c r="R38" s="1">
        <v>0.75700000000000001</v>
      </c>
      <c r="S38" s="1">
        <v>0.59047619047619004</v>
      </c>
      <c r="T38" s="7">
        <v>0.76190000000000002</v>
      </c>
      <c r="Z38" s="1">
        <f t="shared" si="8"/>
        <v>0.76949999999999996</v>
      </c>
      <c r="AB38">
        <f t="shared" si="9"/>
        <v>3.0874473784921563</v>
      </c>
      <c r="AF38" s="1">
        <f t="shared" si="10"/>
        <v>205.84011672407206</v>
      </c>
      <c r="AG38" s="1">
        <f t="shared" si="7"/>
        <v>205.84011672407206</v>
      </c>
      <c r="AH38" s="1">
        <f t="shared" si="7"/>
        <v>203.77152698048232</v>
      </c>
      <c r="AI38" s="1">
        <f t="shared" si="7"/>
        <v>220.81423650975901</v>
      </c>
      <c r="AJ38" s="1">
        <f t="shared" si="7"/>
        <v>217.60329123612718</v>
      </c>
      <c r="AK38" s="1">
        <f t="shared" si="7"/>
        <v>224.05605625717581</v>
      </c>
      <c r="AL38" s="1">
        <f t="shared" si="7"/>
        <v>237.57907577497144</v>
      </c>
      <c r="AM38" s="1">
        <f t="shared" si="7"/>
        <v>194.07694221201697</v>
      </c>
      <c r="AN38" s="1">
        <f t="shared" si="7"/>
        <v>208.77319173363964</v>
      </c>
      <c r="AO38" s="1">
        <f t="shared" si="7"/>
        <v>227.88449100650607</v>
      </c>
      <c r="AP38" s="1">
        <f t="shared" si="7"/>
        <v>229.36646574818232</v>
      </c>
      <c r="AQ38" s="1">
        <f t="shared" si="7"/>
        <v>233.71976655185625</v>
      </c>
      <c r="AR38" s="1">
        <f t="shared" si="7"/>
        <v>182.30641663477479</v>
      </c>
      <c r="AS38" s="1">
        <f t="shared" si="7"/>
        <v>235.23261576731738</v>
      </c>
    </row>
    <row r="39" spans="1:45" x14ac:dyDescent="0.2">
      <c r="A39" s="3" t="s">
        <v>51</v>
      </c>
      <c r="B39">
        <v>3</v>
      </c>
      <c r="C39">
        <v>60</v>
      </c>
      <c r="D39">
        <v>60</v>
      </c>
      <c r="E39">
        <v>448</v>
      </c>
      <c r="F39" t="s">
        <v>112</v>
      </c>
      <c r="G39" s="1">
        <v>0.9</v>
      </c>
      <c r="H39" s="1">
        <v>0.93330000000000002</v>
      </c>
      <c r="I39" s="1">
        <v>0.93330000000000002</v>
      </c>
      <c r="J39" s="1">
        <v>0.88790000000000002</v>
      </c>
      <c r="K39" s="1">
        <v>0.93330000000000002</v>
      </c>
      <c r="L39" s="1">
        <v>0.94499999999999995</v>
      </c>
      <c r="M39" s="1">
        <v>0.95</v>
      </c>
      <c r="N39" s="1">
        <v>0.91669999999999996</v>
      </c>
      <c r="O39" s="8">
        <v>0.93330000000000002</v>
      </c>
      <c r="P39" s="1">
        <v>0.93169999999999997</v>
      </c>
      <c r="Q39" s="4">
        <v>0.93330000000000002</v>
      </c>
      <c r="R39" s="1">
        <v>0.96799999999999997</v>
      </c>
      <c r="S39" s="1">
        <v>0.88333333333333297</v>
      </c>
      <c r="T39" s="7">
        <v>0.93330000000000002</v>
      </c>
      <c r="Z39" s="1">
        <f t="shared" si="8"/>
        <v>0.96799999999999997</v>
      </c>
      <c r="AB39">
        <f t="shared" si="9"/>
        <v>0.42862610026789194</v>
      </c>
      <c r="AF39" s="1">
        <f t="shared" si="10"/>
        <v>38.576349024110272</v>
      </c>
      <c r="AG39" s="1">
        <f t="shared" si="7"/>
        <v>40.003673938002358</v>
      </c>
      <c r="AH39" s="1">
        <f t="shared" si="7"/>
        <v>40.003673938002358</v>
      </c>
      <c r="AI39" s="1">
        <f t="shared" si="7"/>
        <v>38.057711442786129</v>
      </c>
      <c r="AJ39" s="1">
        <f t="shared" si="7"/>
        <v>40.003673938002358</v>
      </c>
      <c r="AK39" s="1">
        <f t="shared" si="7"/>
        <v>40.505166475315789</v>
      </c>
      <c r="AL39" s="1">
        <f t="shared" si="7"/>
        <v>40.719479525449735</v>
      </c>
      <c r="AM39" s="1">
        <f t="shared" si="7"/>
        <v>39.292154611557656</v>
      </c>
      <c r="AN39" s="1">
        <f t="shared" si="7"/>
        <v>40.003673938002358</v>
      </c>
      <c r="AO39" s="1">
        <f t="shared" si="7"/>
        <v>39.935093761959493</v>
      </c>
      <c r="AP39" s="1">
        <f t="shared" si="7"/>
        <v>40.003673938002358</v>
      </c>
      <c r="AQ39" s="1">
        <f t="shared" si="7"/>
        <v>41.491006505931942</v>
      </c>
      <c r="AR39" s="1">
        <f t="shared" si="7"/>
        <v>37.861972190330441</v>
      </c>
      <c r="AS39" s="1">
        <f t="shared" si="7"/>
        <v>40.003673938002358</v>
      </c>
    </row>
    <row r="40" spans="1:45" x14ac:dyDescent="0.2">
      <c r="A40" s="3" t="s">
        <v>59</v>
      </c>
      <c r="B40">
        <v>4</v>
      </c>
      <c r="C40">
        <v>30</v>
      </c>
      <c r="D40">
        <v>30</v>
      </c>
      <c r="E40">
        <v>570</v>
      </c>
      <c r="F40" t="s">
        <v>112</v>
      </c>
      <c r="G40" s="1">
        <v>0.86670000000000003</v>
      </c>
      <c r="H40" s="1">
        <v>0.9</v>
      </c>
      <c r="I40" s="1">
        <v>0.86670000000000003</v>
      </c>
      <c r="J40" s="1">
        <v>0.88790000000000002</v>
      </c>
      <c r="K40" s="1">
        <v>0.82</v>
      </c>
      <c r="L40" s="1">
        <v>0.92669999999999997</v>
      </c>
      <c r="M40" s="1">
        <v>0.9</v>
      </c>
      <c r="N40" s="1">
        <v>0.86670000000000003</v>
      </c>
      <c r="O40" s="8">
        <v>0.86670000000000003</v>
      </c>
      <c r="P40" s="1">
        <v>0.93330000000000002</v>
      </c>
      <c r="Q40" s="4">
        <v>0.90669999999999995</v>
      </c>
      <c r="R40" s="1">
        <v>0.83</v>
      </c>
      <c r="S40" s="1">
        <v>0.86666666666666603</v>
      </c>
      <c r="T40" s="7">
        <v>0.93330000000000002</v>
      </c>
      <c r="Z40" s="1">
        <f t="shared" si="8"/>
        <v>0.93330000000000002</v>
      </c>
      <c r="AB40">
        <f t="shared" si="9"/>
        <v>0.89341752774588612</v>
      </c>
      <c r="AF40" s="1">
        <f t="shared" si="10"/>
        <v>77.43249712973595</v>
      </c>
      <c r="AG40" s="1">
        <f t="shared" si="7"/>
        <v>80.407577497129751</v>
      </c>
      <c r="AH40" s="1">
        <f t="shared" si="7"/>
        <v>77.43249712973595</v>
      </c>
      <c r="AI40" s="1">
        <f t="shared" si="7"/>
        <v>79.326542288557235</v>
      </c>
      <c r="AJ40" s="1">
        <f t="shared" si="7"/>
        <v>73.260237275162666</v>
      </c>
      <c r="AK40" s="1">
        <f t="shared" si="7"/>
        <v>82.79300229621127</v>
      </c>
      <c r="AL40" s="1">
        <f t="shared" si="7"/>
        <v>80.407577497129751</v>
      </c>
      <c r="AM40" s="1">
        <f t="shared" si="7"/>
        <v>77.43249712973595</v>
      </c>
      <c r="AN40" s="1">
        <f t="shared" si="7"/>
        <v>77.43249712973595</v>
      </c>
      <c r="AO40" s="1">
        <f t="shared" si="7"/>
        <v>83.382657864523551</v>
      </c>
      <c r="AP40" s="1">
        <f t="shared" si="7"/>
        <v>81.006167240719492</v>
      </c>
      <c r="AQ40" s="1">
        <f t="shared" si="7"/>
        <v>74.153654802908548</v>
      </c>
      <c r="AR40" s="1">
        <f t="shared" si="7"/>
        <v>77.429519071310068</v>
      </c>
      <c r="AS40" s="1">
        <f t="shared" si="7"/>
        <v>83.382657864523551</v>
      </c>
    </row>
    <row r="41" spans="1:45" x14ac:dyDescent="0.2">
      <c r="A41" s="3" t="s">
        <v>75</v>
      </c>
      <c r="B41">
        <v>2</v>
      </c>
      <c r="C41">
        <v>613</v>
      </c>
      <c r="D41">
        <v>370</v>
      </c>
      <c r="E41">
        <v>235</v>
      </c>
      <c r="F41" t="s">
        <v>112</v>
      </c>
      <c r="G41" s="1">
        <v>0.97570000000000001</v>
      </c>
      <c r="H41" s="1">
        <v>0.97030000000000005</v>
      </c>
      <c r="I41" s="1">
        <v>0.96840000000000004</v>
      </c>
      <c r="J41" s="1">
        <v>0.96630000000000005</v>
      </c>
      <c r="K41" s="1">
        <v>0.98270000000000002</v>
      </c>
      <c r="L41" s="1">
        <v>0.9819</v>
      </c>
      <c r="M41" s="1">
        <v>0.96840000000000004</v>
      </c>
      <c r="N41" s="1">
        <v>0.97030000000000005</v>
      </c>
      <c r="O41" s="8">
        <v>0.97030000000000005</v>
      </c>
      <c r="P41" s="1">
        <v>0.96379999999999999</v>
      </c>
      <c r="Q41" s="4">
        <v>0.96489999999999998</v>
      </c>
      <c r="R41" s="1">
        <v>0.98099999999999998</v>
      </c>
      <c r="S41" s="1">
        <v>0.97567567567567504</v>
      </c>
      <c r="T41" s="7">
        <v>0.97299999999999998</v>
      </c>
      <c r="Z41" s="1">
        <f t="shared" si="8"/>
        <v>0.98270000000000002</v>
      </c>
      <c r="AB41">
        <f t="shared" si="9"/>
        <v>0.23172598545732861</v>
      </c>
      <c r="AF41" s="1">
        <f t="shared" si="10"/>
        <v>22.609504401071554</v>
      </c>
      <c r="AG41" s="1">
        <f t="shared" si="7"/>
        <v>22.484372368924596</v>
      </c>
      <c r="AH41" s="1">
        <f t="shared" si="7"/>
        <v>22.440344431687702</v>
      </c>
      <c r="AI41" s="1">
        <f t="shared" si="7"/>
        <v>22.391681974741665</v>
      </c>
      <c r="AJ41" s="1">
        <f t="shared" si="7"/>
        <v>22.771712590891681</v>
      </c>
      <c r="AK41" s="1">
        <f t="shared" si="7"/>
        <v>22.753174512055097</v>
      </c>
      <c r="AL41" s="1">
        <f t="shared" si="7"/>
        <v>22.440344431687702</v>
      </c>
      <c r="AM41" s="1">
        <f t="shared" si="7"/>
        <v>22.484372368924596</v>
      </c>
      <c r="AN41" s="1">
        <f t="shared" si="7"/>
        <v>22.484372368924596</v>
      </c>
      <c r="AO41" s="1">
        <f t="shared" si="7"/>
        <v>22.333750478377329</v>
      </c>
      <c r="AP41" s="1">
        <f t="shared" si="7"/>
        <v>22.359240336777638</v>
      </c>
      <c r="AQ41" s="1">
        <f t="shared" si="7"/>
        <v>22.732319173363937</v>
      </c>
      <c r="AR41" s="1">
        <f t="shared" si="7"/>
        <v>22.608940743269077</v>
      </c>
      <c r="AS41" s="1">
        <f t="shared" si="7"/>
        <v>22.546938384998075</v>
      </c>
    </row>
    <row r="42" spans="1:45" x14ac:dyDescent="0.2">
      <c r="A42" s="3" t="s">
        <v>89</v>
      </c>
      <c r="B42">
        <v>2</v>
      </c>
      <c r="C42">
        <v>57</v>
      </c>
      <c r="D42">
        <v>54</v>
      </c>
      <c r="E42">
        <v>234</v>
      </c>
      <c r="F42" t="s">
        <v>112</v>
      </c>
      <c r="G42" s="1">
        <v>0.74070000000000003</v>
      </c>
      <c r="H42" s="1">
        <v>0.77780000000000005</v>
      </c>
      <c r="I42" s="1">
        <v>0.56850000000000001</v>
      </c>
      <c r="J42" s="1">
        <v>0.89059999999999995</v>
      </c>
      <c r="K42" s="1">
        <v>0.6593</v>
      </c>
      <c r="L42" s="1">
        <v>0.80740000000000001</v>
      </c>
      <c r="M42" s="1">
        <v>0.77780000000000005</v>
      </c>
      <c r="N42" s="1">
        <v>0.72219999999999995</v>
      </c>
      <c r="O42" s="8">
        <v>0.70369999999999999</v>
      </c>
      <c r="P42" s="1">
        <v>0.66849999999999998</v>
      </c>
      <c r="Q42" s="4">
        <v>0.62960000000000005</v>
      </c>
      <c r="R42" s="1">
        <v>0.74399999999999999</v>
      </c>
      <c r="S42" s="1">
        <v>0.68518518518518501</v>
      </c>
      <c r="T42" s="7">
        <v>0.74070000000000003</v>
      </c>
      <c r="Z42" s="1">
        <f t="shared" si="8"/>
        <v>0.89059999999999995</v>
      </c>
      <c r="AB42">
        <f t="shared" si="9"/>
        <v>1.4653654802908549</v>
      </c>
      <c r="AF42" s="1">
        <f t="shared" si="10"/>
        <v>108.53962112514364</v>
      </c>
      <c r="AG42" s="1">
        <f t="shared" si="7"/>
        <v>113.97612705702269</v>
      </c>
      <c r="AH42" s="1">
        <f t="shared" si="7"/>
        <v>83.306027554535106</v>
      </c>
      <c r="AI42" s="1">
        <f t="shared" si="7"/>
        <v>130.50544967470353</v>
      </c>
      <c r="AJ42" s="1">
        <f t="shared" si="7"/>
        <v>96.611546115576076</v>
      </c>
      <c r="AK42" s="1">
        <f t="shared" si="7"/>
        <v>118.31360887868361</v>
      </c>
      <c r="AL42" s="1">
        <f t="shared" si="7"/>
        <v>113.97612705702269</v>
      </c>
      <c r="AM42" s="1">
        <f t="shared" si="7"/>
        <v>105.82869498660554</v>
      </c>
      <c r="AN42" s="1">
        <f t="shared" si="7"/>
        <v>103.11776884806747</v>
      </c>
      <c r="AO42" s="1">
        <f t="shared" si="7"/>
        <v>97.95968235744364</v>
      </c>
      <c r="AP42" s="1">
        <f t="shared" si="7"/>
        <v>92.259410639112232</v>
      </c>
      <c r="AQ42" s="1">
        <f t="shared" si="7"/>
        <v>109.02319173363961</v>
      </c>
      <c r="AR42" s="1">
        <f t="shared" si="7"/>
        <v>100.4046717977067</v>
      </c>
      <c r="AS42" s="1">
        <f t="shared" si="7"/>
        <v>108.53962112514364</v>
      </c>
    </row>
    <row r="43" spans="1:45" x14ac:dyDescent="0.2">
      <c r="A43" s="3"/>
      <c r="AB43">
        <f>SUM(AB36:AB42)</f>
        <v>7.0000000000000053</v>
      </c>
    </row>
    <row r="44" spans="1:45" x14ac:dyDescent="0.2">
      <c r="A44" s="3"/>
      <c r="F44" t="s">
        <v>94</v>
      </c>
      <c r="G44">
        <f>AVERAGE(G36:G42)</f>
        <v>0.84997142857142849</v>
      </c>
      <c r="H44">
        <f t="shared" ref="H44:T44" si="11">AVERAGE(H36:H42)</f>
        <v>0.88305714285714287</v>
      </c>
      <c r="I44">
        <f t="shared" si="11"/>
        <v>0.81669999999999998</v>
      </c>
      <c r="J44">
        <f t="shared" si="11"/>
        <v>0.86485714285714288</v>
      </c>
      <c r="K44">
        <f t="shared" si="11"/>
        <v>0.82668571428571436</v>
      </c>
      <c r="L44">
        <f t="shared" si="11"/>
        <v>0.88857142857142857</v>
      </c>
      <c r="M44">
        <f t="shared" si="11"/>
        <v>0.89081428571428578</v>
      </c>
      <c r="N44">
        <f t="shared" si="11"/>
        <v>0.84825714285714293</v>
      </c>
      <c r="O44">
        <f t="shared" si="11"/>
        <v>0.85478571428571415</v>
      </c>
      <c r="P44">
        <f t="shared" si="11"/>
        <v>0.86791428571428575</v>
      </c>
      <c r="Q44">
        <f t="shared" si="11"/>
        <v>0.86295714285714287</v>
      </c>
      <c r="R44">
        <f t="shared" si="11"/>
        <v>0.86185714285714277</v>
      </c>
      <c r="S44">
        <f t="shared" si="11"/>
        <v>0.84304815019100698</v>
      </c>
      <c r="T44">
        <f t="shared" si="11"/>
        <v>0.87745714285714282</v>
      </c>
      <c r="AE44" t="s">
        <v>100</v>
      </c>
      <c r="AF44" s="6">
        <f>AVERAGE(AF36:AF42)</f>
        <v>74.924498660543478</v>
      </c>
      <c r="AG44" s="6">
        <f t="shared" ref="AG44:AS44" si="12">AVERAGE(AG36:AG42)</f>
        <v>78.013503635667846</v>
      </c>
      <c r="AH44" s="6">
        <f t="shared" si="12"/>
        <v>70.182876004592472</v>
      </c>
      <c r="AI44" s="6">
        <f t="shared" si="12"/>
        <v>79.168547646383516</v>
      </c>
      <c r="AJ44" s="6">
        <f t="shared" si="12"/>
        <v>73.085920398010003</v>
      </c>
      <c r="AK44" s="6">
        <f t="shared" si="12"/>
        <v>80.40992728664375</v>
      </c>
      <c r="AL44" s="6">
        <f t="shared" si="12"/>
        <v>81.835704171450487</v>
      </c>
      <c r="AM44" s="6">
        <f t="shared" si="12"/>
        <v>73.366163413700761</v>
      </c>
      <c r="AN44" s="6">
        <f t="shared" si="12"/>
        <v>75.17999808649067</v>
      </c>
      <c r="AO44" s="6">
        <f t="shared" si="12"/>
        <v>78.077535399923491</v>
      </c>
      <c r="AP44" s="6">
        <f t="shared" si="12"/>
        <v>77.446241867585201</v>
      </c>
      <c r="AQ44" s="6">
        <f t="shared" si="12"/>
        <v>78.342039800995067</v>
      </c>
      <c r="AR44" s="6">
        <f t="shared" si="12"/>
        <v>71.5741568477887</v>
      </c>
      <c r="AS44" s="6">
        <f t="shared" si="12"/>
        <v>80.168415614236565</v>
      </c>
    </row>
    <row r="45" spans="1:45" x14ac:dyDescent="0.2">
      <c r="A45" s="3"/>
      <c r="AE45" t="s">
        <v>111</v>
      </c>
      <c r="AF45">
        <f>RANK(AF44,$AF44:$AS44,0)</f>
        <v>10</v>
      </c>
      <c r="AG45">
        <f t="shared" ref="AG45:AS45" si="13">RANK(AG44,$AF44:$AS44,0)</f>
        <v>7</v>
      </c>
      <c r="AH45">
        <f t="shared" si="13"/>
        <v>14</v>
      </c>
      <c r="AI45">
        <f t="shared" si="13"/>
        <v>4</v>
      </c>
      <c r="AJ45">
        <f t="shared" si="13"/>
        <v>12</v>
      </c>
      <c r="AK45">
        <f t="shared" si="13"/>
        <v>2</v>
      </c>
      <c r="AL45">
        <f t="shared" si="13"/>
        <v>1</v>
      </c>
      <c r="AM45">
        <f t="shared" si="13"/>
        <v>11</v>
      </c>
      <c r="AN45">
        <f t="shared" si="13"/>
        <v>9</v>
      </c>
      <c r="AO45">
        <f t="shared" si="13"/>
        <v>6</v>
      </c>
      <c r="AP45">
        <f t="shared" si="13"/>
        <v>8</v>
      </c>
      <c r="AQ45">
        <f t="shared" si="13"/>
        <v>5</v>
      </c>
      <c r="AR45">
        <f t="shared" si="13"/>
        <v>13</v>
      </c>
      <c r="AS45">
        <f t="shared" si="13"/>
        <v>3</v>
      </c>
    </row>
    <row r="46" spans="1:45" x14ac:dyDescent="0.2">
      <c r="A46" s="3"/>
    </row>
    <row r="47" spans="1:45" x14ac:dyDescent="0.2">
      <c r="A47" s="3"/>
    </row>
    <row r="48" spans="1:45" ht="41" customHeight="1" x14ac:dyDescent="0.2">
      <c r="A48" s="3"/>
      <c r="V48" s="3" t="s">
        <v>95</v>
      </c>
      <c r="W48" s="3" t="s">
        <v>96</v>
      </c>
      <c r="X48" s="3"/>
      <c r="Y48" s="3" t="s">
        <v>97</v>
      </c>
      <c r="Z48" s="3" t="s">
        <v>98</v>
      </c>
      <c r="AA48" s="3"/>
      <c r="AB48" t="s">
        <v>99</v>
      </c>
    </row>
    <row r="49" spans="1:45" x14ac:dyDescent="0.2">
      <c r="A49" s="3" t="s">
        <v>14</v>
      </c>
      <c r="B49">
        <v>4</v>
      </c>
      <c r="C49">
        <v>60</v>
      </c>
      <c r="D49">
        <v>60</v>
      </c>
      <c r="E49">
        <v>577</v>
      </c>
      <c r="F49" t="s">
        <v>113</v>
      </c>
      <c r="G49" s="1">
        <v>0.83330000000000004</v>
      </c>
      <c r="H49" s="1">
        <v>0.86670000000000003</v>
      </c>
      <c r="I49" s="1">
        <v>0.84670000000000001</v>
      </c>
      <c r="J49" s="1">
        <v>0.85450000000000004</v>
      </c>
      <c r="K49" s="1">
        <v>0.89</v>
      </c>
      <c r="L49" s="1">
        <v>0.89170000000000005</v>
      </c>
      <c r="M49" s="1">
        <v>0.875</v>
      </c>
      <c r="N49" s="1">
        <v>0.86670000000000003</v>
      </c>
      <c r="O49" s="8">
        <v>0.9</v>
      </c>
      <c r="P49" s="1">
        <v>0.81499999999999995</v>
      </c>
      <c r="Q49" s="4">
        <v>0.76670000000000005</v>
      </c>
      <c r="R49" s="1">
        <v>0.92500000000000004</v>
      </c>
      <c r="S49" s="1">
        <v>0.81666666666666599</v>
      </c>
      <c r="T49" s="7">
        <v>0.86670000000000003</v>
      </c>
      <c r="V49">
        <f>COUNT(G49:G64)</f>
        <v>16</v>
      </c>
      <c r="W49">
        <v>14</v>
      </c>
      <c r="X49" s="1">
        <f>SUM(Z49:Z64)</f>
        <v>14.234337767683321</v>
      </c>
      <c r="Z49" s="1">
        <f>MAX(G49:T49)</f>
        <v>0.92500000000000004</v>
      </c>
      <c r="AB49">
        <f>($V$49*(1-Z49))/($V$49-$X$49)</f>
        <v>0.67963168608160751</v>
      </c>
      <c r="AF49" s="1">
        <f>(G49*100)*$AB49</f>
        <v>56.63370840118035</v>
      </c>
      <c r="AG49" s="1">
        <f t="shared" ref="AG49:AS64" si="14">(H49*100)*$AB49</f>
        <v>58.903678232692926</v>
      </c>
      <c r="AH49" s="1">
        <f t="shared" si="14"/>
        <v>57.544414860529706</v>
      </c>
      <c r="AI49" s="1">
        <f t="shared" si="14"/>
        <v>58.074527575673365</v>
      </c>
      <c r="AJ49" s="1">
        <f t="shared" si="14"/>
        <v>60.487220061263066</v>
      </c>
      <c r="AK49" s="1">
        <f t="shared" si="14"/>
        <v>60.602757447896941</v>
      </c>
      <c r="AL49" s="1">
        <f t="shared" si="14"/>
        <v>59.467772532140657</v>
      </c>
      <c r="AM49" s="1">
        <f t="shared" si="14"/>
        <v>58.903678232692926</v>
      </c>
      <c r="AN49" s="1">
        <f t="shared" si="14"/>
        <v>61.166851747344673</v>
      </c>
      <c r="AO49" s="1">
        <f t="shared" si="14"/>
        <v>55.389982415651012</v>
      </c>
      <c r="AP49" s="1">
        <f t="shared" si="14"/>
        <v>52.107361371876848</v>
      </c>
      <c r="AQ49" s="1">
        <f t="shared" si="14"/>
        <v>62.865930962548696</v>
      </c>
      <c r="AR49" s="1">
        <f t="shared" si="14"/>
        <v>55.503254363331237</v>
      </c>
      <c r="AS49" s="1">
        <f t="shared" si="14"/>
        <v>58.903678232692926</v>
      </c>
    </row>
    <row r="50" spans="1:45" x14ac:dyDescent="0.2">
      <c r="A50" s="3" t="s">
        <v>27</v>
      </c>
      <c r="B50">
        <v>2</v>
      </c>
      <c r="C50">
        <v>322</v>
      </c>
      <c r="D50">
        <v>139</v>
      </c>
      <c r="E50">
        <v>512</v>
      </c>
      <c r="F50" t="s">
        <v>113</v>
      </c>
      <c r="G50" s="1">
        <v>0.74819999999999998</v>
      </c>
      <c r="H50" s="1">
        <v>0.74819999999999998</v>
      </c>
      <c r="I50" s="1">
        <v>0.754</v>
      </c>
      <c r="J50" s="1">
        <v>0.74819999999999998</v>
      </c>
      <c r="K50" s="1">
        <v>0.74239999999999995</v>
      </c>
      <c r="L50" s="1">
        <v>0.74819999999999998</v>
      </c>
      <c r="M50" s="1">
        <v>0.75249999999999995</v>
      </c>
      <c r="N50" s="1">
        <v>0.74819999999999998</v>
      </c>
      <c r="O50" s="8">
        <v>0.74819999999999998</v>
      </c>
      <c r="P50" s="1">
        <v>0.76910000000000001</v>
      </c>
      <c r="Q50" s="4">
        <v>0.74819999999999998</v>
      </c>
      <c r="R50" s="1">
        <v>0.71199999999999997</v>
      </c>
      <c r="S50" s="1">
        <v>0.74820143884891999</v>
      </c>
      <c r="T50" s="7">
        <v>0.74819999999999998</v>
      </c>
      <c r="Z50" s="1">
        <f t="shared" ref="Z50:Z64" si="15">MAX(G50:T50)</f>
        <v>0.76910000000000001</v>
      </c>
      <c r="AB50">
        <f t="shared" ref="AB50:AB64" si="16">($V$49*(1-Z50))/($V$49-$X$49)</f>
        <v>2.0923594175499103</v>
      </c>
      <c r="AF50" s="1">
        <f t="shared" ref="AF50:AF64" si="17">(G50*100)*$AB50</f>
        <v>156.55033162108427</v>
      </c>
      <c r="AG50" s="1">
        <f t="shared" si="14"/>
        <v>156.55033162108427</v>
      </c>
      <c r="AH50" s="1">
        <f t="shared" si="14"/>
        <v>157.76390008326325</v>
      </c>
      <c r="AI50" s="1">
        <f t="shared" si="14"/>
        <v>156.55033162108427</v>
      </c>
      <c r="AJ50" s="1">
        <f t="shared" si="14"/>
        <v>155.33676315890534</v>
      </c>
      <c r="AK50" s="1">
        <f t="shared" si="14"/>
        <v>156.55033162108427</v>
      </c>
      <c r="AL50" s="1">
        <f t="shared" si="14"/>
        <v>157.45004617063074</v>
      </c>
      <c r="AM50" s="1">
        <f t="shared" si="14"/>
        <v>156.55033162108427</v>
      </c>
      <c r="AN50" s="1">
        <f t="shared" si="14"/>
        <v>156.55033162108427</v>
      </c>
      <c r="AO50" s="1">
        <f t="shared" si="14"/>
        <v>160.92336280376358</v>
      </c>
      <c r="AP50" s="1">
        <f t="shared" si="14"/>
        <v>156.55033162108427</v>
      </c>
      <c r="AQ50" s="1">
        <f t="shared" si="14"/>
        <v>148.97599052955363</v>
      </c>
      <c r="AR50" s="1">
        <f t="shared" si="14"/>
        <v>156.55063267999313</v>
      </c>
      <c r="AS50" s="1">
        <f t="shared" si="14"/>
        <v>156.55033162108427</v>
      </c>
    </row>
    <row r="51" spans="1:45" x14ac:dyDescent="0.2">
      <c r="A51" s="3" t="s">
        <v>37</v>
      </c>
      <c r="B51">
        <v>2</v>
      </c>
      <c r="C51">
        <v>3601</v>
      </c>
      <c r="D51">
        <v>1320</v>
      </c>
      <c r="E51">
        <v>500</v>
      </c>
      <c r="F51" t="s">
        <v>113</v>
      </c>
      <c r="G51" s="5">
        <v>0.92949999999999999</v>
      </c>
      <c r="H51" s="2">
        <v>0.96440000000000003</v>
      </c>
      <c r="I51" s="1">
        <v>0.85460000000000003</v>
      </c>
      <c r="J51" s="1">
        <v>0.94099999999999995</v>
      </c>
      <c r="K51" s="1">
        <v>0.95730000000000004</v>
      </c>
      <c r="L51" s="1">
        <v>0.94489999999999996</v>
      </c>
      <c r="M51" s="1">
        <v>0.9768</v>
      </c>
      <c r="N51" s="1">
        <v>0.94550000000000001</v>
      </c>
      <c r="O51" s="9">
        <v>0.96440000000000003</v>
      </c>
      <c r="P51" s="1">
        <v>0.96299999999999997</v>
      </c>
      <c r="Q51" s="4">
        <v>0.81520000000000004</v>
      </c>
      <c r="R51" s="1">
        <v>0.92</v>
      </c>
      <c r="S51" s="5">
        <v>0.92949999999999999</v>
      </c>
      <c r="T51" s="7">
        <v>0.91290000000000004</v>
      </c>
      <c r="Z51" s="1">
        <f t="shared" si="15"/>
        <v>0.9768</v>
      </c>
      <c r="AB51">
        <f t="shared" si="16"/>
        <v>0.21023273489457736</v>
      </c>
      <c r="AF51" s="1">
        <f t="shared" si="17"/>
        <v>19.541132708450967</v>
      </c>
      <c r="AG51" s="1">
        <f t="shared" si="14"/>
        <v>20.274844953233039</v>
      </c>
      <c r="AH51" s="1">
        <f t="shared" si="14"/>
        <v>17.966489524090584</v>
      </c>
      <c r="AI51" s="1">
        <f t="shared" si="14"/>
        <v>19.782900353579727</v>
      </c>
      <c r="AJ51" s="1">
        <f t="shared" si="14"/>
        <v>20.125579711457892</v>
      </c>
      <c r="AK51" s="1">
        <f t="shared" si="14"/>
        <v>19.864891120188613</v>
      </c>
      <c r="AL51" s="1">
        <f t="shared" si="14"/>
        <v>20.535533544502318</v>
      </c>
      <c r="AM51" s="1">
        <f t="shared" si="14"/>
        <v>19.877505084282287</v>
      </c>
      <c r="AN51" s="1">
        <f t="shared" si="14"/>
        <v>20.274844953233039</v>
      </c>
      <c r="AO51" s="1">
        <f t="shared" si="14"/>
        <v>20.2454123703478</v>
      </c>
      <c r="AP51" s="1">
        <f t="shared" si="14"/>
        <v>17.138172548605947</v>
      </c>
      <c r="AQ51" s="1">
        <f t="shared" si="14"/>
        <v>19.341411610301119</v>
      </c>
      <c r="AR51" s="1">
        <f t="shared" si="14"/>
        <v>19.541132708450967</v>
      </c>
      <c r="AS51" s="1">
        <f t="shared" si="14"/>
        <v>19.192146368525968</v>
      </c>
    </row>
    <row r="52" spans="1:45" x14ac:dyDescent="0.2">
      <c r="A52" s="3" t="s">
        <v>38</v>
      </c>
      <c r="B52">
        <v>2</v>
      </c>
      <c r="C52">
        <v>3636</v>
      </c>
      <c r="D52">
        <v>810</v>
      </c>
      <c r="E52">
        <v>500</v>
      </c>
      <c r="F52" t="s">
        <v>113</v>
      </c>
      <c r="G52" s="5">
        <v>0.82</v>
      </c>
      <c r="H52" s="2">
        <v>0.82350000000000001</v>
      </c>
      <c r="I52" s="1">
        <v>0.71489999999999998</v>
      </c>
      <c r="J52" s="1">
        <v>0.8296</v>
      </c>
      <c r="K52" s="1">
        <v>0.84889999999999999</v>
      </c>
      <c r="L52" s="1">
        <v>0.80630000000000002</v>
      </c>
      <c r="M52" s="1">
        <v>0.83009999999999995</v>
      </c>
      <c r="N52" s="1">
        <v>0.83950000000000002</v>
      </c>
      <c r="O52" s="9">
        <v>0.82350000000000001</v>
      </c>
      <c r="P52" s="1">
        <v>0.79420000000000002</v>
      </c>
      <c r="Q52" s="4">
        <v>0.68769999999999998</v>
      </c>
      <c r="R52" s="1">
        <v>0.91300000000000003</v>
      </c>
      <c r="S52" s="5">
        <v>0.82</v>
      </c>
      <c r="T52" s="7">
        <v>0.75429999999999997</v>
      </c>
      <c r="Z52" s="1">
        <f t="shared" si="15"/>
        <v>0.91300000000000003</v>
      </c>
      <c r="AB52">
        <f t="shared" si="16"/>
        <v>0.78837275585466493</v>
      </c>
      <c r="AF52" s="1">
        <f t="shared" si="17"/>
        <v>64.646565980082528</v>
      </c>
      <c r="AG52" s="1">
        <f t="shared" si="14"/>
        <v>64.922496444631648</v>
      </c>
      <c r="AH52" s="1">
        <f t="shared" si="14"/>
        <v>56.360768316049992</v>
      </c>
      <c r="AI52" s="1">
        <f t="shared" si="14"/>
        <v>65.403403825702995</v>
      </c>
      <c r="AJ52" s="1">
        <f t="shared" si="14"/>
        <v>66.924963244502507</v>
      </c>
      <c r="AK52" s="1">
        <f t="shared" si="14"/>
        <v>63.566495304561627</v>
      </c>
      <c r="AL52" s="1">
        <f t="shared" si="14"/>
        <v>65.44282246349573</v>
      </c>
      <c r="AM52" s="1">
        <f t="shared" si="14"/>
        <v>66.183892853999126</v>
      </c>
      <c r="AN52" s="1">
        <f t="shared" si="14"/>
        <v>64.922496444631648</v>
      </c>
      <c r="AO52" s="1">
        <f t="shared" si="14"/>
        <v>62.61256426997749</v>
      </c>
      <c r="AP52" s="1">
        <f t="shared" si="14"/>
        <v>54.216394420125305</v>
      </c>
      <c r="AQ52" s="1">
        <f t="shared" si="14"/>
        <v>71.978432609530913</v>
      </c>
      <c r="AR52" s="1">
        <f t="shared" si="14"/>
        <v>64.646565980082528</v>
      </c>
      <c r="AS52" s="1">
        <f t="shared" si="14"/>
        <v>59.466956974117373</v>
      </c>
    </row>
    <row r="53" spans="1:45" x14ac:dyDescent="0.2">
      <c r="A53" s="3" t="s">
        <v>45</v>
      </c>
      <c r="B53">
        <v>11</v>
      </c>
      <c r="C53">
        <v>220</v>
      </c>
      <c r="D53">
        <v>1980</v>
      </c>
      <c r="E53">
        <v>256</v>
      </c>
      <c r="F53" t="s">
        <v>113</v>
      </c>
      <c r="G53" s="1">
        <v>0.5232</v>
      </c>
      <c r="H53" s="1">
        <v>0.65510000000000002</v>
      </c>
      <c r="I53" s="1">
        <v>0.61870000000000003</v>
      </c>
      <c r="J53" s="1">
        <v>0.64290000000000003</v>
      </c>
      <c r="K53" s="1">
        <v>0.63039999999999996</v>
      </c>
      <c r="L53" s="1">
        <v>0.65659999999999996</v>
      </c>
      <c r="M53" s="1">
        <v>0.66800000000000004</v>
      </c>
      <c r="N53" s="1">
        <v>0.65710000000000002</v>
      </c>
      <c r="O53" s="8">
        <v>0.65759999999999996</v>
      </c>
      <c r="P53" s="1">
        <v>0.66559999999999997</v>
      </c>
      <c r="Q53" s="4">
        <v>0.63280000000000003</v>
      </c>
      <c r="R53" s="1">
        <v>0.50700000000000001</v>
      </c>
      <c r="S53" s="1">
        <v>0.587878787878787</v>
      </c>
      <c r="T53" s="7">
        <v>0.66620000000000001</v>
      </c>
      <c r="Z53" s="1">
        <f t="shared" si="15"/>
        <v>0.66800000000000004</v>
      </c>
      <c r="AB53">
        <f t="shared" si="16"/>
        <v>3.0085029303879174</v>
      </c>
      <c r="AF53" s="1">
        <f t="shared" si="17"/>
        <v>157.40487331789583</v>
      </c>
      <c r="AG53" s="1">
        <f t="shared" si="14"/>
        <v>197.0870269697125</v>
      </c>
      <c r="AH53" s="1">
        <f t="shared" si="14"/>
        <v>186.13607630310045</v>
      </c>
      <c r="AI53" s="1">
        <f t="shared" si="14"/>
        <v>193.41665339463924</v>
      </c>
      <c r="AJ53" s="1">
        <f t="shared" si="14"/>
        <v>189.6560247316543</v>
      </c>
      <c r="AK53" s="1">
        <f t="shared" si="14"/>
        <v>197.53830240927064</v>
      </c>
      <c r="AL53" s="1">
        <f t="shared" si="14"/>
        <v>200.96799574991286</v>
      </c>
      <c r="AM53" s="1">
        <f t="shared" si="14"/>
        <v>197.68872755579008</v>
      </c>
      <c r="AN53" s="1">
        <f t="shared" si="14"/>
        <v>197.83915270230941</v>
      </c>
      <c r="AO53" s="1">
        <f t="shared" si="14"/>
        <v>200.2459550466198</v>
      </c>
      <c r="AP53" s="1">
        <f t="shared" si="14"/>
        <v>190.37806543494742</v>
      </c>
      <c r="AQ53" s="1">
        <f t="shared" si="14"/>
        <v>152.53109857066741</v>
      </c>
      <c r="AR53" s="1">
        <f t="shared" si="14"/>
        <v>176.86350560462276</v>
      </c>
      <c r="AS53" s="1">
        <f t="shared" si="14"/>
        <v>200.42646522244306</v>
      </c>
    </row>
    <row r="54" spans="1:45" x14ac:dyDescent="0.2">
      <c r="A54" s="3" t="s">
        <v>46</v>
      </c>
      <c r="B54">
        <v>2</v>
      </c>
      <c r="C54">
        <v>67</v>
      </c>
      <c r="D54">
        <v>1029</v>
      </c>
      <c r="E54">
        <v>24</v>
      </c>
      <c r="F54" t="s">
        <v>113</v>
      </c>
      <c r="G54" s="1">
        <v>0.90859999999999996</v>
      </c>
      <c r="H54" s="1">
        <v>0.96309999999999996</v>
      </c>
      <c r="I54" s="1">
        <v>0.96709999999999996</v>
      </c>
      <c r="J54" s="1">
        <v>0.97060000000000002</v>
      </c>
      <c r="K54" s="1">
        <v>0.96419999999999995</v>
      </c>
      <c r="L54" s="1">
        <v>0.96909999999999996</v>
      </c>
      <c r="M54" s="1">
        <v>0.97309999999999997</v>
      </c>
      <c r="N54" s="1">
        <v>0.96599999999999997</v>
      </c>
      <c r="O54" s="8">
        <v>0.96209999999999996</v>
      </c>
      <c r="P54" s="1">
        <v>0.97060000000000002</v>
      </c>
      <c r="Q54" s="4">
        <v>0.97</v>
      </c>
      <c r="R54" s="1">
        <v>0.96299999999999997</v>
      </c>
      <c r="S54" s="1">
        <v>0.94849368318756</v>
      </c>
      <c r="T54" s="7">
        <v>0.96989999999999998</v>
      </c>
      <c r="Z54" s="1">
        <f t="shared" si="15"/>
        <v>0.97309999999999997</v>
      </c>
      <c r="AB54">
        <f t="shared" si="16"/>
        <v>0.24376123140793701</v>
      </c>
      <c r="AF54" s="1">
        <f t="shared" si="17"/>
        <v>22.148145485725156</v>
      </c>
      <c r="AG54" s="1">
        <f t="shared" si="14"/>
        <v>23.476644196898413</v>
      </c>
      <c r="AH54" s="1">
        <f t="shared" si="14"/>
        <v>23.574148689461587</v>
      </c>
      <c r="AI54" s="1">
        <f t="shared" si="14"/>
        <v>23.659465120454367</v>
      </c>
      <c r="AJ54" s="1">
        <f t="shared" si="14"/>
        <v>23.503457932353285</v>
      </c>
      <c r="AK54" s="1">
        <f t="shared" si="14"/>
        <v>23.622900935743175</v>
      </c>
      <c r="AL54" s="1">
        <f t="shared" si="14"/>
        <v>23.72040542830635</v>
      </c>
      <c r="AM54" s="1">
        <f t="shared" si="14"/>
        <v>23.547334954006715</v>
      </c>
      <c r="AN54" s="1">
        <f t="shared" si="14"/>
        <v>23.452268073757619</v>
      </c>
      <c r="AO54" s="1">
        <f t="shared" si="14"/>
        <v>23.659465120454367</v>
      </c>
      <c r="AP54" s="1">
        <f t="shared" si="14"/>
        <v>23.64483944656989</v>
      </c>
      <c r="AQ54" s="1">
        <f t="shared" si="14"/>
        <v>23.474206584584334</v>
      </c>
      <c r="AR54" s="1">
        <f t="shared" si="14"/>
        <v>23.120598819644933</v>
      </c>
      <c r="AS54" s="1">
        <f t="shared" si="14"/>
        <v>23.642401834255811</v>
      </c>
    </row>
    <row r="55" spans="1:45" x14ac:dyDescent="0.2">
      <c r="A55" s="3" t="s">
        <v>48</v>
      </c>
      <c r="B55">
        <v>2</v>
      </c>
      <c r="C55">
        <v>60</v>
      </c>
      <c r="D55">
        <v>61</v>
      </c>
      <c r="E55">
        <v>637</v>
      </c>
      <c r="F55" t="s">
        <v>113</v>
      </c>
      <c r="G55" s="1">
        <v>0.83609999999999995</v>
      </c>
      <c r="H55" s="1">
        <v>0.81969999999999998</v>
      </c>
      <c r="I55" s="1">
        <v>0.86560000000000004</v>
      </c>
      <c r="J55" s="1">
        <v>0.74809999999999999</v>
      </c>
      <c r="K55" s="1">
        <v>0.78690000000000004</v>
      </c>
      <c r="L55" s="1">
        <v>0.76390000000000002</v>
      </c>
      <c r="M55" s="1">
        <v>0.76719999999999999</v>
      </c>
      <c r="N55" s="1">
        <v>0.73770000000000002</v>
      </c>
      <c r="O55" s="8">
        <v>0.81969999999999998</v>
      </c>
      <c r="P55" s="1">
        <v>0.72460000000000002</v>
      </c>
      <c r="Q55" s="4">
        <v>0.79510000000000003</v>
      </c>
      <c r="R55" s="1">
        <v>0.77</v>
      </c>
      <c r="S55" s="1">
        <v>0.786885245901639</v>
      </c>
      <c r="T55" s="7">
        <v>0.75409999999999999</v>
      </c>
      <c r="Z55" s="1">
        <f t="shared" si="15"/>
        <v>0.86560000000000004</v>
      </c>
      <c r="AB55">
        <f t="shared" si="16"/>
        <v>1.217899981458241</v>
      </c>
      <c r="AF55" s="1">
        <f t="shared" si="17"/>
        <v>101.82861744972352</v>
      </c>
      <c r="AG55" s="1">
        <f t="shared" si="14"/>
        <v>99.831261480132014</v>
      </c>
      <c r="AH55" s="1">
        <f t="shared" si="14"/>
        <v>105.42142239502535</v>
      </c>
      <c r="AI55" s="1">
        <f t="shared" si="14"/>
        <v>91.111097612891015</v>
      </c>
      <c r="AJ55" s="1">
        <f t="shared" si="14"/>
        <v>95.83654954094898</v>
      </c>
      <c r="AK55" s="1">
        <f t="shared" si="14"/>
        <v>93.035379583595031</v>
      </c>
      <c r="AL55" s="1">
        <f t="shared" si="14"/>
        <v>93.437286577476243</v>
      </c>
      <c r="AM55" s="1">
        <f t="shared" si="14"/>
        <v>89.844481632174436</v>
      </c>
      <c r="AN55" s="1">
        <f t="shared" si="14"/>
        <v>99.831261480132014</v>
      </c>
      <c r="AO55" s="1">
        <f t="shared" si="14"/>
        <v>88.249032656464152</v>
      </c>
      <c r="AP55" s="1">
        <f t="shared" si="14"/>
        <v>96.835227525744742</v>
      </c>
      <c r="AQ55" s="1">
        <f t="shared" si="14"/>
        <v>93.778298572284555</v>
      </c>
      <c r="AR55" s="1">
        <f t="shared" si="14"/>
        <v>95.834752639336941</v>
      </c>
      <c r="AS55" s="1">
        <f t="shared" si="14"/>
        <v>91.841837601765945</v>
      </c>
    </row>
    <row r="56" spans="1:45" x14ac:dyDescent="0.2">
      <c r="A56" s="3" t="s">
        <v>49</v>
      </c>
      <c r="B56">
        <v>7</v>
      </c>
      <c r="C56">
        <v>70</v>
      </c>
      <c r="D56">
        <v>73</v>
      </c>
      <c r="E56">
        <v>319</v>
      </c>
      <c r="F56" t="s">
        <v>113</v>
      </c>
      <c r="G56" s="1">
        <v>0.68489999999999995</v>
      </c>
      <c r="H56" s="1">
        <v>0.73970000000000002</v>
      </c>
      <c r="I56" s="1">
        <v>0.82189999999999996</v>
      </c>
      <c r="J56" s="1">
        <v>0.76339999999999997</v>
      </c>
      <c r="K56" s="1">
        <v>0.80269999999999997</v>
      </c>
      <c r="L56" s="1">
        <v>0.82189999999999996</v>
      </c>
      <c r="M56" s="1">
        <v>0.76849999999999996</v>
      </c>
      <c r="N56" s="1">
        <v>0.71230000000000004</v>
      </c>
      <c r="O56" s="8">
        <v>0.75339999999999996</v>
      </c>
      <c r="P56" s="1">
        <v>0.76990000000000003</v>
      </c>
      <c r="Q56" s="4">
        <v>0.74109999999999998</v>
      </c>
      <c r="R56" s="1">
        <v>0.84499999999999997</v>
      </c>
      <c r="S56" s="1">
        <v>0.71232876712328697</v>
      </c>
      <c r="T56" s="7">
        <v>0.75339999999999996</v>
      </c>
      <c r="Z56" s="1">
        <f t="shared" si="15"/>
        <v>0.84499999999999997</v>
      </c>
      <c r="AB56">
        <f t="shared" si="16"/>
        <v>1.4045721512353233</v>
      </c>
      <c r="AF56" s="1">
        <f t="shared" si="17"/>
        <v>96.19914663810728</v>
      </c>
      <c r="AG56" s="1">
        <f t="shared" si="14"/>
        <v>103.89620202687686</v>
      </c>
      <c r="AH56" s="1">
        <f t="shared" si="14"/>
        <v>115.44178511003122</v>
      </c>
      <c r="AI56" s="1">
        <f t="shared" si="14"/>
        <v>107.22503802530458</v>
      </c>
      <c r="AJ56" s="1">
        <f t="shared" si="14"/>
        <v>112.7450065796594</v>
      </c>
      <c r="AK56" s="1">
        <f t="shared" si="14"/>
        <v>115.44178511003122</v>
      </c>
      <c r="AL56" s="1">
        <f t="shared" si="14"/>
        <v>107.94136982243459</v>
      </c>
      <c r="AM56" s="1">
        <f t="shared" si="14"/>
        <v>100.04767433249208</v>
      </c>
      <c r="AN56" s="1">
        <f t="shared" si="14"/>
        <v>105.82046587406924</v>
      </c>
      <c r="AO56" s="1">
        <f t="shared" si="14"/>
        <v>108.13800992360756</v>
      </c>
      <c r="AP56" s="1">
        <f t="shared" si="14"/>
        <v>104.09284212804981</v>
      </c>
      <c r="AQ56" s="1">
        <f t="shared" si="14"/>
        <v>118.68634677938482</v>
      </c>
      <c r="AR56" s="1">
        <f t="shared" si="14"/>
        <v>100.05171488251609</v>
      </c>
      <c r="AS56" s="1">
        <f t="shared" si="14"/>
        <v>105.82046587406924</v>
      </c>
    </row>
    <row r="57" spans="1:45" x14ac:dyDescent="0.2">
      <c r="A57" s="3" t="s">
        <v>56</v>
      </c>
      <c r="B57">
        <v>2</v>
      </c>
      <c r="C57">
        <v>20</v>
      </c>
      <c r="D57">
        <v>1252</v>
      </c>
      <c r="E57">
        <v>84</v>
      </c>
      <c r="F57" t="s">
        <v>113</v>
      </c>
      <c r="G57" s="1">
        <v>0.87860000000000005</v>
      </c>
      <c r="H57" s="1">
        <v>0.93289999999999995</v>
      </c>
      <c r="I57" s="1">
        <v>0.90239999999999998</v>
      </c>
      <c r="J57" s="1">
        <v>0.94750000000000001</v>
      </c>
      <c r="K57" s="1">
        <v>0.8861</v>
      </c>
      <c r="L57" s="1">
        <v>0.91420000000000001</v>
      </c>
      <c r="M57" s="1">
        <v>0.94479999999999997</v>
      </c>
      <c r="N57" s="1">
        <v>0.96809999999999996</v>
      </c>
      <c r="O57" s="8">
        <v>0.94969999999999999</v>
      </c>
      <c r="P57" s="1">
        <v>0.92359999999999998</v>
      </c>
      <c r="Q57" s="4">
        <v>0.88629999999999998</v>
      </c>
      <c r="R57" s="1">
        <v>0.92800000000000005</v>
      </c>
      <c r="S57" s="1">
        <v>0.95047923322683703</v>
      </c>
      <c r="T57" s="7">
        <v>0.88819999999999999</v>
      </c>
      <c r="Z57" s="1">
        <f t="shared" si="15"/>
        <v>0.96809999999999996</v>
      </c>
      <c r="AB57">
        <f t="shared" si="16"/>
        <v>0.28907001048004427</v>
      </c>
      <c r="AF57" s="1">
        <f t="shared" si="17"/>
        <v>25.397691120776688</v>
      </c>
      <c r="AG57" s="1">
        <f t="shared" si="14"/>
        <v>26.967341277683328</v>
      </c>
      <c r="AH57" s="1">
        <f t="shared" si="14"/>
        <v>26.085677745719192</v>
      </c>
      <c r="AI57" s="1">
        <f t="shared" si="14"/>
        <v>27.389383492984194</v>
      </c>
      <c r="AJ57" s="1">
        <f t="shared" si="14"/>
        <v>25.614493628636723</v>
      </c>
      <c r="AK57" s="1">
        <f t="shared" si="14"/>
        <v>26.426780358085647</v>
      </c>
      <c r="AL57" s="1">
        <f t="shared" si="14"/>
        <v>27.311334590154583</v>
      </c>
      <c r="AM57" s="1">
        <f t="shared" si="14"/>
        <v>27.984867714573088</v>
      </c>
      <c r="AN57" s="1">
        <f t="shared" si="14"/>
        <v>27.452978895289803</v>
      </c>
      <c r="AO57" s="1">
        <f t="shared" si="14"/>
        <v>26.698506167936888</v>
      </c>
      <c r="AP57" s="1">
        <f t="shared" si="14"/>
        <v>25.620275028846322</v>
      </c>
      <c r="AQ57" s="1">
        <f t="shared" si="14"/>
        <v>26.825696972548112</v>
      </c>
      <c r="AR57" s="1">
        <f t="shared" si="14"/>
        <v>27.47550419099462</v>
      </c>
      <c r="AS57" s="1">
        <f t="shared" si="14"/>
        <v>25.675198330837532</v>
      </c>
    </row>
    <row r="58" spans="1:45" x14ac:dyDescent="0.2">
      <c r="A58" s="3" t="s">
        <v>62</v>
      </c>
      <c r="B58">
        <v>39</v>
      </c>
      <c r="C58">
        <v>214</v>
      </c>
      <c r="D58">
        <v>1896</v>
      </c>
      <c r="E58">
        <v>1024</v>
      </c>
      <c r="F58" t="s">
        <v>113</v>
      </c>
      <c r="G58" s="1">
        <v>0.26479999999999998</v>
      </c>
      <c r="H58" s="1">
        <v>0.38240000000000002</v>
      </c>
      <c r="I58" s="1">
        <v>0.3201</v>
      </c>
      <c r="J58" s="1">
        <v>0.36909999999999998</v>
      </c>
      <c r="K58" s="1">
        <v>0.3281</v>
      </c>
      <c r="L58" s="1">
        <v>0.27960000000000002</v>
      </c>
      <c r="M58" s="1">
        <v>0.39760000000000001</v>
      </c>
      <c r="N58" s="1">
        <v>0.41239999999999999</v>
      </c>
      <c r="O58" s="8">
        <v>0.38979999999999998</v>
      </c>
      <c r="P58" s="1">
        <v>0.32519999999999999</v>
      </c>
      <c r="Q58" s="4">
        <v>0.21199999999999999</v>
      </c>
      <c r="R58" s="1">
        <v>0.33400000000000002</v>
      </c>
      <c r="S58" s="1">
        <v>0.36339662447257298</v>
      </c>
      <c r="T58" s="7">
        <v>0.38030000000000003</v>
      </c>
      <c r="Z58" s="1">
        <f t="shared" si="15"/>
        <v>0.41239999999999999</v>
      </c>
      <c r="AB58">
        <f t="shared" si="16"/>
        <v>5.3246877165540374</v>
      </c>
      <c r="AF58" s="1">
        <f t="shared" si="17"/>
        <v>140.99773073435088</v>
      </c>
      <c r="AG58" s="1">
        <f t="shared" si="14"/>
        <v>203.6160582810264</v>
      </c>
      <c r="AH58" s="1">
        <f t="shared" si="14"/>
        <v>170.44325380689472</v>
      </c>
      <c r="AI58" s="1">
        <f t="shared" si="14"/>
        <v>196.53422361800949</v>
      </c>
      <c r="AJ58" s="1">
        <f t="shared" si="14"/>
        <v>174.70300398013799</v>
      </c>
      <c r="AK58" s="1">
        <f t="shared" si="14"/>
        <v>148.87826855485088</v>
      </c>
      <c r="AL58" s="1">
        <f t="shared" si="14"/>
        <v>211.7095836101885</v>
      </c>
      <c r="AM58" s="1">
        <f t="shared" si="14"/>
        <v>219.59012143068853</v>
      </c>
      <c r="AN58" s="1">
        <f t="shared" si="14"/>
        <v>207.55632719127635</v>
      </c>
      <c r="AO58" s="1">
        <f t="shared" si="14"/>
        <v>173.15884454233728</v>
      </c>
      <c r="AP58" s="1">
        <f t="shared" si="14"/>
        <v>112.88337959094559</v>
      </c>
      <c r="AQ58" s="1">
        <f t="shared" si="14"/>
        <v>177.84456973290483</v>
      </c>
      <c r="AR58" s="1">
        <f t="shared" si="14"/>
        <v>193.49735425663096</v>
      </c>
      <c r="AS58" s="1">
        <f t="shared" si="14"/>
        <v>202.49787386055004</v>
      </c>
    </row>
    <row r="59" spans="1:45" x14ac:dyDescent="0.2">
      <c r="A59" s="3" t="s">
        <v>63</v>
      </c>
      <c r="B59">
        <v>7</v>
      </c>
      <c r="C59">
        <v>105</v>
      </c>
      <c r="D59">
        <v>105</v>
      </c>
      <c r="E59">
        <v>144</v>
      </c>
      <c r="F59" t="s">
        <v>113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8">
        <v>1</v>
      </c>
      <c r="P59" s="1">
        <v>1</v>
      </c>
      <c r="Q59" s="4">
        <v>1</v>
      </c>
      <c r="R59" s="1">
        <v>1</v>
      </c>
      <c r="S59" s="1">
        <v>1</v>
      </c>
      <c r="T59" s="7">
        <v>1</v>
      </c>
      <c r="Z59" s="1">
        <f t="shared" si="15"/>
        <v>1</v>
      </c>
      <c r="AB59">
        <f t="shared" si="16"/>
        <v>0</v>
      </c>
      <c r="AF59" s="1">
        <f t="shared" si="17"/>
        <v>0</v>
      </c>
      <c r="AG59" s="1">
        <f t="shared" si="14"/>
        <v>0</v>
      </c>
      <c r="AH59" s="1">
        <f t="shared" si="14"/>
        <v>0</v>
      </c>
      <c r="AI59" s="1">
        <f t="shared" si="14"/>
        <v>0</v>
      </c>
      <c r="AJ59" s="1">
        <f t="shared" si="14"/>
        <v>0</v>
      </c>
      <c r="AK59" s="1">
        <f t="shared" si="14"/>
        <v>0</v>
      </c>
      <c r="AL59" s="1">
        <f t="shared" si="14"/>
        <v>0</v>
      </c>
      <c r="AM59" s="1">
        <f t="shared" si="14"/>
        <v>0</v>
      </c>
      <c r="AN59" s="1">
        <f t="shared" si="14"/>
        <v>0</v>
      </c>
      <c r="AO59" s="1">
        <f t="shared" si="14"/>
        <v>0</v>
      </c>
      <c r="AP59" s="1">
        <f t="shared" si="14"/>
        <v>0</v>
      </c>
      <c r="AQ59" s="1">
        <f t="shared" si="14"/>
        <v>0</v>
      </c>
      <c r="AR59" s="1">
        <f t="shared" si="14"/>
        <v>0</v>
      </c>
      <c r="AS59" s="1">
        <f t="shared" si="14"/>
        <v>0</v>
      </c>
    </row>
    <row r="60" spans="1:45" x14ac:dyDescent="0.2">
      <c r="A60" s="3" t="s">
        <v>72</v>
      </c>
      <c r="B60">
        <v>2</v>
      </c>
      <c r="C60">
        <v>20</v>
      </c>
      <c r="D60">
        <v>601</v>
      </c>
      <c r="E60">
        <v>70</v>
      </c>
      <c r="F60" t="s">
        <v>113</v>
      </c>
      <c r="G60" s="1">
        <v>0.63229999999999997</v>
      </c>
      <c r="H60" s="1">
        <v>0.76539999999999997</v>
      </c>
      <c r="I60" s="1">
        <v>0.8458</v>
      </c>
      <c r="J60" s="1">
        <v>0.82640000000000002</v>
      </c>
      <c r="K60" s="1">
        <v>0.8639</v>
      </c>
      <c r="L60" s="1">
        <v>0.92410000000000003</v>
      </c>
      <c r="M60" s="1">
        <v>0.89580000000000004</v>
      </c>
      <c r="N60" s="1">
        <v>0.76039999999999996</v>
      </c>
      <c r="O60" s="8">
        <v>0.75370000000000004</v>
      </c>
      <c r="P60" s="1">
        <v>0.90669999999999995</v>
      </c>
      <c r="Q60" s="4">
        <v>0.75639999999999996</v>
      </c>
      <c r="R60" s="1">
        <v>0.95799999999999996</v>
      </c>
      <c r="S60" s="1">
        <v>0.56572379367720405</v>
      </c>
      <c r="T60" s="7">
        <v>0.77039999999999997</v>
      </c>
      <c r="Z60" s="1">
        <f t="shared" si="15"/>
        <v>0.95799999999999996</v>
      </c>
      <c r="AB60">
        <f t="shared" si="16"/>
        <v>0.38059374420570075</v>
      </c>
      <c r="AF60" s="1">
        <f t="shared" si="17"/>
        <v>24.064942446126459</v>
      </c>
      <c r="AG60" s="1">
        <f t="shared" si="14"/>
        <v>29.130645181504331</v>
      </c>
      <c r="AH60" s="1">
        <f t="shared" si="14"/>
        <v>32.190618884918166</v>
      </c>
      <c r="AI60" s="1">
        <f t="shared" si="14"/>
        <v>31.452267021159109</v>
      </c>
      <c r="AJ60" s="1">
        <f t="shared" si="14"/>
        <v>32.879493561930488</v>
      </c>
      <c r="AK60" s="1">
        <f t="shared" si="14"/>
        <v>35.170667902048805</v>
      </c>
      <c r="AL60" s="1">
        <f t="shared" si="14"/>
        <v>34.093587605946674</v>
      </c>
      <c r="AM60" s="1">
        <f t="shared" si="14"/>
        <v>28.940348309401482</v>
      </c>
      <c r="AN60" s="1">
        <f t="shared" si="14"/>
        <v>28.685350500783667</v>
      </c>
      <c r="AO60" s="1">
        <f t="shared" si="14"/>
        <v>34.508434787130888</v>
      </c>
      <c r="AP60" s="1">
        <f t="shared" si="14"/>
        <v>28.788110811719203</v>
      </c>
      <c r="AQ60" s="1">
        <f t="shared" si="14"/>
        <v>36.46088069490613</v>
      </c>
      <c r="AR60" s="1">
        <f t="shared" si="14"/>
        <v>21.531093682186039</v>
      </c>
      <c r="AS60" s="1">
        <f t="shared" si="14"/>
        <v>29.320942053607183</v>
      </c>
    </row>
    <row r="61" spans="1:45" x14ac:dyDescent="0.2">
      <c r="A61" s="3" t="s">
        <v>73</v>
      </c>
      <c r="B61">
        <v>2</v>
      </c>
      <c r="C61">
        <v>27</v>
      </c>
      <c r="D61">
        <v>953</v>
      </c>
      <c r="E61">
        <v>65</v>
      </c>
      <c r="F61" t="s">
        <v>113</v>
      </c>
      <c r="G61" s="1">
        <v>0.85940000000000005</v>
      </c>
      <c r="H61" s="1">
        <v>0.92759999999999998</v>
      </c>
      <c r="I61" s="1">
        <v>0.89629999999999999</v>
      </c>
      <c r="J61" s="1">
        <v>0.92479999999999996</v>
      </c>
      <c r="K61" s="1">
        <v>0.94610000000000005</v>
      </c>
      <c r="L61" s="1">
        <v>0.91639999999999999</v>
      </c>
      <c r="M61" s="1">
        <v>0.874</v>
      </c>
      <c r="N61" s="1">
        <v>0.91610000000000003</v>
      </c>
      <c r="O61" s="8">
        <v>0.94650000000000001</v>
      </c>
      <c r="P61" s="1">
        <v>0.83250000000000002</v>
      </c>
      <c r="Q61" s="4">
        <v>0.81859999999999999</v>
      </c>
      <c r="R61" s="1">
        <v>0.97799999999999998</v>
      </c>
      <c r="S61" s="1">
        <v>0.88037775445960098</v>
      </c>
      <c r="T61" s="7">
        <v>0.90449999999999997</v>
      </c>
      <c r="Z61" s="1">
        <f t="shared" si="15"/>
        <v>0.97799999999999998</v>
      </c>
      <c r="AB61">
        <f t="shared" si="16"/>
        <v>0.19935862791727182</v>
      </c>
      <c r="AF61" s="1">
        <f t="shared" si="17"/>
        <v>17.132880483210343</v>
      </c>
      <c r="AG61" s="1">
        <f t="shared" si="14"/>
        <v>18.492506325606133</v>
      </c>
      <c r="AH61" s="1">
        <f t="shared" si="14"/>
        <v>17.868513820225072</v>
      </c>
      <c r="AI61" s="1">
        <f t="shared" si="14"/>
        <v>18.436685909789297</v>
      </c>
      <c r="AJ61" s="1">
        <f t="shared" si="14"/>
        <v>18.861319787253088</v>
      </c>
      <c r="AK61" s="1">
        <f t="shared" si="14"/>
        <v>18.269224662338789</v>
      </c>
      <c r="AL61" s="1">
        <f t="shared" si="14"/>
        <v>17.423944079969559</v>
      </c>
      <c r="AM61" s="1">
        <f t="shared" si="14"/>
        <v>18.263243903501273</v>
      </c>
      <c r="AN61" s="1">
        <f t="shared" si="14"/>
        <v>18.869294132369781</v>
      </c>
      <c r="AO61" s="1">
        <f t="shared" si="14"/>
        <v>16.596605774112881</v>
      </c>
      <c r="AP61" s="1">
        <f t="shared" si="14"/>
        <v>16.319497281307871</v>
      </c>
      <c r="AQ61" s="1">
        <f t="shared" si="14"/>
        <v>19.497273810309185</v>
      </c>
      <c r="AR61" s="1">
        <f t="shared" si="14"/>
        <v>17.551090117795489</v>
      </c>
      <c r="AS61" s="1">
        <f t="shared" si="14"/>
        <v>18.031987895117236</v>
      </c>
    </row>
    <row r="62" spans="1:45" x14ac:dyDescent="0.2">
      <c r="A62" s="3" t="s">
        <v>74</v>
      </c>
      <c r="B62">
        <v>3</v>
      </c>
      <c r="C62">
        <v>1000</v>
      </c>
      <c r="D62">
        <v>8236</v>
      </c>
      <c r="E62">
        <v>1024</v>
      </c>
      <c r="F62" t="s">
        <v>113</v>
      </c>
      <c r="G62" s="1">
        <v>0.9778</v>
      </c>
      <c r="H62" s="2">
        <v>0.98150000000000004</v>
      </c>
      <c r="I62" s="1">
        <v>0.98129999999999995</v>
      </c>
      <c r="J62" s="1">
        <v>0.98240000000000005</v>
      </c>
      <c r="K62" s="1">
        <v>0.9778</v>
      </c>
      <c r="L62" s="1">
        <v>0.98109999999999997</v>
      </c>
      <c r="M62" s="1">
        <v>0.97940000000000005</v>
      </c>
      <c r="N62" s="1">
        <v>0.97840000000000005</v>
      </c>
      <c r="O62" s="9">
        <v>0.98150000000000004</v>
      </c>
      <c r="P62" s="1">
        <v>0.97840000000000005</v>
      </c>
      <c r="Q62" s="4">
        <v>0.96399999999999997</v>
      </c>
      <c r="R62" s="1">
        <v>0.97199999999999998</v>
      </c>
      <c r="S62" s="1">
        <v>0.97668771248178698</v>
      </c>
      <c r="T62" s="7">
        <v>0.98029999999999995</v>
      </c>
      <c r="Z62" s="1">
        <f t="shared" si="15"/>
        <v>0.98240000000000005</v>
      </c>
      <c r="AB62">
        <f t="shared" si="16"/>
        <v>0.15948690233381688</v>
      </c>
      <c r="AF62" s="1">
        <f t="shared" si="17"/>
        <v>15.594629310200615</v>
      </c>
      <c r="AG62" s="1">
        <f t="shared" si="14"/>
        <v>15.653639464064128</v>
      </c>
      <c r="AH62" s="1">
        <f t="shared" si="14"/>
        <v>15.650449726017449</v>
      </c>
      <c r="AI62" s="1">
        <f t="shared" si="14"/>
        <v>15.667993285274171</v>
      </c>
      <c r="AJ62" s="1">
        <f t="shared" si="14"/>
        <v>15.594629310200615</v>
      </c>
      <c r="AK62" s="1">
        <f t="shared" si="14"/>
        <v>15.647259987970774</v>
      </c>
      <c r="AL62" s="1">
        <f t="shared" si="14"/>
        <v>15.620147214574024</v>
      </c>
      <c r="AM62" s="1">
        <f t="shared" si="14"/>
        <v>15.604198524340644</v>
      </c>
      <c r="AN62" s="1">
        <f t="shared" si="14"/>
        <v>15.653639464064128</v>
      </c>
      <c r="AO62" s="1">
        <f t="shared" si="14"/>
        <v>15.604198524340644</v>
      </c>
      <c r="AP62" s="1">
        <f t="shared" si="14"/>
        <v>15.374537384979945</v>
      </c>
      <c r="AQ62" s="1">
        <f t="shared" si="14"/>
        <v>15.502126906847002</v>
      </c>
      <c r="AR62" s="1">
        <f t="shared" si="14"/>
        <v>15.576889781122178</v>
      </c>
      <c r="AS62" s="1">
        <f t="shared" si="14"/>
        <v>15.634501035784069</v>
      </c>
    </row>
    <row r="63" spans="1:45" x14ac:dyDescent="0.2">
      <c r="A63" s="3" t="s">
        <v>81</v>
      </c>
      <c r="B63">
        <v>4</v>
      </c>
      <c r="C63">
        <v>100</v>
      </c>
      <c r="D63">
        <v>100</v>
      </c>
      <c r="E63">
        <v>275</v>
      </c>
      <c r="F63" t="s">
        <v>113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8">
        <v>1</v>
      </c>
      <c r="P63" s="1">
        <v>0.99</v>
      </c>
      <c r="Q63" s="4">
        <v>0.97799999999999998</v>
      </c>
      <c r="R63" s="1">
        <v>1</v>
      </c>
      <c r="S63" s="1">
        <v>1</v>
      </c>
      <c r="T63" s="7">
        <v>1</v>
      </c>
      <c r="Z63" s="1">
        <f t="shared" si="15"/>
        <v>1</v>
      </c>
      <c r="AB63">
        <f t="shared" si="16"/>
        <v>0</v>
      </c>
      <c r="AF63" s="1">
        <f t="shared" si="17"/>
        <v>0</v>
      </c>
      <c r="AG63" s="1">
        <f t="shared" si="14"/>
        <v>0</v>
      </c>
      <c r="AH63" s="1">
        <f t="shared" si="14"/>
        <v>0</v>
      </c>
      <c r="AI63" s="1">
        <f t="shared" si="14"/>
        <v>0</v>
      </c>
      <c r="AJ63" s="1">
        <f t="shared" si="14"/>
        <v>0</v>
      </c>
      <c r="AK63" s="1">
        <f t="shared" si="14"/>
        <v>0</v>
      </c>
      <c r="AL63" s="1">
        <f t="shared" si="14"/>
        <v>0</v>
      </c>
      <c r="AM63" s="1">
        <f t="shared" si="14"/>
        <v>0</v>
      </c>
      <c r="AN63" s="1">
        <f t="shared" si="14"/>
        <v>0</v>
      </c>
      <c r="AO63" s="1">
        <f t="shared" si="14"/>
        <v>0</v>
      </c>
      <c r="AP63" s="1">
        <f t="shared" si="14"/>
        <v>0</v>
      </c>
      <c r="AQ63" s="1">
        <f t="shared" si="14"/>
        <v>0</v>
      </c>
      <c r="AR63" s="1">
        <f t="shared" si="14"/>
        <v>0</v>
      </c>
      <c r="AS63" s="1">
        <f t="shared" si="14"/>
        <v>0</v>
      </c>
    </row>
    <row r="64" spans="1:45" x14ac:dyDescent="0.2">
      <c r="A64" s="3" t="s">
        <v>88</v>
      </c>
      <c r="B64">
        <v>2</v>
      </c>
      <c r="C64">
        <v>1000</v>
      </c>
      <c r="D64">
        <v>6164</v>
      </c>
      <c r="E64">
        <v>152</v>
      </c>
      <c r="F64" t="s">
        <v>113</v>
      </c>
      <c r="G64" s="1">
        <v>0.99480000000000002</v>
      </c>
      <c r="H64" s="1">
        <v>0.99939999999999996</v>
      </c>
      <c r="I64" s="1">
        <v>0.99550000000000005</v>
      </c>
      <c r="J64" s="1">
        <v>0.99909999999999999</v>
      </c>
      <c r="K64" s="1">
        <v>0.99850000000000005</v>
      </c>
      <c r="L64" s="1">
        <v>0.99829999999999997</v>
      </c>
      <c r="M64" s="1">
        <v>0.99970000000000003</v>
      </c>
      <c r="N64" s="1">
        <v>0.99980000000000002</v>
      </c>
      <c r="O64" s="8">
        <v>0.99939999999999996</v>
      </c>
      <c r="P64" s="1">
        <v>0.99980000000000002</v>
      </c>
      <c r="Q64" s="4">
        <v>0.995</v>
      </c>
      <c r="R64" s="1">
        <v>0.999</v>
      </c>
      <c r="S64" s="1">
        <v>0.999837767683322</v>
      </c>
      <c r="T64" s="7">
        <v>0.99850000000000005</v>
      </c>
      <c r="Z64" s="1">
        <f t="shared" si="15"/>
        <v>0.999837767683322</v>
      </c>
      <c r="AB64">
        <f t="shared" si="16"/>
        <v>1.4701096389439406E-3</v>
      </c>
      <c r="AF64" s="1">
        <f t="shared" si="17"/>
        <v>0.14624650688214322</v>
      </c>
      <c r="AG64" s="1">
        <f t="shared" si="14"/>
        <v>0.14692275731605742</v>
      </c>
      <c r="AH64" s="1">
        <f t="shared" si="14"/>
        <v>0.14634941455686931</v>
      </c>
      <c r="AI64" s="1">
        <f t="shared" si="14"/>
        <v>0.1468786540268891</v>
      </c>
      <c r="AJ64" s="1">
        <f t="shared" si="14"/>
        <v>0.14679044744855246</v>
      </c>
      <c r="AK64" s="1">
        <f t="shared" si="14"/>
        <v>0.14676104525577358</v>
      </c>
      <c r="AL64" s="1">
        <f t="shared" si="14"/>
        <v>0.14696686060522574</v>
      </c>
      <c r="AM64" s="1">
        <f t="shared" si="14"/>
        <v>0.14698156170161519</v>
      </c>
      <c r="AN64" s="1">
        <f t="shared" si="14"/>
        <v>0.14692275731605742</v>
      </c>
      <c r="AO64" s="1">
        <f t="shared" si="14"/>
        <v>0.14698156170161519</v>
      </c>
      <c r="AP64" s="1">
        <f t="shared" si="14"/>
        <v>0.14627590907492208</v>
      </c>
      <c r="AQ64" s="1">
        <f t="shared" si="14"/>
        <v>0.14686395293049967</v>
      </c>
      <c r="AR64" s="1">
        <f t="shared" si="14"/>
        <v>0.14698711396514441</v>
      </c>
      <c r="AS64" s="1">
        <f t="shared" si="14"/>
        <v>0.14679044744855246</v>
      </c>
    </row>
    <row r="65" spans="1:45" x14ac:dyDescent="0.2">
      <c r="A65" s="3"/>
      <c r="AB65">
        <f>SUM(AB49:AB64)</f>
        <v>15.999999999999995</v>
      </c>
    </row>
    <row r="66" spans="1:45" x14ac:dyDescent="0.2">
      <c r="A66" s="3"/>
      <c r="F66" t="s">
        <v>94</v>
      </c>
      <c r="G66">
        <f>AVERAGE(G49:G64)</f>
        <v>0.80571875000000004</v>
      </c>
      <c r="H66">
        <f t="shared" ref="H66:AS66" si="18">AVERAGE(H49:H64)</f>
        <v>0.84809999999999997</v>
      </c>
      <c r="I66">
        <f t="shared" si="18"/>
        <v>0.83655625</v>
      </c>
      <c r="J66">
        <f t="shared" si="18"/>
        <v>0.84672499999999995</v>
      </c>
      <c r="K66">
        <f t="shared" si="18"/>
        <v>0.85145624999999991</v>
      </c>
      <c r="L66">
        <f t="shared" si="18"/>
        <v>0.85101874999999993</v>
      </c>
      <c r="M66">
        <f t="shared" si="18"/>
        <v>0.85640624999999992</v>
      </c>
      <c r="N66">
        <f t="shared" si="18"/>
        <v>0.84426250000000014</v>
      </c>
      <c r="O66">
        <f t="shared" si="18"/>
        <v>0.85309374999999998</v>
      </c>
      <c r="P66">
        <f t="shared" si="18"/>
        <v>0.83926250000000013</v>
      </c>
      <c r="Q66">
        <f t="shared" si="18"/>
        <v>0.79794374999999984</v>
      </c>
      <c r="R66">
        <f t="shared" si="18"/>
        <v>0.8577499999999999</v>
      </c>
      <c r="S66">
        <f t="shared" si="18"/>
        <v>0.81790359222551157</v>
      </c>
      <c r="T66">
        <f t="shared" si="18"/>
        <v>0.83424375000000006</v>
      </c>
      <c r="AE66" t="s">
        <v>100</v>
      </c>
      <c r="AF66" s="6">
        <f t="shared" si="18"/>
        <v>56.142915137737312</v>
      </c>
      <c r="AG66" s="6">
        <f t="shared" si="18"/>
        <v>63.684349950778874</v>
      </c>
      <c r="AH66" s="6">
        <f t="shared" si="18"/>
        <v>61.412116792492732</v>
      </c>
      <c r="AI66" s="6">
        <f t="shared" si="18"/>
        <v>62.803178094410789</v>
      </c>
      <c r="AJ66" s="6">
        <f t="shared" si="18"/>
        <v>62.025955979772021</v>
      </c>
      <c r="AK66" s="6">
        <f t="shared" si="18"/>
        <v>60.922612877682631</v>
      </c>
      <c r="AL66" s="6">
        <f t="shared" si="18"/>
        <v>64.704299765646141</v>
      </c>
      <c r="AM66" s="6">
        <f t="shared" si="18"/>
        <v>63.948336731920527</v>
      </c>
      <c r="AN66" s="6">
        <f t="shared" si="18"/>
        <v>64.26388661485386</v>
      </c>
      <c r="AO66" s="6">
        <f t="shared" si="18"/>
        <v>61.636084747777872</v>
      </c>
      <c r="AP66" s="6">
        <f t="shared" si="18"/>
        <v>55.880956906492386</v>
      </c>
      <c r="AQ66" s="6">
        <f t="shared" si="18"/>
        <v>60.494320518081331</v>
      </c>
      <c r="AR66" s="6">
        <f t="shared" si="18"/>
        <v>60.493192301292062</v>
      </c>
      <c r="AS66" s="6">
        <f t="shared" si="18"/>
        <v>62.946973584518702</v>
      </c>
    </row>
    <row r="67" spans="1:45" x14ac:dyDescent="0.2">
      <c r="A67" s="3"/>
      <c r="AE67" t="s">
        <v>111</v>
      </c>
      <c r="AF67">
        <f>RANK(AF66,$AF66:$AS66,0)</f>
        <v>13</v>
      </c>
      <c r="AG67">
        <f t="shared" ref="AG67:AS67" si="19">RANK(AG66,$AF66:$AS66,0)</f>
        <v>4</v>
      </c>
      <c r="AH67">
        <f t="shared" si="19"/>
        <v>9</v>
      </c>
      <c r="AI67">
        <f t="shared" si="19"/>
        <v>6</v>
      </c>
      <c r="AJ67">
        <f t="shared" si="19"/>
        <v>7</v>
      </c>
      <c r="AK67">
        <f t="shared" si="19"/>
        <v>10</v>
      </c>
      <c r="AL67">
        <f t="shared" si="19"/>
        <v>1</v>
      </c>
      <c r="AM67">
        <f t="shared" si="19"/>
        <v>3</v>
      </c>
      <c r="AN67">
        <f t="shared" si="19"/>
        <v>2</v>
      </c>
      <c r="AO67">
        <f t="shared" si="19"/>
        <v>8</v>
      </c>
      <c r="AP67">
        <f t="shared" si="19"/>
        <v>14</v>
      </c>
      <c r="AQ67">
        <f t="shared" si="19"/>
        <v>11</v>
      </c>
      <c r="AR67">
        <f t="shared" si="19"/>
        <v>12</v>
      </c>
      <c r="AS67">
        <f t="shared" si="19"/>
        <v>5</v>
      </c>
    </row>
    <row r="68" spans="1:45" x14ac:dyDescent="0.2">
      <c r="A68" s="3"/>
    </row>
    <row r="69" spans="1:45" ht="38" customHeight="1" x14ac:dyDescent="0.2">
      <c r="A69" s="3"/>
      <c r="V69" s="3" t="s">
        <v>95</v>
      </c>
      <c r="W69" s="3" t="s">
        <v>96</v>
      </c>
      <c r="X69" s="3"/>
      <c r="Y69" s="3" t="s">
        <v>97</v>
      </c>
      <c r="Z69" s="3" t="s">
        <v>98</v>
      </c>
      <c r="AA69" s="3"/>
      <c r="AB69" t="s">
        <v>99</v>
      </c>
    </row>
    <row r="70" spans="1:45" x14ac:dyDescent="0.2">
      <c r="A70" s="3" t="s">
        <v>15</v>
      </c>
      <c r="B70">
        <v>3</v>
      </c>
      <c r="C70">
        <v>30</v>
      </c>
      <c r="D70">
        <v>900</v>
      </c>
      <c r="E70">
        <v>128</v>
      </c>
      <c r="F70" t="s">
        <v>114</v>
      </c>
      <c r="G70" s="1">
        <v>0.99780000000000002</v>
      </c>
      <c r="H70" s="1">
        <v>0.99890000000000001</v>
      </c>
      <c r="I70" s="1">
        <v>0.99329999999999996</v>
      </c>
      <c r="J70" s="1">
        <v>0.99790000000000001</v>
      </c>
      <c r="K70" s="1">
        <v>0.99780000000000002</v>
      </c>
      <c r="L70" s="1">
        <v>0.99990000000000001</v>
      </c>
      <c r="M70" s="1">
        <v>0.99170000000000003</v>
      </c>
      <c r="N70" s="1">
        <v>1</v>
      </c>
      <c r="O70" s="8">
        <v>0.99890000000000001</v>
      </c>
      <c r="P70" s="1">
        <v>0.97899999999999998</v>
      </c>
      <c r="Q70" s="4">
        <v>0.97270000000000001</v>
      </c>
      <c r="R70" s="1">
        <v>0.995</v>
      </c>
      <c r="S70" s="1">
        <v>1</v>
      </c>
      <c r="T70" s="7">
        <v>0.99890000000000001</v>
      </c>
      <c r="V70">
        <f>COUNT(G70:G75)</f>
        <v>6</v>
      </c>
      <c r="W70">
        <v>14</v>
      </c>
      <c r="X70" s="1">
        <f>SUM(Z70:Z75)</f>
        <v>5.8519000000000005</v>
      </c>
      <c r="Z70" s="1">
        <f>MAX(G70:T70)</f>
        <v>1</v>
      </c>
      <c r="AB70">
        <f>($V$70*(1-Z70))/($V$70-$X$70)</f>
        <v>0</v>
      </c>
      <c r="AF70" s="1">
        <f>(G70*100)*$AB70</f>
        <v>0</v>
      </c>
      <c r="AG70" s="1">
        <f t="shared" ref="AG70:AS75" si="20">(H70*100)*$AB70</f>
        <v>0</v>
      </c>
      <c r="AH70" s="1">
        <f t="shared" si="20"/>
        <v>0</v>
      </c>
      <c r="AI70" s="1">
        <f t="shared" si="20"/>
        <v>0</v>
      </c>
      <c r="AJ70" s="1">
        <f t="shared" si="20"/>
        <v>0</v>
      </c>
      <c r="AK70" s="1">
        <f t="shared" si="20"/>
        <v>0</v>
      </c>
      <c r="AL70" s="1">
        <f t="shared" si="20"/>
        <v>0</v>
      </c>
      <c r="AM70" s="1">
        <f t="shared" si="20"/>
        <v>0</v>
      </c>
      <c r="AN70" s="1">
        <f t="shared" si="20"/>
        <v>0</v>
      </c>
      <c r="AO70" s="1">
        <f t="shared" si="20"/>
        <v>0</v>
      </c>
      <c r="AP70" s="1">
        <f t="shared" si="20"/>
        <v>0</v>
      </c>
      <c r="AQ70" s="1">
        <f t="shared" si="20"/>
        <v>0</v>
      </c>
      <c r="AR70" s="1">
        <f t="shared" si="20"/>
        <v>0</v>
      </c>
      <c r="AS70" s="1">
        <f t="shared" si="20"/>
        <v>0</v>
      </c>
    </row>
    <row r="71" spans="1:45" x14ac:dyDescent="0.2">
      <c r="A71" s="3" t="s">
        <v>16</v>
      </c>
      <c r="B71">
        <v>3</v>
      </c>
      <c r="C71">
        <v>467</v>
      </c>
      <c r="D71">
        <v>3840</v>
      </c>
      <c r="E71">
        <v>166</v>
      </c>
      <c r="F71" t="s">
        <v>114</v>
      </c>
      <c r="G71" s="1">
        <v>0.66090000000000004</v>
      </c>
      <c r="H71" s="1">
        <v>0.71199999999999997</v>
      </c>
      <c r="I71" s="1">
        <v>0.63390000000000002</v>
      </c>
      <c r="J71" s="1">
        <v>0.7167</v>
      </c>
      <c r="K71" s="1">
        <v>0.87280000000000002</v>
      </c>
      <c r="L71" s="1">
        <v>0.81299999999999994</v>
      </c>
      <c r="M71" s="1">
        <v>0.7782</v>
      </c>
      <c r="N71" s="1">
        <v>0.75160000000000005</v>
      </c>
      <c r="O71" s="8">
        <v>0.73360000000000003</v>
      </c>
      <c r="P71" s="1">
        <v>0.78039999999999998</v>
      </c>
      <c r="Q71" s="4">
        <v>0.74929999999999997</v>
      </c>
      <c r="R71" s="1">
        <v>0.84399999999999997</v>
      </c>
      <c r="S71" s="1">
        <v>0.70234375000000004</v>
      </c>
      <c r="T71" s="7">
        <v>0.72860000000000003</v>
      </c>
      <c r="Z71" s="1">
        <f t="shared" ref="Z71:Z75" si="21">MAX(G71:T71)</f>
        <v>0.87280000000000002</v>
      </c>
      <c r="AB71">
        <f t="shared" ref="AB71:AB75" si="22">($V$70*(1-Z71))/($V$70-$X$70)</f>
        <v>5.1532748143146705</v>
      </c>
      <c r="AF71" s="1">
        <f t="shared" ref="AF71:AF75" si="23">(G71*100)*$AB71</f>
        <v>340.57993247805661</v>
      </c>
      <c r="AG71" s="1">
        <f t="shared" si="20"/>
        <v>366.91316677920457</v>
      </c>
      <c r="AH71" s="1">
        <f t="shared" si="20"/>
        <v>326.66609047940699</v>
      </c>
      <c r="AI71" s="1">
        <f t="shared" si="20"/>
        <v>369.33520594193243</v>
      </c>
      <c r="AJ71" s="1">
        <f t="shared" si="20"/>
        <v>449.77782579338447</v>
      </c>
      <c r="AK71" s="1">
        <f t="shared" si="20"/>
        <v>418.96124240378271</v>
      </c>
      <c r="AL71" s="1">
        <f t="shared" si="20"/>
        <v>401.02784604996765</v>
      </c>
      <c r="AM71" s="1">
        <f t="shared" si="20"/>
        <v>387.32013504389067</v>
      </c>
      <c r="AN71" s="1">
        <f t="shared" si="20"/>
        <v>378.04424037812424</v>
      </c>
      <c r="AO71" s="1">
        <f t="shared" si="20"/>
        <v>402.16156650911682</v>
      </c>
      <c r="AP71" s="1">
        <f t="shared" si="20"/>
        <v>386.1348818365982</v>
      </c>
      <c r="AQ71" s="1">
        <f t="shared" si="20"/>
        <v>434.93639432815814</v>
      </c>
      <c r="AR71" s="1">
        <f t="shared" si="20"/>
        <v>361.93703578663195</v>
      </c>
      <c r="AS71" s="1">
        <f t="shared" si="20"/>
        <v>375.46760297096688</v>
      </c>
    </row>
    <row r="72" spans="1:45" x14ac:dyDescent="0.2">
      <c r="A72" s="3" t="s">
        <v>50</v>
      </c>
      <c r="B72">
        <v>8</v>
      </c>
      <c r="C72">
        <v>55</v>
      </c>
      <c r="D72">
        <v>2345</v>
      </c>
      <c r="E72">
        <v>1024</v>
      </c>
      <c r="F72" t="s">
        <v>114</v>
      </c>
      <c r="G72" s="1">
        <v>0.93820000000000003</v>
      </c>
      <c r="H72" s="1">
        <v>0.96199999999999997</v>
      </c>
      <c r="I72" s="1">
        <v>0.95760000000000001</v>
      </c>
      <c r="J72" s="1">
        <v>0.97499999999999998</v>
      </c>
      <c r="K72" s="1">
        <v>0.94059999999999999</v>
      </c>
      <c r="L72" s="1">
        <v>0.95599999999999996</v>
      </c>
      <c r="M72" s="1">
        <v>0.9657</v>
      </c>
      <c r="N72" s="1">
        <v>0.95440000000000003</v>
      </c>
      <c r="O72" s="8">
        <v>0.96030000000000004</v>
      </c>
      <c r="P72" s="1">
        <v>0.96879999999999999</v>
      </c>
      <c r="Q72" s="4">
        <v>0.96460000000000001</v>
      </c>
      <c r="R72" s="1">
        <v>0.97199999999999998</v>
      </c>
      <c r="S72" s="1">
        <v>0.918976545842217</v>
      </c>
      <c r="T72" s="7">
        <v>0.97909999999999997</v>
      </c>
      <c r="Z72" s="1">
        <f t="shared" si="21"/>
        <v>0.97909999999999997</v>
      </c>
      <c r="AB72">
        <f t="shared" si="22"/>
        <v>0.84672518568535204</v>
      </c>
      <c r="AF72" s="1">
        <f t="shared" si="23"/>
        <v>79.439756920999741</v>
      </c>
      <c r="AG72" s="1">
        <f t="shared" si="20"/>
        <v>81.45496286293087</v>
      </c>
      <c r="AH72" s="1">
        <f t="shared" si="20"/>
        <v>81.082403781229317</v>
      </c>
      <c r="AI72" s="1">
        <f t="shared" si="20"/>
        <v>82.55570560432183</v>
      </c>
      <c r="AJ72" s="1">
        <f t="shared" si="20"/>
        <v>79.642970965564217</v>
      </c>
      <c r="AK72" s="1">
        <f t="shared" si="20"/>
        <v>80.946927751519652</v>
      </c>
      <c r="AL72" s="1">
        <f t="shared" si="20"/>
        <v>81.76825118163444</v>
      </c>
      <c r="AM72" s="1">
        <f t="shared" si="20"/>
        <v>80.811451721810002</v>
      </c>
      <c r="AN72" s="1">
        <f t="shared" si="20"/>
        <v>81.311019581364363</v>
      </c>
      <c r="AO72" s="1">
        <f t="shared" si="20"/>
        <v>82.030735989196899</v>
      </c>
      <c r="AP72" s="1">
        <f t="shared" si="20"/>
        <v>81.675111411209059</v>
      </c>
      <c r="AQ72" s="1">
        <f t="shared" si="20"/>
        <v>82.301688048616228</v>
      </c>
      <c r="AR72" s="1">
        <f t="shared" si="20"/>
        <v>77.812058641873463</v>
      </c>
      <c r="AS72" s="1">
        <f t="shared" si="20"/>
        <v>82.902862930452812</v>
      </c>
    </row>
    <row r="73" spans="1:45" x14ac:dyDescent="0.2">
      <c r="A73" s="3" t="s">
        <v>69</v>
      </c>
      <c r="B73">
        <v>2</v>
      </c>
      <c r="C73">
        <v>20</v>
      </c>
      <c r="D73">
        <v>180</v>
      </c>
      <c r="E73">
        <v>500</v>
      </c>
      <c r="F73" t="s">
        <v>114</v>
      </c>
      <c r="G73" s="1">
        <v>1</v>
      </c>
      <c r="H73" s="1">
        <v>1</v>
      </c>
      <c r="I73" s="1">
        <v>0.77610000000000001</v>
      </c>
      <c r="J73" s="1">
        <v>1</v>
      </c>
      <c r="K73" s="1">
        <v>0.91669999999999996</v>
      </c>
      <c r="L73" s="1">
        <v>1</v>
      </c>
      <c r="M73" s="1">
        <v>0.97889999999999999</v>
      </c>
      <c r="N73" s="1">
        <v>1</v>
      </c>
      <c r="O73" s="8">
        <v>1</v>
      </c>
      <c r="P73" s="1">
        <v>0.98329999999999995</v>
      </c>
      <c r="Q73" s="4">
        <v>0.4778</v>
      </c>
      <c r="R73" s="1">
        <v>0.77900000000000003</v>
      </c>
      <c r="S73" s="1">
        <v>1</v>
      </c>
      <c r="T73" s="7">
        <v>0.9889</v>
      </c>
      <c r="Z73" s="1">
        <f t="shared" si="21"/>
        <v>1</v>
      </c>
      <c r="AB73">
        <f t="shared" si="22"/>
        <v>0</v>
      </c>
      <c r="AF73" s="1">
        <f t="shared" si="23"/>
        <v>0</v>
      </c>
      <c r="AG73" s="1">
        <f t="shared" si="20"/>
        <v>0</v>
      </c>
      <c r="AH73" s="1">
        <f t="shared" si="20"/>
        <v>0</v>
      </c>
      <c r="AI73" s="1">
        <f t="shared" si="20"/>
        <v>0</v>
      </c>
      <c r="AJ73" s="1">
        <f t="shared" si="20"/>
        <v>0</v>
      </c>
      <c r="AK73" s="1">
        <f t="shared" si="20"/>
        <v>0</v>
      </c>
      <c r="AL73" s="1">
        <f t="shared" si="20"/>
        <v>0</v>
      </c>
      <c r="AM73" s="1">
        <f t="shared" si="20"/>
        <v>0</v>
      </c>
      <c r="AN73" s="1">
        <f t="shared" si="20"/>
        <v>0</v>
      </c>
      <c r="AO73" s="1">
        <f t="shared" si="20"/>
        <v>0</v>
      </c>
      <c r="AP73" s="1">
        <f t="shared" si="20"/>
        <v>0</v>
      </c>
      <c r="AQ73" s="1">
        <f t="shared" si="20"/>
        <v>0</v>
      </c>
      <c r="AR73" s="1">
        <f t="shared" si="20"/>
        <v>0</v>
      </c>
      <c r="AS73" s="1">
        <f t="shared" si="20"/>
        <v>0</v>
      </c>
    </row>
    <row r="74" spans="1:45" x14ac:dyDescent="0.2">
      <c r="A74" s="3" t="s">
        <v>78</v>
      </c>
      <c r="B74">
        <v>6</v>
      </c>
      <c r="C74">
        <v>300</v>
      </c>
      <c r="D74">
        <v>300</v>
      </c>
      <c r="E74">
        <v>60</v>
      </c>
      <c r="F74" t="s">
        <v>114</v>
      </c>
      <c r="G74" s="1">
        <v>0.9667</v>
      </c>
      <c r="H74" s="1">
        <v>0.99670000000000003</v>
      </c>
      <c r="I74" s="1">
        <v>0.99529999999999996</v>
      </c>
      <c r="J74" s="1">
        <v>0.99790000000000001</v>
      </c>
      <c r="K74" s="1">
        <v>0.996</v>
      </c>
      <c r="L74" s="1">
        <v>0.997</v>
      </c>
      <c r="M74" s="1">
        <v>0.99</v>
      </c>
      <c r="N74" s="1">
        <v>0.99670000000000003</v>
      </c>
      <c r="O74" s="8">
        <v>1</v>
      </c>
      <c r="P74" s="1">
        <v>0.99029999999999996</v>
      </c>
      <c r="Q74" s="4">
        <v>0.97570000000000001</v>
      </c>
      <c r="R74" s="1">
        <v>1</v>
      </c>
      <c r="S74" s="1">
        <v>0.99333333333333296</v>
      </c>
      <c r="T74" s="7">
        <v>0.98670000000000002</v>
      </c>
      <c r="Z74" s="1">
        <f t="shared" si="21"/>
        <v>1</v>
      </c>
      <c r="AB74">
        <f t="shared" si="22"/>
        <v>0</v>
      </c>
      <c r="AF74" s="1">
        <f t="shared" si="23"/>
        <v>0</v>
      </c>
      <c r="AG74" s="1">
        <f t="shared" si="20"/>
        <v>0</v>
      </c>
      <c r="AH74" s="1">
        <f t="shared" si="20"/>
        <v>0</v>
      </c>
      <c r="AI74" s="1">
        <f t="shared" si="20"/>
        <v>0</v>
      </c>
      <c r="AJ74" s="1">
        <f t="shared" si="20"/>
        <v>0</v>
      </c>
      <c r="AK74" s="1">
        <f t="shared" si="20"/>
        <v>0</v>
      </c>
      <c r="AL74" s="1">
        <f t="shared" si="20"/>
        <v>0</v>
      </c>
      <c r="AM74" s="1">
        <f t="shared" si="20"/>
        <v>0</v>
      </c>
      <c r="AN74" s="1">
        <f t="shared" si="20"/>
        <v>0</v>
      </c>
      <c r="AO74" s="1">
        <f t="shared" si="20"/>
        <v>0</v>
      </c>
      <c r="AP74" s="1">
        <f t="shared" si="20"/>
        <v>0</v>
      </c>
      <c r="AQ74" s="1">
        <f t="shared" si="20"/>
        <v>0</v>
      </c>
      <c r="AR74" s="1">
        <f t="shared" si="20"/>
        <v>0</v>
      </c>
      <c r="AS74" s="1">
        <f t="shared" si="20"/>
        <v>0</v>
      </c>
    </row>
    <row r="75" spans="1:45" x14ac:dyDescent="0.2">
      <c r="A75" s="3" t="s">
        <v>83</v>
      </c>
      <c r="B75">
        <v>4</v>
      </c>
      <c r="C75">
        <v>1000</v>
      </c>
      <c r="D75">
        <v>4000</v>
      </c>
      <c r="E75">
        <v>128</v>
      </c>
      <c r="F75" t="s">
        <v>114</v>
      </c>
      <c r="G75" s="1">
        <v>0.99299999999999999</v>
      </c>
      <c r="H75" s="1">
        <v>1</v>
      </c>
      <c r="I75" s="1">
        <v>0.99960000000000004</v>
      </c>
      <c r="J75" s="1">
        <v>1</v>
      </c>
      <c r="K75" s="1">
        <v>1</v>
      </c>
      <c r="L75" s="1">
        <v>1</v>
      </c>
      <c r="M75" s="1">
        <v>0.99690000000000001</v>
      </c>
      <c r="N75" s="1">
        <v>0.999</v>
      </c>
      <c r="O75" s="8">
        <v>1</v>
      </c>
      <c r="P75" s="1">
        <v>0.99770000000000003</v>
      </c>
      <c r="Q75" s="4">
        <v>0.94669999999999999</v>
      </c>
      <c r="R75" s="1">
        <v>1</v>
      </c>
      <c r="S75" s="1">
        <v>0.99650000000000005</v>
      </c>
      <c r="T75" s="7">
        <v>0.99880000000000002</v>
      </c>
      <c r="Z75" s="1">
        <f t="shared" si="21"/>
        <v>1</v>
      </c>
      <c r="AB75">
        <f t="shared" si="22"/>
        <v>0</v>
      </c>
      <c r="AF75" s="1">
        <f t="shared" si="23"/>
        <v>0</v>
      </c>
      <c r="AG75" s="1">
        <f t="shared" si="20"/>
        <v>0</v>
      </c>
      <c r="AH75" s="1">
        <f t="shared" si="20"/>
        <v>0</v>
      </c>
      <c r="AI75" s="1">
        <f t="shared" si="20"/>
        <v>0</v>
      </c>
      <c r="AJ75" s="1">
        <f t="shared" si="20"/>
        <v>0</v>
      </c>
      <c r="AK75" s="1">
        <f t="shared" si="20"/>
        <v>0</v>
      </c>
      <c r="AL75" s="1">
        <f t="shared" si="20"/>
        <v>0</v>
      </c>
      <c r="AM75" s="1">
        <f t="shared" si="20"/>
        <v>0</v>
      </c>
      <c r="AN75" s="1">
        <f t="shared" si="20"/>
        <v>0</v>
      </c>
      <c r="AO75" s="1">
        <f t="shared" si="20"/>
        <v>0</v>
      </c>
      <c r="AP75" s="1">
        <f t="shared" si="20"/>
        <v>0</v>
      </c>
      <c r="AQ75" s="1">
        <f t="shared" si="20"/>
        <v>0</v>
      </c>
      <c r="AR75" s="1">
        <f t="shared" si="20"/>
        <v>0</v>
      </c>
      <c r="AS75" s="1">
        <f t="shared" si="20"/>
        <v>0</v>
      </c>
    </row>
    <row r="76" spans="1:45" x14ac:dyDescent="0.2">
      <c r="A76" s="3"/>
      <c r="AB76">
        <f>SUM(AB70:AB75)</f>
        <v>6.0000000000000222</v>
      </c>
    </row>
    <row r="77" spans="1:45" x14ac:dyDescent="0.2">
      <c r="A77" s="3"/>
      <c r="F77" t="s">
        <v>94</v>
      </c>
      <c r="G77">
        <f>AVERAGE(G70:G75)</f>
        <v>0.92610000000000003</v>
      </c>
      <c r="H77">
        <f t="shared" ref="H77:AS77" si="24">AVERAGE(H70:H75)</f>
        <v>0.94493333333333329</v>
      </c>
      <c r="I77">
        <f t="shared" si="24"/>
        <v>0.89263333333333339</v>
      </c>
      <c r="J77">
        <f t="shared" si="24"/>
        <v>0.94791666666666663</v>
      </c>
      <c r="K77">
        <f t="shared" si="24"/>
        <v>0.95398333333333341</v>
      </c>
      <c r="L77">
        <f t="shared" si="24"/>
        <v>0.96098333333333341</v>
      </c>
      <c r="M77">
        <f t="shared" si="24"/>
        <v>0.95023333333333326</v>
      </c>
      <c r="N77">
        <f t="shared" si="24"/>
        <v>0.95028333333333326</v>
      </c>
      <c r="O77">
        <f t="shared" si="24"/>
        <v>0.94879999999999998</v>
      </c>
      <c r="P77">
        <f t="shared" si="24"/>
        <v>0.94991666666666663</v>
      </c>
      <c r="Q77">
        <f t="shared" si="24"/>
        <v>0.84779999999999989</v>
      </c>
      <c r="R77">
        <f t="shared" si="24"/>
        <v>0.93166666666666664</v>
      </c>
      <c r="S77">
        <f t="shared" si="24"/>
        <v>0.93519227152925843</v>
      </c>
      <c r="T77">
        <f t="shared" si="24"/>
        <v>0.9468333333333333</v>
      </c>
      <c r="AF77" s="6">
        <f t="shared" si="24"/>
        <v>70.003281566509386</v>
      </c>
      <c r="AG77" s="6">
        <f t="shared" si="24"/>
        <v>74.728021607022569</v>
      </c>
      <c r="AH77" s="6">
        <f t="shared" si="24"/>
        <v>67.958082376772722</v>
      </c>
      <c r="AI77" s="6">
        <f t="shared" si="24"/>
        <v>75.315151924375712</v>
      </c>
      <c r="AJ77" s="6">
        <f t="shared" si="24"/>
        <v>88.23679945982478</v>
      </c>
      <c r="AK77" s="6">
        <f t="shared" si="24"/>
        <v>83.318028359217053</v>
      </c>
      <c r="AL77" s="6">
        <f t="shared" si="24"/>
        <v>80.46601620526701</v>
      </c>
      <c r="AM77" s="6">
        <f t="shared" si="24"/>
        <v>78.021931127616782</v>
      </c>
      <c r="AN77" s="6">
        <f t="shared" si="24"/>
        <v>76.559209993248103</v>
      </c>
      <c r="AO77" s="6">
        <f t="shared" si="24"/>
        <v>80.698717083052287</v>
      </c>
      <c r="AP77" s="6">
        <f t="shared" si="24"/>
        <v>77.968332207967876</v>
      </c>
      <c r="AQ77" s="6">
        <f t="shared" si="24"/>
        <v>86.206347062795729</v>
      </c>
      <c r="AR77" s="6">
        <f t="shared" si="24"/>
        <v>73.291515738084243</v>
      </c>
      <c r="AS77" s="6">
        <f t="shared" si="24"/>
        <v>76.395077650236615</v>
      </c>
    </row>
    <row r="78" spans="1:45" x14ac:dyDescent="0.2">
      <c r="A78" s="3"/>
      <c r="AE78" t="s">
        <v>111</v>
      </c>
      <c r="AF78">
        <f>RANK(AF77,$AF77:$AS77,0)</f>
        <v>13</v>
      </c>
      <c r="AG78">
        <f t="shared" ref="AG78:AS78" si="25">RANK(AG77,$AF77:$AS77,0)</f>
        <v>11</v>
      </c>
      <c r="AH78">
        <f t="shared" si="25"/>
        <v>14</v>
      </c>
      <c r="AI78">
        <f t="shared" si="25"/>
        <v>10</v>
      </c>
      <c r="AJ78">
        <f t="shared" si="25"/>
        <v>1</v>
      </c>
      <c r="AK78">
        <f t="shared" si="25"/>
        <v>3</v>
      </c>
      <c r="AL78">
        <f t="shared" si="25"/>
        <v>5</v>
      </c>
      <c r="AM78">
        <f t="shared" si="25"/>
        <v>6</v>
      </c>
      <c r="AN78">
        <f t="shared" si="25"/>
        <v>8</v>
      </c>
      <c r="AO78">
        <f t="shared" si="25"/>
        <v>4</v>
      </c>
      <c r="AP78">
        <f t="shared" si="25"/>
        <v>7</v>
      </c>
      <c r="AQ78">
        <f t="shared" si="25"/>
        <v>2</v>
      </c>
      <c r="AR78">
        <f t="shared" si="25"/>
        <v>12</v>
      </c>
      <c r="AS78">
        <f t="shared" si="25"/>
        <v>9</v>
      </c>
    </row>
    <row r="79" spans="1:45" x14ac:dyDescent="0.2">
      <c r="A79" s="3"/>
    </row>
    <row r="80" spans="1:45" ht="41" customHeight="1" x14ac:dyDescent="0.2">
      <c r="A80" s="3"/>
      <c r="V80" s="3" t="s">
        <v>95</v>
      </c>
      <c r="W80" s="3" t="s">
        <v>96</v>
      </c>
      <c r="X80" s="3"/>
      <c r="Y80" s="3" t="s">
        <v>97</v>
      </c>
      <c r="Z80" s="3" t="s">
        <v>98</v>
      </c>
      <c r="AA80" s="3"/>
      <c r="AB80" t="s">
        <v>99</v>
      </c>
    </row>
    <row r="81" spans="1:45" x14ac:dyDescent="0.2">
      <c r="A81" s="3" t="s">
        <v>17</v>
      </c>
      <c r="B81">
        <v>4</v>
      </c>
      <c r="C81">
        <v>40</v>
      </c>
      <c r="D81">
        <v>1380</v>
      </c>
      <c r="E81">
        <v>1639</v>
      </c>
      <c r="F81" t="s">
        <v>115</v>
      </c>
      <c r="G81" s="1">
        <v>0.88700000000000001</v>
      </c>
      <c r="H81" s="1">
        <v>0.99639999999999995</v>
      </c>
      <c r="I81" s="1">
        <v>0.93430000000000002</v>
      </c>
      <c r="J81" s="1">
        <v>0.98319999999999996</v>
      </c>
      <c r="K81" s="1">
        <v>0.84219999999999995</v>
      </c>
      <c r="L81" s="1">
        <v>0.83489999999999998</v>
      </c>
      <c r="M81" s="1">
        <v>0.99929999999999997</v>
      </c>
      <c r="N81" s="1">
        <v>1</v>
      </c>
      <c r="O81" s="8">
        <v>0.99929999999999997</v>
      </c>
      <c r="P81" s="1">
        <v>0.9849</v>
      </c>
      <c r="Q81" s="4">
        <v>0.95069999999999999</v>
      </c>
      <c r="R81" s="1">
        <v>0.82599999999999996</v>
      </c>
      <c r="S81" s="1">
        <v>0.99637681159420199</v>
      </c>
      <c r="T81" s="7">
        <v>0.99419999999999997</v>
      </c>
      <c r="V81">
        <f>COUNT(G81:G87)</f>
        <v>7</v>
      </c>
      <c r="W81">
        <v>14</v>
      </c>
      <c r="X81" s="1">
        <f>SUM(Z81:Z87)</f>
        <v>6.7911999999999999</v>
      </c>
      <c r="Z81" s="1">
        <f>MAX(G81:T81)</f>
        <v>1</v>
      </c>
      <c r="AB81">
        <f>($V$81*(1-Z81))/($V$81-$X$81)</f>
        <v>0</v>
      </c>
      <c r="AF81" s="1">
        <f>(G81*100)*$AB81</f>
        <v>0</v>
      </c>
      <c r="AG81" s="1">
        <f t="shared" ref="AG81:AS87" si="26">(H81*100)*$AB81</f>
        <v>0</v>
      </c>
      <c r="AH81" s="1">
        <f t="shared" si="26"/>
        <v>0</v>
      </c>
      <c r="AI81" s="1">
        <f t="shared" si="26"/>
        <v>0</v>
      </c>
      <c r="AJ81" s="1">
        <f t="shared" si="26"/>
        <v>0</v>
      </c>
      <c r="AK81" s="1">
        <f t="shared" si="26"/>
        <v>0</v>
      </c>
      <c r="AL81" s="1">
        <f t="shared" si="26"/>
        <v>0</v>
      </c>
      <c r="AM81" s="1">
        <f t="shared" si="26"/>
        <v>0</v>
      </c>
      <c r="AN81" s="1">
        <f t="shared" si="26"/>
        <v>0</v>
      </c>
      <c r="AO81" s="1">
        <f t="shared" si="26"/>
        <v>0</v>
      </c>
      <c r="AP81" s="1">
        <f t="shared" si="26"/>
        <v>0</v>
      </c>
      <c r="AQ81" s="1">
        <f t="shared" si="26"/>
        <v>0</v>
      </c>
      <c r="AR81" s="1">
        <f t="shared" si="26"/>
        <v>0</v>
      </c>
      <c r="AS81" s="1">
        <f t="shared" si="26"/>
        <v>0</v>
      </c>
    </row>
    <row r="82" spans="1:45" x14ac:dyDescent="0.2">
      <c r="A82" s="3" t="s">
        <v>28</v>
      </c>
      <c r="B82">
        <v>2</v>
      </c>
      <c r="C82">
        <v>100</v>
      </c>
      <c r="D82">
        <v>100</v>
      </c>
      <c r="E82">
        <v>96</v>
      </c>
      <c r="F82" t="s">
        <v>115</v>
      </c>
      <c r="G82" s="1">
        <v>0.87</v>
      </c>
      <c r="H82" s="1">
        <v>0.85</v>
      </c>
      <c r="I82" s="1">
        <v>0.90900000000000003</v>
      </c>
      <c r="J82" s="1">
        <v>0.86180000000000001</v>
      </c>
      <c r="K82" s="1">
        <v>0.91800000000000004</v>
      </c>
      <c r="L82" s="1">
        <v>0.90600000000000003</v>
      </c>
      <c r="M82" s="1">
        <v>0.89700000000000002</v>
      </c>
      <c r="N82" s="1">
        <v>0.86</v>
      </c>
      <c r="O82" s="8">
        <v>0.87</v>
      </c>
      <c r="P82" s="1">
        <v>0.88</v>
      </c>
      <c r="Q82" s="4">
        <v>0.85499999999999998</v>
      </c>
      <c r="R82" s="1">
        <v>0.874</v>
      </c>
      <c r="S82" s="1">
        <v>0.86</v>
      </c>
      <c r="T82" s="7">
        <v>0.84</v>
      </c>
      <c r="Z82" s="1">
        <f t="shared" ref="Z82:Z87" si="27">MAX(G82:T82)</f>
        <v>0.91800000000000004</v>
      </c>
      <c r="AB82">
        <f t="shared" ref="AB82:AB87" si="28">($V$81*(1-Z82))/($V$81-$X$81)</f>
        <v>2.7490421455938674</v>
      </c>
      <c r="AF82" s="1">
        <f t="shared" ref="AF82:AF87" si="29">(G82*100)*$AB82</f>
        <v>239.16666666666646</v>
      </c>
      <c r="AG82" s="1">
        <f t="shared" si="26"/>
        <v>233.66858237547874</v>
      </c>
      <c r="AH82" s="1">
        <f t="shared" si="26"/>
        <v>249.88793103448256</v>
      </c>
      <c r="AI82" s="1">
        <f t="shared" si="26"/>
        <v>236.91245210727951</v>
      </c>
      <c r="AJ82" s="1">
        <f t="shared" si="26"/>
        <v>252.36206896551701</v>
      </c>
      <c r="AK82" s="1">
        <f t="shared" si="26"/>
        <v>249.06321839080442</v>
      </c>
      <c r="AL82" s="1">
        <f t="shared" si="26"/>
        <v>246.58908045976992</v>
      </c>
      <c r="AM82" s="1">
        <f t="shared" si="26"/>
        <v>236.41762452107258</v>
      </c>
      <c r="AN82" s="1">
        <f t="shared" si="26"/>
        <v>239.16666666666646</v>
      </c>
      <c r="AO82" s="1">
        <f t="shared" si="26"/>
        <v>241.91570881226033</v>
      </c>
      <c r="AP82" s="1">
        <f t="shared" si="26"/>
        <v>235.04310344827567</v>
      </c>
      <c r="AQ82" s="1">
        <f t="shared" si="26"/>
        <v>240.26628352490403</v>
      </c>
      <c r="AR82" s="1">
        <f t="shared" si="26"/>
        <v>236.41762452107258</v>
      </c>
      <c r="AS82" s="1">
        <f t="shared" si="26"/>
        <v>230.91954022988486</v>
      </c>
    </row>
    <row r="83" spans="1:45" x14ac:dyDescent="0.2">
      <c r="A83" s="3" t="s">
        <v>29</v>
      </c>
      <c r="B83">
        <v>5</v>
      </c>
      <c r="C83">
        <v>500</v>
      </c>
      <c r="D83">
        <v>4500</v>
      </c>
      <c r="E83">
        <v>140</v>
      </c>
      <c r="F83" t="s">
        <v>115</v>
      </c>
      <c r="G83" s="1">
        <v>0.94130000000000003</v>
      </c>
      <c r="H83" s="1">
        <v>0.94620000000000004</v>
      </c>
      <c r="I83" s="1">
        <v>0.9365</v>
      </c>
      <c r="J83" s="1">
        <v>0.94540000000000002</v>
      </c>
      <c r="K83" s="1">
        <v>0.93930000000000002</v>
      </c>
      <c r="L83" s="1">
        <v>0.94699999999999995</v>
      </c>
      <c r="M83" s="1">
        <v>0.94389999999999996</v>
      </c>
      <c r="N83" s="1">
        <v>0.94730000000000003</v>
      </c>
      <c r="O83" s="8">
        <v>0.94820000000000004</v>
      </c>
      <c r="P83" s="1">
        <v>0.94210000000000005</v>
      </c>
      <c r="Q83" s="4">
        <v>0.93889999999999996</v>
      </c>
      <c r="R83" s="1">
        <v>0.93400000000000005</v>
      </c>
      <c r="S83" s="1">
        <v>0.94355555555555504</v>
      </c>
      <c r="T83" s="7">
        <v>0.93959999999999999</v>
      </c>
      <c r="Z83" s="1">
        <f t="shared" si="27"/>
        <v>0.94820000000000004</v>
      </c>
      <c r="AB83">
        <f t="shared" si="28"/>
        <v>1.7365900383141739</v>
      </c>
      <c r="AF83" s="1">
        <f t="shared" si="29"/>
        <v>163.46522030651317</v>
      </c>
      <c r="AG83" s="1">
        <f t="shared" si="26"/>
        <v>164.31614942528714</v>
      </c>
      <c r="AH83" s="1">
        <f t="shared" si="26"/>
        <v>162.63165708812241</v>
      </c>
      <c r="AI83" s="1">
        <f t="shared" si="26"/>
        <v>164.17722222222201</v>
      </c>
      <c r="AJ83" s="1">
        <f t="shared" si="26"/>
        <v>163.11790229885037</v>
      </c>
      <c r="AK83" s="1">
        <f t="shared" si="26"/>
        <v>164.45507662835226</v>
      </c>
      <c r="AL83" s="1">
        <f t="shared" si="26"/>
        <v>163.91673371647488</v>
      </c>
      <c r="AM83" s="1">
        <f t="shared" si="26"/>
        <v>164.50717432950171</v>
      </c>
      <c r="AN83" s="1">
        <f t="shared" si="26"/>
        <v>164.66346743294997</v>
      </c>
      <c r="AO83" s="1">
        <f t="shared" si="26"/>
        <v>163.60414750957833</v>
      </c>
      <c r="AP83" s="1">
        <f t="shared" si="26"/>
        <v>163.04843869731778</v>
      </c>
      <c r="AQ83" s="1">
        <f t="shared" si="26"/>
        <v>162.19750957854384</v>
      </c>
      <c r="AR83" s="1">
        <f t="shared" si="26"/>
        <v>163.8569178373773</v>
      </c>
      <c r="AS83" s="1">
        <f t="shared" si="26"/>
        <v>163.16999999999976</v>
      </c>
    </row>
    <row r="84" spans="1:45" x14ac:dyDescent="0.2">
      <c r="A84" s="3" t="s">
        <v>30</v>
      </c>
      <c r="B84">
        <v>2</v>
      </c>
      <c r="C84">
        <v>23</v>
      </c>
      <c r="D84">
        <v>861</v>
      </c>
      <c r="E84">
        <v>136</v>
      </c>
      <c r="F84" t="s">
        <v>115</v>
      </c>
      <c r="G84" s="1">
        <v>1</v>
      </c>
      <c r="H84" s="1">
        <v>1</v>
      </c>
      <c r="I84" s="1">
        <v>0.84919999999999995</v>
      </c>
      <c r="J84" s="1">
        <v>1</v>
      </c>
      <c r="K84" s="1">
        <v>1</v>
      </c>
      <c r="L84" s="1">
        <v>1</v>
      </c>
      <c r="M84" s="1">
        <v>0.99480000000000002</v>
      </c>
      <c r="N84" s="1">
        <v>1</v>
      </c>
      <c r="O84" s="8">
        <v>1</v>
      </c>
      <c r="P84" s="1">
        <v>0.97770000000000001</v>
      </c>
      <c r="Q84" s="4">
        <v>0.93689999999999996</v>
      </c>
      <c r="R84" s="1">
        <v>0.97499999999999998</v>
      </c>
      <c r="S84" s="1">
        <v>1</v>
      </c>
      <c r="T84" s="7">
        <v>0.98719999999999997</v>
      </c>
      <c r="Z84" s="1">
        <f t="shared" si="27"/>
        <v>1</v>
      </c>
      <c r="AB84">
        <f t="shared" si="28"/>
        <v>0</v>
      </c>
      <c r="AF84" s="1">
        <f t="shared" si="29"/>
        <v>0</v>
      </c>
      <c r="AG84" s="1">
        <f t="shared" si="26"/>
        <v>0</v>
      </c>
      <c r="AH84" s="1">
        <f t="shared" si="26"/>
        <v>0</v>
      </c>
      <c r="AI84" s="1">
        <f t="shared" si="26"/>
        <v>0</v>
      </c>
      <c r="AJ84" s="1">
        <f t="shared" si="26"/>
        <v>0</v>
      </c>
      <c r="AK84" s="1">
        <f t="shared" si="26"/>
        <v>0</v>
      </c>
      <c r="AL84" s="1">
        <f t="shared" si="26"/>
        <v>0</v>
      </c>
      <c r="AM84" s="1">
        <f t="shared" si="26"/>
        <v>0</v>
      </c>
      <c r="AN84" s="1">
        <f t="shared" si="26"/>
        <v>0</v>
      </c>
      <c r="AO84" s="1">
        <f t="shared" si="26"/>
        <v>0</v>
      </c>
      <c r="AP84" s="1">
        <f t="shared" si="26"/>
        <v>0</v>
      </c>
      <c r="AQ84" s="1">
        <f t="shared" si="26"/>
        <v>0</v>
      </c>
      <c r="AR84" s="1">
        <f t="shared" si="26"/>
        <v>0</v>
      </c>
      <c r="AS84" s="1">
        <f t="shared" si="26"/>
        <v>0</v>
      </c>
    </row>
    <row r="85" spans="1:45" x14ac:dyDescent="0.2">
      <c r="A85" s="3" t="s">
        <v>57</v>
      </c>
      <c r="B85">
        <v>42</v>
      </c>
      <c r="C85">
        <v>1800</v>
      </c>
      <c r="D85">
        <v>1965</v>
      </c>
      <c r="E85">
        <v>750</v>
      </c>
      <c r="F85" t="s">
        <v>115</v>
      </c>
      <c r="G85" s="1">
        <v>0.83819999999999995</v>
      </c>
      <c r="H85" s="2">
        <v>0.93030000000000002</v>
      </c>
      <c r="I85" s="1">
        <v>0.90659999999999996</v>
      </c>
      <c r="J85" s="1">
        <v>0.9113</v>
      </c>
      <c r="K85" s="1">
        <v>0.95620000000000005</v>
      </c>
      <c r="L85" s="1">
        <v>0.95140000000000002</v>
      </c>
      <c r="M85" s="1">
        <v>0.93640000000000001</v>
      </c>
      <c r="N85" s="1">
        <v>0.92059999999999997</v>
      </c>
      <c r="O85" s="9">
        <v>0.93030000000000002</v>
      </c>
      <c r="P85" s="1">
        <v>0.93269999999999997</v>
      </c>
      <c r="Q85" s="4">
        <v>0.89970000000000006</v>
      </c>
      <c r="R85" s="1">
        <v>0.94499999999999995</v>
      </c>
      <c r="S85" s="1">
        <v>0.83206106870229002</v>
      </c>
      <c r="T85" s="7">
        <v>0.91349999999999998</v>
      </c>
      <c r="Z85" s="1">
        <f t="shared" si="27"/>
        <v>0.95620000000000005</v>
      </c>
      <c r="AB85">
        <f t="shared" si="28"/>
        <v>1.4683908045976988</v>
      </c>
      <c r="AF85" s="1">
        <f t="shared" si="29"/>
        <v>123.0805172413791</v>
      </c>
      <c r="AG85" s="1">
        <f t="shared" si="26"/>
        <v>136.60439655172391</v>
      </c>
      <c r="AH85" s="1">
        <f t="shared" si="26"/>
        <v>133.12431034482736</v>
      </c>
      <c r="AI85" s="1">
        <f t="shared" si="26"/>
        <v>133.81445402298829</v>
      </c>
      <c r="AJ85" s="1">
        <f t="shared" si="26"/>
        <v>140.40752873563196</v>
      </c>
      <c r="AK85" s="1">
        <f t="shared" si="26"/>
        <v>139.70270114942505</v>
      </c>
      <c r="AL85" s="1">
        <f t="shared" si="26"/>
        <v>137.50011494252851</v>
      </c>
      <c r="AM85" s="1">
        <f t="shared" si="26"/>
        <v>135.18005747126415</v>
      </c>
      <c r="AN85" s="1">
        <f t="shared" si="26"/>
        <v>136.60439655172391</v>
      </c>
      <c r="AO85" s="1">
        <f t="shared" si="26"/>
        <v>136.95681034482735</v>
      </c>
      <c r="AP85" s="1">
        <f t="shared" si="26"/>
        <v>132.11112068965497</v>
      </c>
      <c r="AQ85" s="1">
        <f t="shared" si="26"/>
        <v>138.76293103448253</v>
      </c>
      <c r="AR85" s="1">
        <f t="shared" si="26"/>
        <v>122.17908221461768</v>
      </c>
      <c r="AS85" s="1">
        <f t="shared" si="26"/>
        <v>134.13749999999976</v>
      </c>
    </row>
    <row r="86" spans="1:45" x14ac:dyDescent="0.2">
      <c r="A86" s="3" t="s">
        <v>58</v>
      </c>
      <c r="B86">
        <v>42</v>
      </c>
      <c r="C86">
        <v>1800</v>
      </c>
      <c r="D86">
        <v>1965</v>
      </c>
      <c r="E86">
        <v>750</v>
      </c>
      <c r="F86" t="s">
        <v>115</v>
      </c>
      <c r="G86" s="5">
        <v>0.90080000000000005</v>
      </c>
      <c r="H86" s="2">
        <v>0.94450000000000001</v>
      </c>
      <c r="I86" s="1">
        <v>0.93989999999999996</v>
      </c>
      <c r="J86" s="1">
        <v>0.94499999999999995</v>
      </c>
      <c r="K86" s="1">
        <v>0.95789999999999997</v>
      </c>
      <c r="L86" s="1">
        <v>0.96879999999999999</v>
      </c>
      <c r="M86" s="1">
        <v>0.94599999999999995</v>
      </c>
      <c r="N86" s="2">
        <v>0.94450000000000001</v>
      </c>
      <c r="O86" s="9">
        <v>0.94450000000000001</v>
      </c>
      <c r="P86" s="1">
        <v>0.94059999999999999</v>
      </c>
      <c r="Q86" s="4">
        <v>0.9113</v>
      </c>
      <c r="R86" s="1">
        <v>0.94599999999999995</v>
      </c>
      <c r="S86" s="5">
        <v>0.90080000000000005</v>
      </c>
      <c r="T86" s="7">
        <v>0.92769999999999997</v>
      </c>
      <c r="Z86" s="1">
        <f t="shared" si="27"/>
        <v>0.96879999999999999</v>
      </c>
      <c r="AB86">
        <f t="shared" si="28"/>
        <v>1.0459770114942526</v>
      </c>
      <c r="AF86" s="1">
        <f t="shared" si="29"/>
        <v>94.221609195402266</v>
      </c>
      <c r="AG86" s="1">
        <f t="shared" si="26"/>
        <v>98.79252873563216</v>
      </c>
      <c r="AH86" s="1">
        <f t="shared" si="26"/>
        <v>98.31137931034479</v>
      </c>
      <c r="AI86" s="1">
        <f t="shared" si="26"/>
        <v>98.844827586206875</v>
      </c>
      <c r="AJ86" s="1">
        <f t="shared" si="26"/>
        <v>100.19413793103445</v>
      </c>
      <c r="AK86" s="1">
        <f t="shared" si="26"/>
        <v>101.33425287356319</v>
      </c>
      <c r="AL86" s="1">
        <f t="shared" si="26"/>
        <v>98.949425287356291</v>
      </c>
      <c r="AM86" s="1">
        <f t="shared" si="26"/>
        <v>98.79252873563216</v>
      </c>
      <c r="AN86" s="1">
        <f t="shared" si="26"/>
        <v>98.79252873563216</v>
      </c>
      <c r="AO86" s="1">
        <f t="shared" si="26"/>
        <v>98.384597701149403</v>
      </c>
      <c r="AP86" s="1">
        <f t="shared" si="26"/>
        <v>95.31988505747124</v>
      </c>
      <c r="AQ86" s="1">
        <f t="shared" si="26"/>
        <v>98.949425287356291</v>
      </c>
      <c r="AR86" s="1">
        <f t="shared" si="26"/>
        <v>94.221609195402266</v>
      </c>
      <c r="AS86" s="1">
        <f t="shared" si="26"/>
        <v>97.035287356321803</v>
      </c>
    </row>
    <row r="87" spans="1:45" x14ac:dyDescent="0.2">
      <c r="A87" s="3" t="s">
        <v>82</v>
      </c>
      <c r="B87">
        <v>2</v>
      </c>
      <c r="C87">
        <v>23</v>
      </c>
      <c r="D87">
        <v>1139</v>
      </c>
      <c r="E87">
        <v>82</v>
      </c>
      <c r="F87" t="s">
        <v>115</v>
      </c>
      <c r="G87" s="1">
        <v>0.98070000000000002</v>
      </c>
      <c r="H87" s="1">
        <v>0.99650000000000005</v>
      </c>
      <c r="I87" s="1">
        <v>0.98860000000000003</v>
      </c>
      <c r="J87" s="1">
        <v>0.99460000000000004</v>
      </c>
      <c r="K87" s="1">
        <v>0.99670000000000003</v>
      </c>
      <c r="L87" s="1">
        <v>0.99909999999999999</v>
      </c>
      <c r="M87" s="1">
        <v>0.98440000000000005</v>
      </c>
      <c r="N87" s="1">
        <v>1</v>
      </c>
      <c r="O87" s="8">
        <v>0.99739999999999995</v>
      </c>
      <c r="P87" s="1">
        <v>0.98719999999999997</v>
      </c>
      <c r="Q87" s="4">
        <v>0.90390000000000004</v>
      </c>
      <c r="R87" s="1">
        <v>1</v>
      </c>
      <c r="S87" s="1">
        <v>1</v>
      </c>
      <c r="T87" s="7">
        <v>0.94379999999999997</v>
      </c>
      <c r="Z87" s="1">
        <f t="shared" si="27"/>
        <v>1</v>
      </c>
      <c r="AB87">
        <f t="shared" si="28"/>
        <v>0</v>
      </c>
      <c r="AF87" s="1">
        <f t="shared" si="29"/>
        <v>0</v>
      </c>
      <c r="AG87" s="1">
        <f t="shared" si="26"/>
        <v>0</v>
      </c>
      <c r="AH87" s="1">
        <f t="shared" si="26"/>
        <v>0</v>
      </c>
      <c r="AI87" s="1">
        <f t="shared" si="26"/>
        <v>0</v>
      </c>
      <c r="AJ87" s="1">
        <f t="shared" si="26"/>
        <v>0</v>
      </c>
      <c r="AK87" s="1">
        <f t="shared" si="26"/>
        <v>0</v>
      </c>
      <c r="AL87" s="1">
        <f t="shared" si="26"/>
        <v>0</v>
      </c>
      <c r="AM87" s="1">
        <f t="shared" si="26"/>
        <v>0</v>
      </c>
      <c r="AN87" s="1">
        <f t="shared" si="26"/>
        <v>0</v>
      </c>
      <c r="AO87" s="1">
        <f t="shared" si="26"/>
        <v>0</v>
      </c>
      <c r="AP87" s="1">
        <f t="shared" si="26"/>
        <v>0</v>
      </c>
      <c r="AQ87" s="1">
        <f t="shared" si="26"/>
        <v>0</v>
      </c>
      <c r="AR87" s="1">
        <f t="shared" si="26"/>
        <v>0</v>
      </c>
      <c r="AS87" s="1">
        <f t="shared" si="26"/>
        <v>0</v>
      </c>
    </row>
    <row r="88" spans="1:45" x14ac:dyDescent="0.2">
      <c r="AB88">
        <f>SUM(AB81:AB87)</f>
        <v>6.9999999999999929</v>
      </c>
    </row>
    <row r="89" spans="1:45" x14ac:dyDescent="0.2">
      <c r="F89" t="s">
        <v>94</v>
      </c>
      <c r="G89">
        <f>AVERAGE(G81:G87)</f>
        <v>0.91685714285714293</v>
      </c>
      <c r="H89">
        <f t="shared" ref="H89:AS89" si="30">AVERAGE(H81:H87)</f>
        <v>0.95198571428571432</v>
      </c>
      <c r="I89">
        <f t="shared" si="30"/>
        <v>0.92344285714285712</v>
      </c>
      <c r="J89">
        <f t="shared" si="30"/>
        <v>0.94875714285714285</v>
      </c>
      <c r="K89">
        <f t="shared" si="30"/>
        <v>0.94432857142857141</v>
      </c>
      <c r="L89">
        <f t="shared" si="30"/>
        <v>0.94388571428571433</v>
      </c>
      <c r="M89">
        <f t="shared" si="30"/>
        <v>0.95740000000000003</v>
      </c>
      <c r="N89">
        <f t="shared" si="30"/>
        <v>0.95319999999999994</v>
      </c>
      <c r="O89">
        <f t="shared" si="30"/>
        <v>0.95567142857142851</v>
      </c>
      <c r="P89">
        <f t="shared" si="30"/>
        <v>0.94931428571428556</v>
      </c>
      <c r="Q89">
        <f t="shared" si="30"/>
        <v>0.91377142857142857</v>
      </c>
      <c r="R89">
        <f t="shared" si="30"/>
        <v>0.9285714285714286</v>
      </c>
      <c r="S89">
        <f t="shared" si="30"/>
        <v>0.93325620512172114</v>
      </c>
      <c r="T89">
        <f t="shared" si="30"/>
        <v>0.93514285714285705</v>
      </c>
      <c r="AF89" s="6">
        <f t="shared" si="30"/>
        <v>88.56200191570872</v>
      </c>
      <c r="AG89" s="6">
        <f t="shared" si="30"/>
        <v>90.48309386973169</v>
      </c>
      <c r="AH89" s="6">
        <f t="shared" si="30"/>
        <v>91.993611111111022</v>
      </c>
      <c r="AI89" s="6">
        <f t="shared" si="30"/>
        <v>90.535565134099528</v>
      </c>
      <c r="AJ89" s="6">
        <f t="shared" si="30"/>
        <v>93.725948275861967</v>
      </c>
      <c r="AK89" s="6">
        <f t="shared" si="30"/>
        <v>93.507892720306401</v>
      </c>
      <c r="AL89" s="6">
        <f t="shared" si="30"/>
        <v>92.422193486589933</v>
      </c>
      <c r="AM89" s="6">
        <f t="shared" si="30"/>
        <v>90.699626436781514</v>
      </c>
      <c r="AN89" s="6">
        <f t="shared" si="30"/>
        <v>91.318151340996067</v>
      </c>
      <c r="AO89" s="6">
        <f t="shared" si="30"/>
        <v>91.551609195402207</v>
      </c>
      <c r="AP89" s="6">
        <f t="shared" si="30"/>
        <v>89.360363984674237</v>
      </c>
      <c r="AQ89" s="6">
        <f t="shared" si="30"/>
        <v>91.453735632183808</v>
      </c>
      <c r="AR89" s="6">
        <f t="shared" si="30"/>
        <v>88.096461966924267</v>
      </c>
      <c r="AS89" s="6">
        <f t="shared" si="30"/>
        <v>89.3231896551723</v>
      </c>
    </row>
    <row r="90" spans="1:45" x14ac:dyDescent="0.2">
      <c r="AE90" t="s">
        <v>111</v>
      </c>
      <c r="AF90">
        <f>RANK(AF89,$AF89:$AS89,0)</f>
        <v>13</v>
      </c>
      <c r="AG90">
        <f t="shared" ref="AG90:AS90" si="31">RANK(AG89,$AF89:$AS89,0)</f>
        <v>10</v>
      </c>
      <c r="AH90">
        <f t="shared" si="31"/>
        <v>4</v>
      </c>
      <c r="AI90">
        <f t="shared" si="31"/>
        <v>9</v>
      </c>
      <c r="AJ90">
        <f t="shared" si="31"/>
        <v>1</v>
      </c>
      <c r="AK90">
        <f t="shared" si="31"/>
        <v>2</v>
      </c>
      <c r="AL90">
        <f t="shared" si="31"/>
        <v>3</v>
      </c>
      <c r="AM90">
        <f t="shared" si="31"/>
        <v>8</v>
      </c>
      <c r="AN90">
        <f t="shared" si="31"/>
        <v>7</v>
      </c>
      <c r="AO90">
        <f t="shared" si="31"/>
        <v>5</v>
      </c>
      <c r="AP90">
        <f t="shared" si="31"/>
        <v>11</v>
      </c>
      <c r="AQ90">
        <f t="shared" si="31"/>
        <v>6</v>
      </c>
      <c r="AR90">
        <f t="shared" si="31"/>
        <v>14</v>
      </c>
      <c r="AS90">
        <f t="shared" si="31"/>
        <v>12</v>
      </c>
    </row>
    <row r="92" spans="1:45" ht="43" customHeight="1" x14ac:dyDescent="0.2">
      <c r="V92" s="3" t="s">
        <v>95</v>
      </c>
      <c r="W92" s="3" t="s">
        <v>96</v>
      </c>
      <c r="X92" s="3"/>
      <c r="Y92" s="3" t="s">
        <v>97</v>
      </c>
      <c r="Z92" s="3" t="s">
        <v>98</v>
      </c>
      <c r="AA92" s="3"/>
      <c r="AB92" t="s">
        <v>99</v>
      </c>
    </row>
    <row r="93" spans="1:45" x14ac:dyDescent="0.2">
      <c r="A93" s="3" t="s">
        <v>19</v>
      </c>
      <c r="B93">
        <v>2</v>
      </c>
      <c r="C93">
        <v>250</v>
      </c>
      <c r="D93">
        <v>250</v>
      </c>
      <c r="E93">
        <v>720</v>
      </c>
      <c r="F93" t="s">
        <v>116</v>
      </c>
      <c r="G93" s="1">
        <v>0.75600000000000001</v>
      </c>
      <c r="H93" s="1">
        <v>0.76</v>
      </c>
      <c r="I93" s="1">
        <v>0.64439999999999997</v>
      </c>
      <c r="J93" s="1">
        <v>0.70509999999999995</v>
      </c>
      <c r="K93" s="1">
        <v>0.78559999999999997</v>
      </c>
      <c r="L93" s="1">
        <v>0.76</v>
      </c>
      <c r="M93" s="1">
        <v>0.73199999999999998</v>
      </c>
      <c r="N93" s="1">
        <v>0.70399999999999996</v>
      </c>
      <c r="O93" s="8">
        <v>0.77600000000000002</v>
      </c>
      <c r="P93" s="1">
        <v>0.75600000000000001</v>
      </c>
      <c r="Q93" s="4">
        <v>0.72</v>
      </c>
      <c r="R93" s="1">
        <v>0.81499999999999995</v>
      </c>
      <c r="S93" s="1">
        <v>0.66400000000000003</v>
      </c>
      <c r="T93" s="7">
        <v>0.73199999999999998</v>
      </c>
      <c r="V93">
        <f>COUNT(G93:G98)</f>
        <v>6</v>
      </c>
      <c r="W93">
        <v>14</v>
      </c>
      <c r="X93" s="1">
        <f>SUM(Z93:Z98)</f>
        <v>4.5801999999999996</v>
      </c>
      <c r="Z93" s="1">
        <f>MAX(G93:T93)</f>
        <v>0.81499999999999995</v>
      </c>
      <c r="AB93">
        <f>($V$93*(1-Z93))/($V$93-$X$93)</f>
        <v>0.78180025355683902</v>
      </c>
      <c r="AF93" s="1">
        <f>(G93*100)*$AB93</f>
        <v>59.104099168897022</v>
      </c>
      <c r="AG93" s="1">
        <f t="shared" ref="AG93:AS98" si="32">(H93*100)*$AB93</f>
        <v>59.416819270319763</v>
      </c>
      <c r="AH93" s="1">
        <f t="shared" si="32"/>
        <v>50.379208339202705</v>
      </c>
      <c r="AI93" s="1">
        <f t="shared" si="32"/>
        <v>55.124735878292711</v>
      </c>
      <c r="AJ93" s="1">
        <f t="shared" si="32"/>
        <v>61.418227919425277</v>
      </c>
      <c r="AK93" s="1">
        <f t="shared" si="32"/>
        <v>59.416819270319763</v>
      </c>
      <c r="AL93" s="1">
        <f t="shared" si="32"/>
        <v>57.227778560360619</v>
      </c>
      <c r="AM93" s="1">
        <f t="shared" si="32"/>
        <v>55.038737850401461</v>
      </c>
      <c r="AN93" s="1">
        <f t="shared" si="32"/>
        <v>60.667699676010713</v>
      </c>
      <c r="AO93" s="1">
        <f t="shared" si="32"/>
        <v>59.104099168897022</v>
      </c>
      <c r="AP93" s="1">
        <f t="shared" si="32"/>
        <v>56.28961825609241</v>
      </c>
      <c r="AQ93" s="1">
        <f t="shared" si="32"/>
        <v>63.716720664882381</v>
      </c>
      <c r="AR93" s="1">
        <f t="shared" si="32"/>
        <v>51.911536836174115</v>
      </c>
      <c r="AS93" s="1">
        <f t="shared" si="32"/>
        <v>57.227778560360619</v>
      </c>
    </row>
    <row r="94" spans="1:45" x14ac:dyDescent="0.2">
      <c r="A94" s="3" t="s">
        <v>31</v>
      </c>
      <c r="B94">
        <v>7</v>
      </c>
      <c r="C94">
        <v>8926</v>
      </c>
      <c r="D94">
        <v>7711</v>
      </c>
      <c r="E94">
        <v>96</v>
      </c>
      <c r="F94" t="s">
        <v>116</v>
      </c>
      <c r="G94" s="5">
        <v>0.79920000000000002</v>
      </c>
      <c r="H94" s="2">
        <v>0.77029999999999998</v>
      </c>
      <c r="I94" s="1">
        <v>0.70599999999999996</v>
      </c>
      <c r="J94" s="1">
        <v>0.75529999999999997</v>
      </c>
      <c r="K94" s="1">
        <v>0.70860000000000001</v>
      </c>
      <c r="L94" s="1">
        <v>0.73050000000000004</v>
      </c>
      <c r="M94" s="1">
        <v>0.74029999999999996</v>
      </c>
      <c r="N94" s="1">
        <v>0.74609999999999999</v>
      </c>
      <c r="O94" s="9">
        <v>0.77029999999999998</v>
      </c>
      <c r="P94" s="1">
        <v>0.74060000000000004</v>
      </c>
      <c r="Q94" s="4">
        <v>0.6925</v>
      </c>
      <c r="R94" s="1">
        <v>0.72899999999999998</v>
      </c>
      <c r="S94" s="5">
        <v>0.79920000000000002</v>
      </c>
      <c r="T94" s="7">
        <v>0.73040000000000005</v>
      </c>
      <c r="Z94" s="1">
        <f t="shared" ref="Z94:Z98" si="33">MAX(G94:T94)</f>
        <v>0.79920000000000002</v>
      </c>
      <c r="AB94">
        <f t="shared" ref="AB94:AB98" si="34">($V$93*(1-Z94))/($V$93-$X$93)</f>
        <v>0.84857022115790925</v>
      </c>
      <c r="AF94" s="1">
        <f t="shared" ref="AF94:AF98" si="35">(G94*100)*$AB94</f>
        <v>67.81773207494011</v>
      </c>
      <c r="AG94" s="1">
        <f t="shared" si="32"/>
        <v>65.365364135793754</v>
      </c>
      <c r="AH94" s="1">
        <f t="shared" si="32"/>
        <v>59.909057613748388</v>
      </c>
      <c r="AI94" s="1">
        <f t="shared" si="32"/>
        <v>64.092508804056891</v>
      </c>
      <c r="AJ94" s="1">
        <f t="shared" si="32"/>
        <v>60.12968587124945</v>
      </c>
      <c r="AK94" s="1">
        <f t="shared" si="32"/>
        <v>61.988054655585266</v>
      </c>
      <c r="AL94" s="1">
        <f t="shared" si="32"/>
        <v>62.81965347232002</v>
      </c>
      <c r="AM94" s="1">
        <f t="shared" si="32"/>
        <v>63.311824200591609</v>
      </c>
      <c r="AN94" s="1">
        <f t="shared" si="32"/>
        <v>65.365364135793754</v>
      </c>
      <c r="AO94" s="1">
        <f t="shared" si="32"/>
        <v>62.84511057895476</v>
      </c>
      <c r="AP94" s="1">
        <f t="shared" si="32"/>
        <v>58.763487815185215</v>
      </c>
      <c r="AQ94" s="1">
        <f t="shared" si="32"/>
        <v>61.860769122411575</v>
      </c>
      <c r="AR94" s="1">
        <f t="shared" si="32"/>
        <v>67.81773207494011</v>
      </c>
      <c r="AS94" s="1">
        <f t="shared" si="32"/>
        <v>61.9795689533737</v>
      </c>
    </row>
    <row r="95" spans="1:45" x14ac:dyDescent="0.2">
      <c r="A95" s="3" t="s">
        <v>47</v>
      </c>
      <c r="B95">
        <v>3</v>
      </c>
      <c r="C95">
        <v>375</v>
      </c>
      <c r="D95">
        <v>375</v>
      </c>
      <c r="E95">
        <v>720</v>
      </c>
      <c r="F95" t="s">
        <v>116</v>
      </c>
      <c r="G95" s="1">
        <v>0.76529999999999998</v>
      </c>
      <c r="H95" s="1">
        <v>0.86399999999999999</v>
      </c>
      <c r="I95" s="1">
        <v>0.78190000000000004</v>
      </c>
      <c r="J95" s="1">
        <v>0.80679999999999996</v>
      </c>
      <c r="K95" s="1">
        <v>0.90029999999999999</v>
      </c>
      <c r="L95" s="1">
        <v>0.9</v>
      </c>
      <c r="M95" s="1">
        <v>0.80640000000000001</v>
      </c>
      <c r="N95" s="1">
        <v>0.88800000000000001</v>
      </c>
      <c r="O95" s="8">
        <v>0.89070000000000005</v>
      </c>
      <c r="P95" s="1">
        <v>0.79390000000000005</v>
      </c>
      <c r="Q95" s="4">
        <v>0.57069999999999999</v>
      </c>
      <c r="R95" s="1">
        <v>0.9</v>
      </c>
      <c r="S95" s="1">
        <v>0.82666666666666599</v>
      </c>
      <c r="T95" s="7">
        <v>0.8</v>
      </c>
      <c r="Z95" s="1">
        <f t="shared" si="33"/>
        <v>0.90029999999999999</v>
      </c>
      <c r="AB95">
        <f t="shared" si="34"/>
        <v>0.4213269474573883</v>
      </c>
      <c r="AF95" s="1">
        <f t="shared" si="35"/>
        <v>32.244151288913926</v>
      </c>
      <c r="AG95" s="1">
        <f t="shared" si="32"/>
        <v>36.402648260318351</v>
      </c>
      <c r="AH95" s="1">
        <f t="shared" si="32"/>
        <v>32.943554021693188</v>
      </c>
      <c r="AI95" s="1">
        <f t="shared" si="32"/>
        <v>33.992658120862082</v>
      </c>
      <c r="AJ95" s="1">
        <f t="shared" si="32"/>
        <v>37.932065079588668</v>
      </c>
      <c r="AK95" s="1">
        <f t="shared" si="32"/>
        <v>37.919425271164947</v>
      </c>
      <c r="AL95" s="1">
        <f t="shared" si="32"/>
        <v>33.975805042963792</v>
      </c>
      <c r="AM95" s="1">
        <f t="shared" si="32"/>
        <v>37.413832934216082</v>
      </c>
      <c r="AN95" s="1">
        <f t="shared" si="32"/>
        <v>37.527591210029577</v>
      </c>
      <c r="AO95" s="1">
        <f t="shared" si="32"/>
        <v>33.449146358642061</v>
      </c>
      <c r="AP95" s="1">
        <f t="shared" si="32"/>
        <v>24.045128891393151</v>
      </c>
      <c r="AQ95" s="1">
        <f t="shared" si="32"/>
        <v>37.919425271164947</v>
      </c>
      <c r="AR95" s="1">
        <f t="shared" si="32"/>
        <v>34.829694323144075</v>
      </c>
      <c r="AS95" s="1">
        <f t="shared" si="32"/>
        <v>33.706155796591062</v>
      </c>
    </row>
    <row r="96" spans="1:45" x14ac:dyDescent="0.2">
      <c r="A96" s="3" t="s">
        <v>67</v>
      </c>
      <c r="B96">
        <v>3</v>
      </c>
      <c r="C96">
        <v>375</v>
      </c>
      <c r="D96">
        <v>375</v>
      </c>
      <c r="E96">
        <v>720</v>
      </c>
      <c r="F96" t="s">
        <v>116</v>
      </c>
      <c r="G96" s="1">
        <v>0.49869999999999998</v>
      </c>
      <c r="H96" s="1">
        <v>0.55730000000000002</v>
      </c>
      <c r="I96" s="1">
        <v>0.5323</v>
      </c>
      <c r="J96" s="1">
        <v>0.55830000000000002</v>
      </c>
      <c r="K96" s="1">
        <v>0.52270000000000005</v>
      </c>
      <c r="L96" s="1">
        <v>0.53469999999999995</v>
      </c>
      <c r="M96" s="1">
        <v>0.59040000000000004</v>
      </c>
      <c r="N96" s="1">
        <v>0.57869999999999999</v>
      </c>
      <c r="O96" s="8">
        <v>0.56530000000000002</v>
      </c>
      <c r="P96" s="1">
        <v>0.58030000000000004</v>
      </c>
      <c r="Q96" s="4">
        <v>0.58930000000000005</v>
      </c>
      <c r="R96" s="1">
        <v>0.52500000000000002</v>
      </c>
      <c r="S96" s="1">
        <v>0.51733333333333298</v>
      </c>
      <c r="T96" s="7">
        <v>0.57330000000000003</v>
      </c>
      <c r="Z96" s="1">
        <f t="shared" si="33"/>
        <v>0.59040000000000004</v>
      </c>
      <c r="AB96">
        <f t="shared" si="34"/>
        <v>1.7309480208480061</v>
      </c>
      <c r="AF96" s="1">
        <f t="shared" si="35"/>
        <v>86.322377799690059</v>
      </c>
      <c r="AG96" s="1">
        <f t="shared" si="32"/>
        <v>96.465733201859393</v>
      </c>
      <c r="AH96" s="1">
        <f t="shared" si="32"/>
        <v>92.138363149739362</v>
      </c>
      <c r="AI96" s="1">
        <f t="shared" si="32"/>
        <v>96.638828003944184</v>
      </c>
      <c r="AJ96" s="1">
        <f t="shared" si="32"/>
        <v>90.476653049725286</v>
      </c>
      <c r="AK96" s="1">
        <f t="shared" si="32"/>
        <v>92.553790674742885</v>
      </c>
      <c r="AL96" s="1">
        <f t="shared" si="32"/>
        <v>102.19517115086629</v>
      </c>
      <c r="AM96" s="1">
        <f t="shared" si="32"/>
        <v>100.1699619664741</v>
      </c>
      <c r="AN96" s="1">
        <f t="shared" si="32"/>
        <v>97.850491618537788</v>
      </c>
      <c r="AO96" s="1">
        <f t="shared" si="32"/>
        <v>100.4469136498098</v>
      </c>
      <c r="AP96" s="1">
        <f t="shared" si="32"/>
        <v>102.00476686857301</v>
      </c>
      <c r="AQ96" s="1">
        <f t="shared" si="32"/>
        <v>90.874771094520327</v>
      </c>
      <c r="AR96" s="1">
        <f t="shared" si="32"/>
        <v>89.547710945203463</v>
      </c>
      <c r="AS96" s="1">
        <f t="shared" si="32"/>
        <v>99.235250035216197</v>
      </c>
    </row>
    <row r="97" spans="1:45" x14ac:dyDescent="0.2">
      <c r="A97" s="3" t="s">
        <v>68</v>
      </c>
      <c r="B97">
        <v>3</v>
      </c>
      <c r="C97">
        <v>375</v>
      </c>
      <c r="D97">
        <v>375</v>
      </c>
      <c r="E97">
        <v>720</v>
      </c>
      <c r="F97" t="s">
        <v>116</v>
      </c>
      <c r="G97" s="1">
        <v>0.46400000000000002</v>
      </c>
      <c r="H97" s="1">
        <v>0.58930000000000005</v>
      </c>
      <c r="I97" s="1">
        <v>0.45519999999999999</v>
      </c>
      <c r="J97" s="1">
        <v>0.5081</v>
      </c>
      <c r="K97" s="1">
        <v>0.57969999999999999</v>
      </c>
      <c r="L97" s="1">
        <v>0.48559999999999998</v>
      </c>
      <c r="M97" s="1">
        <v>0.54610000000000003</v>
      </c>
      <c r="N97" s="1">
        <v>0.59470000000000001</v>
      </c>
      <c r="O97" s="8">
        <v>0.57330000000000003</v>
      </c>
      <c r="P97" s="1">
        <v>0.5333</v>
      </c>
      <c r="Q97" s="4">
        <v>0.45600000000000002</v>
      </c>
      <c r="R97" s="1">
        <v>0.622</v>
      </c>
      <c r="S97" s="1">
        <v>0.45066666666666599</v>
      </c>
      <c r="T97" s="7">
        <v>0.46929999999999999</v>
      </c>
      <c r="Z97" s="1">
        <f t="shared" si="33"/>
        <v>0.622</v>
      </c>
      <c r="AB97">
        <f t="shared" si="34"/>
        <v>1.597408085645865</v>
      </c>
      <c r="AF97" s="1">
        <f t="shared" si="35"/>
        <v>74.119735173968152</v>
      </c>
      <c r="AG97" s="1">
        <f t="shared" si="32"/>
        <v>94.135258487110832</v>
      </c>
      <c r="AH97" s="1">
        <f t="shared" si="32"/>
        <v>72.714016058599768</v>
      </c>
      <c r="AI97" s="1">
        <f t="shared" si="32"/>
        <v>81.164304831666399</v>
      </c>
      <c r="AJ97" s="1">
        <f t="shared" si="32"/>
        <v>92.601746724890788</v>
      </c>
      <c r="AK97" s="1">
        <f t="shared" si="32"/>
        <v>77.570136638963191</v>
      </c>
      <c r="AL97" s="1">
        <f t="shared" si="32"/>
        <v>87.234455557120683</v>
      </c>
      <c r="AM97" s="1">
        <f t="shared" si="32"/>
        <v>94.997858853359588</v>
      </c>
      <c r="AN97" s="1">
        <f t="shared" si="32"/>
        <v>91.579405550077453</v>
      </c>
      <c r="AO97" s="1">
        <f t="shared" si="32"/>
        <v>85.189773207493971</v>
      </c>
      <c r="AP97" s="1">
        <f t="shared" si="32"/>
        <v>72.841808705451442</v>
      </c>
      <c r="AQ97" s="1">
        <f t="shared" si="32"/>
        <v>99.358782927172811</v>
      </c>
      <c r="AR97" s="1">
        <f t="shared" si="32"/>
        <v>71.989857726440206</v>
      </c>
      <c r="AS97" s="1">
        <f t="shared" si="32"/>
        <v>74.966361459360442</v>
      </c>
    </row>
    <row r="98" spans="1:45" x14ac:dyDescent="0.2">
      <c r="A98" s="3" t="s">
        <v>71</v>
      </c>
      <c r="B98">
        <v>3</v>
      </c>
      <c r="C98">
        <v>375</v>
      </c>
      <c r="D98">
        <v>375</v>
      </c>
      <c r="E98">
        <v>720</v>
      </c>
      <c r="F98" t="s">
        <v>116</v>
      </c>
      <c r="G98" s="1">
        <v>0.72529999999999994</v>
      </c>
      <c r="H98" s="1">
        <v>0.85329999999999995</v>
      </c>
      <c r="I98" s="1">
        <v>0.74429999999999996</v>
      </c>
      <c r="J98" s="1">
        <v>0.82210000000000005</v>
      </c>
      <c r="K98" s="1">
        <v>0.75570000000000004</v>
      </c>
      <c r="L98" s="1">
        <v>0.82130000000000003</v>
      </c>
      <c r="M98" s="1">
        <v>0.82350000000000001</v>
      </c>
      <c r="N98" s="1">
        <v>0.82399999999999995</v>
      </c>
      <c r="O98" s="8">
        <v>0.83199999999999996</v>
      </c>
      <c r="P98" s="1">
        <v>0.83440000000000003</v>
      </c>
      <c r="Q98" s="4">
        <v>0.81069999999999998</v>
      </c>
      <c r="R98" s="1">
        <v>0.78600000000000003</v>
      </c>
      <c r="S98" s="1">
        <v>0.79733333333333301</v>
      </c>
      <c r="T98" s="7">
        <v>0.81069999999999998</v>
      </c>
      <c r="Z98" s="1">
        <f t="shared" si="33"/>
        <v>0.85329999999999995</v>
      </c>
      <c r="AB98">
        <f t="shared" si="34"/>
        <v>0.61994647133399072</v>
      </c>
      <c r="AF98" s="1">
        <f t="shared" si="35"/>
        <v>44.96471756585435</v>
      </c>
      <c r="AG98" s="1">
        <f t="shared" si="32"/>
        <v>52.900032398929426</v>
      </c>
      <c r="AH98" s="1">
        <f t="shared" si="32"/>
        <v>46.142615861388926</v>
      </c>
      <c r="AI98" s="1">
        <f t="shared" si="32"/>
        <v>50.965799408367381</v>
      </c>
      <c r="AJ98" s="1">
        <f t="shared" si="32"/>
        <v>46.849354838709687</v>
      </c>
      <c r="AK98" s="1">
        <f t="shared" si="32"/>
        <v>50.916203690660666</v>
      </c>
      <c r="AL98" s="1">
        <f t="shared" si="32"/>
        <v>51.052591914354132</v>
      </c>
      <c r="AM98" s="1">
        <f t="shared" si="32"/>
        <v>51.083589237920833</v>
      </c>
      <c r="AN98" s="1">
        <f t="shared" si="32"/>
        <v>51.57954641498803</v>
      </c>
      <c r="AO98" s="1">
        <f t="shared" si="32"/>
        <v>51.728333568108184</v>
      </c>
      <c r="AP98" s="1">
        <f t="shared" si="32"/>
        <v>50.25906043104662</v>
      </c>
      <c r="AQ98" s="1">
        <f t="shared" si="32"/>
        <v>48.727792646851675</v>
      </c>
      <c r="AR98" s="1">
        <f t="shared" si="32"/>
        <v>49.43039864769684</v>
      </c>
      <c r="AS98" s="1">
        <f t="shared" si="32"/>
        <v>50.25906043104662</v>
      </c>
    </row>
    <row r="99" spans="1:45" x14ac:dyDescent="0.2">
      <c r="A99" s="3"/>
      <c r="AB99">
        <f>SUM(AB93:AB98)</f>
        <v>5.9999999999999991</v>
      </c>
    </row>
    <row r="100" spans="1:45" x14ac:dyDescent="0.2">
      <c r="A100" s="3"/>
      <c r="F100" t="s">
        <v>94</v>
      </c>
      <c r="G100">
        <f>AVERAGE(G93:G98)</f>
        <v>0.66808333333333325</v>
      </c>
      <c r="H100">
        <f t="shared" ref="H100:AM100" si="36">AVERAGE(H93:H98)</f>
        <v>0.73236666666666661</v>
      </c>
      <c r="I100">
        <f t="shared" si="36"/>
        <v>0.64401666666666668</v>
      </c>
      <c r="J100">
        <f t="shared" si="36"/>
        <v>0.69261666666666655</v>
      </c>
      <c r="K100">
        <f t="shared" si="36"/>
        <v>0.70876666666666654</v>
      </c>
      <c r="L100">
        <f t="shared" si="36"/>
        <v>0.70535000000000003</v>
      </c>
      <c r="M100">
        <f t="shared" si="36"/>
        <v>0.70644999999999991</v>
      </c>
      <c r="N100">
        <f t="shared" si="36"/>
        <v>0.72258333333333324</v>
      </c>
      <c r="O100">
        <f t="shared" si="36"/>
        <v>0.73460000000000003</v>
      </c>
      <c r="P100">
        <f t="shared" si="36"/>
        <v>0.70641666666666669</v>
      </c>
      <c r="Q100">
        <f t="shared" si="36"/>
        <v>0.63986666666666669</v>
      </c>
      <c r="R100">
        <f t="shared" si="36"/>
        <v>0.72949999999999993</v>
      </c>
      <c r="S100">
        <f t="shared" si="36"/>
        <v>0.67586666666666628</v>
      </c>
      <c r="T100">
        <f t="shared" si="36"/>
        <v>0.68595000000000006</v>
      </c>
      <c r="AF100" s="6">
        <f t="shared" si="36"/>
        <v>60.762135512043933</v>
      </c>
      <c r="AG100" s="6">
        <f t="shared" si="36"/>
        <v>67.447642625721926</v>
      </c>
      <c r="AH100" s="6">
        <f t="shared" si="36"/>
        <v>59.037802507395391</v>
      </c>
      <c r="AI100" s="6">
        <f t="shared" si="36"/>
        <v>63.663139174531608</v>
      </c>
      <c r="AJ100" s="6">
        <f t="shared" si="36"/>
        <v>64.901288913931523</v>
      </c>
      <c r="AK100" s="6">
        <f t="shared" si="36"/>
        <v>63.394071700239458</v>
      </c>
      <c r="AL100" s="6">
        <f t="shared" si="36"/>
        <v>65.750909282997597</v>
      </c>
      <c r="AM100" s="6">
        <f t="shared" si="36"/>
        <v>67.002634173827275</v>
      </c>
      <c r="AN100" s="6">
        <f>AVERAGE(AN93:AN98)</f>
        <v>67.428349767572897</v>
      </c>
      <c r="AO100" s="6">
        <f t="shared" ref="AO100:AS100" si="37">AVERAGE(AO93:AO98)</f>
        <v>65.460562755317639</v>
      </c>
      <c r="AP100" s="6">
        <f t="shared" si="37"/>
        <v>60.700645161290311</v>
      </c>
      <c r="AQ100" s="6">
        <f t="shared" si="37"/>
        <v>67.076376954500617</v>
      </c>
      <c r="AR100" s="6">
        <f t="shared" si="37"/>
        <v>60.921155092266474</v>
      </c>
      <c r="AS100" s="6">
        <f t="shared" si="37"/>
        <v>62.895695872658109</v>
      </c>
    </row>
    <row r="101" spans="1:45" x14ac:dyDescent="0.2">
      <c r="A101" s="3"/>
      <c r="AE101" t="s">
        <v>111</v>
      </c>
      <c r="AF101">
        <f>RANK(AF100,$AF100:$AS100,0)</f>
        <v>12</v>
      </c>
      <c r="AG101">
        <f t="shared" ref="AG101:AS101" si="38">RANK(AG100,$AF100:$AS100,0)</f>
        <v>1</v>
      </c>
      <c r="AH101">
        <f t="shared" si="38"/>
        <v>14</v>
      </c>
      <c r="AI101">
        <f t="shared" si="38"/>
        <v>8</v>
      </c>
      <c r="AJ101">
        <f t="shared" si="38"/>
        <v>7</v>
      </c>
      <c r="AK101">
        <f t="shared" si="38"/>
        <v>9</v>
      </c>
      <c r="AL101">
        <f t="shared" si="38"/>
        <v>5</v>
      </c>
      <c r="AM101">
        <f t="shared" si="38"/>
        <v>4</v>
      </c>
      <c r="AN101">
        <f t="shared" si="38"/>
        <v>2</v>
      </c>
      <c r="AO101">
        <f t="shared" si="38"/>
        <v>6</v>
      </c>
      <c r="AP101">
        <f t="shared" si="38"/>
        <v>13</v>
      </c>
      <c r="AQ101">
        <f t="shared" si="38"/>
        <v>3</v>
      </c>
      <c r="AR101">
        <f t="shared" si="38"/>
        <v>11</v>
      </c>
      <c r="AS101">
        <f t="shared" si="38"/>
        <v>10</v>
      </c>
    </row>
    <row r="102" spans="1:45" x14ac:dyDescent="0.2">
      <c r="A102" s="3"/>
    </row>
    <row r="103" spans="1:45" ht="43" customHeight="1" x14ac:dyDescent="0.2">
      <c r="A103" s="3"/>
      <c r="V103" s="3" t="s">
        <v>95</v>
      </c>
      <c r="W103" s="3" t="s">
        <v>96</v>
      </c>
      <c r="X103" s="3"/>
      <c r="Y103" s="3" t="s">
        <v>97</v>
      </c>
      <c r="Z103" s="3" t="s">
        <v>98</v>
      </c>
      <c r="AA103" s="3"/>
      <c r="AB103" t="s">
        <v>99</v>
      </c>
    </row>
    <row r="104" spans="1:45" x14ac:dyDescent="0.2">
      <c r="A104" s="3" t="s">
        <v>20</v>
      </c>
      <c r="B104">
        <v>12</v>
      </c>
      <c r="C104">
        <v>390</v>
      </c>
      <c r="D104">
        <v>390</v>
      </c>
      <c r="E104">
        <v>300</v>
      </c>
      <c r="F104" t="s">
        <v>117</v>
      </c>
      <c r="G104" s="1">
        <v>0.7359</v>
      </c>
      <c r="H104" s="1">
        <v>0.82310000000000005</v>
      </c>
      <c r="I104" s="1">
        <v>0.80210000000000004</v>
      </c>
      <c r="J104" s="1">
        <v>0.81379999999999997</v>
      </c>
      <c r="K104" s="1">
        <v>0.84050000000000002</v>
      </c>
      <c r="L104" s="1">
        <v>0.82230000000000003</v>
      </c>
      <c r="M104" s="1">
        <v>0.74509999999999998</v>
      </c>
      <c r="N104" s="1">
        <v>0.82820000000000005</v>
      </c>
      <c r="O104" s="8">
        <v>0.84619999999999995</v>
      </c>
      <c r="P104" s="1">
        <v>0.68330000000000002</v>
      </c>
      <c r="Q104" s="4">
        <v>0.64970000000000006</v>
      </c>
      <c r="R104" s="1">
        <v>0.79100000000000004</v>
      </c>
      <c r="S104" s="1">
        <v>0.80512820512820504</v>
      </c>
      <c r="T104" s="7">
        <v>0.74870000000000003</v>
      </c>
      <c r="V104">
        <f>COUNT(G104:G117)</f>
        <v>14</v>
      </c>
      <c r="W104">
        <v>14</v>
      </c>
      <c r="X104" s="1">
        <f>SUM(Z104:Z117)</f>
        <v>11.761238461538461</v>
      </c>
      <c r="Z104" s="1">
        <f>MAX(G104:T104)</f>
        <v>0.84619999999999995</v>
      </c>
      <c r="AB104">
        <f>($V$104*(1-Z104))/($V$104-$X$104)</f>
        <v>0.96178175433532997</v>
      </c>
      <c r="AF104" s="1">
        <f>(G104*100)*$AB104</f>
        <v>70.777519301536941</v>
      </c>
      <c r="AG104" s="1">
        <f t="shared" ref="AG104:AS117" si="39">(H104*100)*$AB104</f>
        <v>79.164256199341011</v>
      </c>
      <c r="AH104" s="1">
        <f t="shared" si="39"/>
        <v>77.144514515236821</v>
      </c>
      <c r="AI104" s="1">
        <f t="shared" si="39"/>
        <v>78.269799167809154</v>
      </c>
      <c r="AJ104" s="1">
        <f t="shared" si="39"/>
        <v>80.837756451884488</v>
      </c>
      <c r="AK104" s="1">
        <f t="shared" si="39"/>
        <v>79.087313658994191</v>
      </c>
      <c r="AL104" s="1">
        <f t="shared" si="39"/>
        <v>71.66235851552544</v>
      </c>
      <c r="AM104" s="1">
        <f t="shared" si="39"/>
        <v>79.654764894052036</v>
      </c>
      <c r="AN104" s="1">
        <f t="shared" si="39"/>
        <v>81.385972051855617</v>
      </c>
      <c r="AO104" s="1">
        <f t="shared" si="39"/>
        <v>65.718547273733094</v>
      </c>
      <c r="AP104" s="1">
        <f t="shared" si="39"/>
        <v>62.486960579166386</v>
      </c>
      <c r="AQ104" s="1">
        <f t="shared" si="39"/>
        <v>76.076936767924607</v>
      </c>
      <c r="AR104" s="1">
        <f t="shared" si="39"/>
        <v>77.435761759306047</v>
      </c>
      <c r="AS104" s="1">
        <f t="shared" si="39"/>
        <v>72.008599947086154</v>
      </c>
    </row>
    <row r="105" spans="1:45" x14ac:dyDescent="0.2">
      <c r="A105" s="3" t="s">
        <v>21</v>
      </c>
      <c r="B105">
        <v>12</v>
      </c>
      <c r="C105">
        <v>390</v>
      </c>
      <c r="D105">
        <v>390</v>
      </c>
      <c r="E105">
        <v>300</v>
      </c>
      <c r="F105" t="s">
        <v>117</v>
      </c>
      <c r="G105" s="1">
        <v>0.75380000000000003</v>
      </c>
      <c r="H105" s="1">
        <v>0.84870000000000001</v>
      </c>
      <c r="I105" s="1">
        <v>0.79379999999999995</v>
      </c>
      <c r="J105" s="1">
        <v>0.80189999999999995</v>
      </c>
      <c r="K105" s="1">
        <v>0.83899999999999997</v>
      </c>
      <c r="L105" s="1">
        <v>0.85029999999999994</v>
      </c>
      <c r="M105" s="1">
        <v>0.77210000000000001</v>
      </c>
      <c r="N105" s="1">
        <v>0.81540000000000001</v>
      </c>
      <c r="O105" s="8">
        <v>0.84619999999999995</v>
      </c>
      <c r="P105" s="1">
        <v>0.74770000000000003</v>
      </c>
      <c r="Q105" s="4">
        <v>0.7087</v>
      </c>
      <c r="R105" s="1">
        <v>0.80300000000000005</v>
      </c>
      <c r="S105" s="1">
        <v>0.79743589743589705</v>
      </c>
      <c r="T105" s="7">
        <v>0.77439999999999998</v>
      </c>
      <c r="Z105" s="1">
        <f t="shared" ref="Z105:Z117" si="40">MAX(G105:T105)</f>
        <v>0.85029999999999994</v>
      </c>
      <c r="AB105">
        <f t="shared" ref="AB105:AB117" si="41">($V$104*(1-Z105))/($V$104-$X$104)</f>
        <v>0.93614257882964158</v>
      </c>
      <c r="AF105" s="1">
        <f t="shared" ref="AF105:AF117" si="42">(G105*100)*$AB105</f>
        <v>70.566427592178371</v>
      </c>
      <c r="AG105" s="1">
        <f t="shared" si="39"/>
        <v>79.450420665271679</v>
      </c>
      <c r="AH105" s="1">
        <f t="shared" si="39"/>
        <v>74.31099790749694</v>
      </c>
      <c r="AI105" s="1">
        <f t="shared" si="39"/>
        <v>75.069273396348962</v>
      </c>
      <c r="AJ105" s="1">
        <f t="shared" si="39"/>
        <v>78.542362363806916</v>
      </c>
      <c r="AK105" s="1">
        <f t="shared" si="39"/>
        <v>79.600203477884421</v>
      </c>
      <c r="AL105" s="1">
        <f t="shared" si="39"/>
        <v>72.279568511436636</v>
      </c>
      <c r="AM105" s="1">
        <f t="shared" si="39"/>
        <v>76.333065877768973</v>
      </c>
      <c r="AN105" s="1">
        <f t="shared" si="39"/>
        <v>79.21638502056426</v>
      </c>
      <c r="AO105" s="1">
        <f t="shared" si="39"/>
        <v>69.995380619092316</v>
      </c>
      <c r="AP105" s="1">
        <f t="shared" si="39"/>
        <v>66.344424561656709</v>
      </c>
      <c r="AQ105" s="1">
        <f t="shared" si="39"/>
        <v>75.172249080020237</v>
      </c>
      <c r="AR105" s="1">
        <f t="shared" si="39"/>
        <v>74.651369747697032</v>
      </c>
      <c r="AS105" s="1">
        <f t="shared" si="39"/>
        <v>72.494881304567443</v>
      </c>
    </row>
    <row r="106" spans="1:45" x14ac:dyDescent="0.2">
      <c r="A106" s="3" t="s">
        <v>22</v>
      </c>
      <c r="B106">
        <v>12</v>
      </c>
      <c r="C106">
        <v>390</v>
      </c>
      <c r="D106">
        <v>390</v>
      </c>
      <c r="E106">
        <v>300</v>
      </c>
      <c r="F106" t="s">
        <v>117</v>
      </c>
      <c r="G106" s="1">
        <v>0.74619999999999997</v>
      </c>
      <c r="H106" s="1">
        <v>0.83079999999999998</v>
      </c>
      <c r="I106" s="1">
        <v>0.80100000000000005</v>
      </c>
      <c r="J106" s="1">
        <v>0.83399999999999996</v>
      </c>
      <c r="K106" s="1">
        <v>0.84919999999999995</v>
      </c>
      <c r="L106" s="1">
        <v>0.85770000000000002</v>
      </c>
      <c r="M106" s="1">
        <v>0.77229999999999999</v>
      </c>
      <c r="N106" s="1">
        <v>0.83330000000000004</v>
      </c>
      <c r="O106" s="8">
        <v>0.82820000000000005</v>
      </c>
      <c r="P106" s="1">
        <v>0.7218</v>
      </c>
      <c r="Q106" s="4">
        <v>0.66620000000000001</v>
      </c>
      <c r="R106" s="1">
        <v>0.81200000000000006</v>
      </c>
      <c r="S106" s="1">
        <v>0.82820512820512804</v>
      </c>
      <c r="T106" s="7">
        <v>0.79490000000000005</v>
      </c>
      <c r="Z106" s="1">
        <f t="shared" si="40"/>
        <v>0.85770000000000002</v>
      </c>
      <c r="AB106">
        <f t="shared" si="41"/>
        <v>0.88986699377059408</v>
      </c>
      <c r="AF106" s="1">
        <f t="shared" si="42"/>
        <v>66.40187507516174</v>
      </c>
      <c r="AG106" s="1">
        <f t="shared" si="39"/>
        <v>73.930149842460949</v>
      </c>
      <c r="AH106" s="1">
        <f t="shared" si="39"/>
        <v>71.27834620102459</v>
      </c>
      <c r="AI106" s="1">
        <f t="shared" si="39"/>
        <v>74.214907280467543</v>
      </c>
      <c r="AJ106" s="1">
        <f t="shared" si="39"/>
        <v>75.567505110998852</v>
      </c>
      <c r="AK106" s="1">
        <f t="shared" si="39"/>
        <v>76.323892055703851</v>
      </c>
      <c r="AL106" s="1">
        <f t="shared" si="39"/>
        <v>68.724427928902983</v>
      </c>
      <c r="AM106" s="1">
        <f t="shared" si="39"/>
        <v>74.152616590903605</v>
      </c>
      <c r="AN106" s="1">
        <f t="shared" si="39"/>
        <v>73.698784424080614</v>
      </c>
      <c r="AO106" s="1">
        <f t="shared" si="39"/>
        <v>64.23059961036148</v>
      </c>
      <c r="AP106" s="1">
        <f t="shared" si="39"/>
        <v>59.282939124996979</v>
      </c>
      <c r="AQ106" s="1">
        <f t="shared" si="39"/>
        <v>72.257199894172246</v>
      </c>
      <c r="AR106" s="1">
        <f t="shared" si="39"/>
        <v>73.699240766128668</v>
      </c>
      <c r="AS106" s="1">
        <f t="shared" si="39"/>
        <v>70.735527334824525</v>
      </c>
    </row>
    <row r="107" spans="1:45" x14ac:dyDescent="0.2">
      <c r="A107" s="3" t="s">
        <v>39</v>
      </c>
      <c r="B107">
        <v>2</v>
      </c>
      <c r="C107">
        <v>50</v>
      </c>
      <c r="D107">
        <v>150</v>
      </c>
      <c r="E107">
        <v>150</v>
      </c>
      <c r="F107" t="s">
        <v>117</v>
      </c>
      <c r="G107" s="1">
        <v>1</v>
      </c>
      <c r="H107" s="1">
        <v>1</v>
      </c>
      <c r="I107" s="1">
        <v>0.99729999999999996</v>
      </c>
      <c r="J107" s="1">
        <v>1</v>
      </c>
      <c r="K107" s="1">
        <v>1</v>
      </c>
      <c r="L107" s="1">
        <v>1</v>
      </c>
      <c r="M107" s="1">
        <v>0.97</v>
      </c>
      <c r="N107" s="1">
        <v>0.99329999999999996</v>
      </c>
      <c r="O107" s="8">
        <v>0.99329999999999996</v>
      </c>
      <c r="P107" s="1">
        <v>0.92</v>
      </c>
      <c r="Q107" s="4">
        <v>0.95069999999999999</v>
      </c>
      <c r="R107" s="1">
        <v>0.99099999999999999</v>
      </c>
      <c r="S107" s="1">
        <v>1</v>
      </c>
      <c r="T107" s="7">
        <v>0.98</v>
      </c>
      <c r="Z107" s="1">
        <f t="shared" si="40"/>
        <v>1</v>
      </c>
      <c r="AB107">
        <f t="shared" si="41"/>
        <v>0</v>
      </c>
      <c r="AF107" s="1">
        <f t="shared" si="42"/>
        <v>0</v>
      </c>
      <c r="AG107" s="1">
        <f t="shared" si="39"/>
        <v>0</v>
      </c>
      <c r="AH107" s="1">
        <f t="shared" si="39"/>
        <v>0</v>
      </c>
      <c r="AI107" s="1">
        <f t="shared" si="39"/>
        <v>0</v>
      </c>
      <c r="AJ107" s="1">
        <f t="shared" si="39"/>
        <v>0</v>
      </c>
      <c r="AK107" s="1">
        <f t="shared" si="39"/>
        <v>0</v>
      </c>
      <c r="AL107" s="1">
        <f t="shared" si="39"/>
        <v>0</v>
      </c>
      <c r="AM107" s="1">
        <f t="shared" si="39"/>
        <v>0</v>
      </c>
      <c r="AN107" s="1">
        <f t="shared" si="39"/>
        <v>0</v>
      </c>
      <c r="AO107" s="1">
        <f t="shared" si="39"/>
        <v>0</v>
      </c>
      <c r="AP107" s="1">
        <f t="shared" si="39"/>
        <v>0</v>
      </c>
      <c r="AQ107" s="1">
        <f t="shared" si="39"/>
        <v>0</v>
      </c>
      <c r="AR107" s="1">
        <f t="shared" si="39"/>
        <v>0</v>
      </c>
      <c r="AS107" s="1">
        <f t="shared" si="39"/>
        <v>0</v>
      </c>
    </row>
    <row r="108" spans="1:45" x14ac:dyDescent="0.2">
      <c r="A108" s="3" t="s">
        <v>42</v>
      </c>
      <c r="B108">
        <v>5</v>
      </c>
      <c r="C108">
        <v>155</v>
      </c>
      <c r="D108">
        <v>308</v>
      </c>
      <c r="E108">
        <v>1092</v>
      </c>
      <c r="F108" t="s">
        <v>117</v>
      </c>
      <c r="G108" s="1">
        <v>0.46100000000000002</v>
      </c>
      <c r="H108" s="1">
        <v>0.51949999999999996</v>
      </c>
      <c r="I108" s="1">
        <v>0.44450000000000001</v>
      </c>
      <c r="J108" s="1">
        <v>0.51680000000000004</v>
      </c>
      <c r="K108" s="1">
        <v>0.54869999999999997</v>
      </c>
      <c r="L108" s="1">
        <v>0.52500000000000002</v>
      </c>
      <c r="M108" s="1">
        <v>0.51559999999999995</v>
      </c>
      <c r="N108" s="1">
        <v>0.55189999999999995</v>
      </c>
      <c r="O108" s="8">
        <v>0.54869999999999997</v>
      </c>
      <c r="P108" s="1">
        <v>0.50749999999999995</v>
      </c>
      <c r="Q108" s="4">
        <v>0.43569999999999998</v>
      </c>
      <c r="R108" s="1">
        <v>0.51900000000000002</v>
      </c>
      <c r="S108" s="1">
        <v>0.53571428571428503</v>
      </c>
      <c r="T108" s="7">
        <v>0.48049999999999998</v>
      </c>
      <c r="Z108" s="1">
        <f t="shared" si="40"/>
        <v>0.55189999999999995</v>
      </c>
      <c r="AB108">
        <f t="shared" si="41"/>
        <v>2.8021742790485122</v>
      </c>
      <c r="AF108" s="1">
        <f t="shared" si="42"/>
        <v>129.18023426413643</v>
      </c>
      <c r="AG108" s="1">
        <f t="shared" si="39"/>
        <v>145.5729537965702</v>
      </c>
      <c r="AH108" s="1">
        <f t="shared" si="39"/>
        <v>124.55664670370638</v>
      </c>
      <c r="AI108" s="1">
        <f t="shared" si="39"/>
        <v>144.81636674122714</v>
      </c>
      <c r="AJ108" s="1">
        <f t="shared" si="39"/>
        <v>153.75530269139185</v>
      </c>
      <c r="AK108" s="1">
        <f t="shared" si="39"/>
        <v>147.1141496500469</v>
      </c>
      <c r="AL108" s="1">
        <f t="shared" si="39"/>
        <v>144.48010582774128</v>
      </c>
      <c r="AM108" s="1">
        <f t="shared" si="39"/>
        <v>154.65199846068739</v>
      </c>
      <c r="AN108" s="1">
        <f t="shared" si="39"/>
        <v>153.75530269139185</v>
      </c>
      <c r="AO108" s="1">
        <f t="shared" si="39"/>
        <v>142.21034466171199</v>
      </c>
      <c r="AP108" s="1">
        <f t="shared" si="39"/>
        <v>122.09073333814368</v>
      </c>
      <c r="AQ108" s="1">
        <f t="shared" si="39"/>
        <v>145.43284508261777</v>
      </c>
      <c r="AR108" s="1">
        <f t="shared" si="39"/>
        <v>150.11647923474155</v>
      </c>
      <c r="AS108" s="1">
        <f t="shared" si="39"/>
        <v>134.644474108281</v>
      </c>
    </row>
    <row r="109" spans="1:45" x14ac:dyDescent="0.2">
      <c r="A109" s="3" t="s">
        <v>44</v>
      </c>
      <c r="B109">
        <v>7</v>
      </c>
      <c r="C109">
        <v>100</v>
      </c>
      <c r="D109">
        <v>550</v>
      </c>
      <c r="E109">
        <v>1884</v>
      </c>
      <c r="F109" t="s">
        <v>117</v>
      </c>
      <c r="G109" s="1">
        <v>0.51639999999999997</v>
      </c>
      <c r="H109" s="1">
        <v>0.5</v>
      </c>
      <c r="I109" s="1">
        <v>0.54179999999999995</v>
      </c>
      <c r="J109" s="1">
        <v>0.52690000000000003</v>
      </c>
      <c r="K109" s="1">
        <v>0.48509999999999998</v>
      </c>
      <c r="L109" s="1">
        <v>0.4582</v>
      </c>
      <c r="M109" s="1">
        <v>0.66749999999999998</v>
      </c>
      <c r="N109" s="1">
        <v>0.54179999999999995</v>
      </c>
      <c r="O109" s="8">
        <v>0.52180000000000004</v>
      </c>
      <c r="P109" s="1">
        <v>0.55469999999999997</v>
      </c>
      <c r="Q109" s="4">
        <v>0.32240000000000002</v>
      </c>
      <c r="R109" s="1">
        <v>0.373</v>
      </c>
      <c r="S109" s="1">
        <v>0.52</v>
      </c>
      <c r="T109" s="7">
        <v>0.43090000000000001</v>
      </c>
      <c r="Z109" s="1">
        <f t="shared" si="40"/>
        <v>0.66749999999999998</v>
      </c>
      <c r="AB109">
        <f t="shared" si="41"/>
        <v>2.0792745989369119</v>
      </c>
      <c r="AF109" s="1">
        <f t="shared" si="42"/>
        <v>107.37374028910213</v>
      </c>
      <c r="AG109" s="1">
        <f t="shared" si="39"/>
        <v>103.96372994684559</v>
      </c>
      <c r="AH109" s="1">
        <f t="shared" si="39"/>
        <v>112.65509777040187</v>
      </c>
      <c r="AI109" s="1">
        <f t="shared" si="39"/>
        <v>109.55697861798591</v>
      </c>
      <c r="AJ109" s="1">
        <f t="shared" si="39"/>
        <v>100.8656107944296</v>
      </c>
      <c r="AK109" s="1">
        <f t="shared" si="39"/>
        <v>95.272362123289298</v>
      </c>
      <c r="AL109" s="1">
        <f t="shared" si="39"/>
        <v>138.79157947903886</v>
      </c>
      <c r="AM109" s="1">
        <f t="shared" si="39"/>
        <v>112.65509777040187</v>
      </c>
      <c r="AN109" s="1">
        <f t="shared" si="39"/>
        <v>108.49654857252808</v>
      </c>
      <c r="AO109" s="1">
        <f t="shared" si="39"/>
        <v>115.33736200303051</v>
      </c>
      <c r="AP109" s="1">
        <f t="shared" si="39"/>
        <v>67.035813069726046</v>
      </c>
      <c r="AQ109" s="1">
        <f t="shared" si="39"/>
        <v>77.55694254034681</v>
      </c>
      <c r="AR109" s="1">
        <f t="shared" si="39"/>
        <v>108.12227914471941</v>
      </c>
      <c r="AS109" s="1">
        <f t="shared" si="39"/>
        <v>89.595942468191538</v>
      </c>
    </row>
    <row r="110" spans="1:45" x14ac:dyDescent="0.2">
      <c r="A110" s="3" t="s">
        <v>79</v>
      </c>
      <c r="B110">
        <v>2</v>
      </c>
      <c r="C110">
        <v>40</v>
      </c>
      <c r="D110">
        <v>228</v>
      </c>
      <c r="E110">
        <v>277</v>
      </c>
      <c r="F110" t="s">
        <v>117</v>
      </c>
      <c r="G110" s="1">
        <v>0.93859999999999999</v>
      </c>
      <c r="H110" s="1">
        <v>0.98250000000000004</v>
      </c>
      <c r="I110" s="1">
        <v>0.92459999999999998</v>
      </c>
      <c r="J110" s="1">
        <v>0.96530000000000005</v>
      </c>
      <c r="K110" s="1">
        <v>0.96140000000000003</v>
      </c>
      <c r="L110" s="1">
        <v>0.97019999999999995</v>
      </c>
      <c r="M110" s="1">
        <v>0.84740000000000004</v>
      </c>
      <c r="N110" s="1">
        <v>0.95609999999999995</v>
      </c>
      <c r="O110" s="8">
        <v>0.97370000000000001</v>
      </c>
      <c r="P110" s="1">
        <v>0.84430000000000005</v>
      </c>
      <c r="Q110" s="4">
        <v>0.74119999999999997</v>
      </c>
      <c r="R110" s="1">
        <v>0.96299999999999997</v>
      </c>
      <c r="S110" s="1">
        <v>0.96929824561403499</v>
      </c>
      <c r="T110" s="7">
        <v>0.92979999999999996</v>
      </c>
      <c r="Z110" s="1">
        <f t="shared" si="40"/>
        <v>0.98250000000000004</v>
      </c>
      <c r="AB110">
        <f t="shared" si="41"/>
        <v>0.10943550520720564</v>
      </c>
      <c r="AF110" s="1">
        <f t="shared" si="42"/>
        <v>10.271616518748322</v>
      </c>
      <c r="AG110" s="1">
        <f t="shared" si="39"/>
        <v>10.752038386607955</v>
      </c>
      <c r="AH110" s="1">
        <f t="shared" si="39"/>
        <v>10.118406811458232</v>
      </c>
      <c r="AI110" s="1">
        <f t="shared" si="39"/>
        <v>10.563809317651561</v>
      </c>
      <c r="AJ110" s="1">
        <f t="shared" si="39"/>
        <v>10.521129470620751</v>
      </c>
      <c r="AK110" s="1">
        <f t="shared" si="39"/>
        <v>10.617432715203091</v>
      </c>
      <c r="AL110" s="1">
        <f t="shared" si="39"/>
        <v>9.2735647112586079</v>
      </c>
      <c r="AM110" s="1">
        <f t="shared" si="39"/>
        <v>10.463128652860931</v>
      </c>
      <c r="AN110" s="1">
        <f t="shared" si="39"/>
        <v>10.655735142025614</v>
      </c>
      <c r="AO110" s="1">
        <f t="shared" si="39"/>
        <v>9.2396397046443735</v>
      </c>
      <c r="AP110" s="1">
        <f t="shared" si="39"/>
        <v>8.1113596459580819</v>
      </c>
      <c r="AQ110" s="1">
        <f t="shared" si="39"/>
        <v>10.538639151453904</v>
      </c>
      <c r="AR110" s="1">
        <f t="shared" si="39"/>
        <v>10.607564320523002</v>
      </c>
      <c r="AS110" s="1">
        <f t="shared" si="39"/>
        <v>10.17531327416598</v>
      </c>
    </row>
    <row r="111" spans="1:45" x14ac:dyDescent="0.2">
      <c r="A111" s="3" t="s">
        <v>80</v>
      </c>
      <c r="B111">
        <v>2</v>
      </c>
      <c r="C111">
        <v>36</v>
      </c>
      <c r="D111">
        <v>130</v>
      </c>
      <c r="E111">
        <v>343</v>
      </c>
      <c r="F111" t="s">
        <v>117</v>
      </c>
      <c r="G111" s="1">
        <v>0.96150000000000002</v>
      </c>
      <c r="H111" s="1">
        <v>0.95379999999999998</v>
      </c>
      <c r="I111" s="1">
        <v>0.86229999999999996</v>
      </c>
      <c r="J111" s="1">
        <v>0.95379999999999998</v>
      </c>
      <c r="K111" s="1">
        <v>0.94310000000000005</v>
      </c>
      <c r="L111" s="1">
        <v>0.92620000000000002</v>
      </c>
      <c r="M111" s="1">
        <v>0.87919999999999998</v>
      </c>
      <c r="N111" s="1">
        <v>0.92310000000000003</v>
      </c>
      <c r="O111" s="8">
        <v>0.93079999999999996</v>
      </c>
      <c r="P111" s="1">
        <v>0.88460000000000005</v>
      </c>
      <c r="Q111" s="4">
        <v>0.81540000000000001</v>
      </c>
      <c r="R111" s="1">
        <v>0.90600000000000003</v>
      </c>
      <c r="S111" s="1">
        <v>0.96153846153846101</v>
      </c>
      <c r="T111" s="7">
        <v>0.88460000000000005</v>
      </c>
      <c r="Z111" s="1">
        <f t="shared" si="40"/>
        <v>0.96153846153846101</v>
      </c>
      <c r="AB111">
        <f t="shared" si="41"/>
        <v>0.24051759386199428</v>
      </c>
      <c r="AF111" s="1">
        <f t="shared" si="42"/>
        <v>23.125766649830751</v>
      </c>
      <c r="AG111" s="1">
        <f t="shared" si="39"/>
        <v>22.940568102557013</v>
      </c>
      <c r="AH111" s="1">
        <f t="shared" si="39"/>
        <v>20.739832118719765</v>
      </c>
      <c r="AI111" s="1">
        <f t="shared" si="39"/>
        <v>22.940568102557013</v>
      </c>
      <c r="AJ111" s="1">
        <f t="shared" si="39"/>
        <v>22.68321427712468</v>
      </c>
      <c r="AK111" s="1">
        <f t="shared" si="39"/>
        <v>22.276739543497911</v>
      </c>
      <c r="AL111" s="1">
        <f t="shared" si="39"/>
        <v>21.146306852346537</v>
      </c>
      <c r="AM111" s="1">
        <f t="shared" si="39"/>
        <v>22.202179089400694</v>
      </c>
      <c r="AN111" s="1">
        <f t="shared" si="39"/>
        <v>22.387377636674426</v>
      </c>
      <c r="AO111" s="1">
        <f t="shared" si="39"/>
        <v>21.276186353032017</v>
      </c>
      <c r="AP111" s="1">
        <f t="shared" si="39"/>
        <v>19.611804603507014</v>
      </c>
      <c r="AQ111" s="1">
        <f t="shared" si="39"/>
        <v>21.790894003896685</v>
      </c>
      <c r="AR111" s="1">
        <f t="shared" si="39"/>
        <v>23.126691717499437</v>
      </c>
      <c r="AS111" s="1">
        <f t="shared" si="39"/>
        <v>21.276186353032017</v>
      </c>
    </row>
    <row r="112" spans="1:45" x14ac:dyDescent="0.2">
      <c r="A112" s="3" t="s">
        <v>84</v>
      </c>
      <c r="B112">
        <v>8</v>
      </c>
      <c r="C112">
        <v>896</v>
      </c>
      <c r="D112">
        <v>3582</v>
      </c>
      <c r="E112">
        <v>945</v>
      </c>
      <c r="F112" t="s">
        <v>117</v>
      </c>
      <c r="G112" s="1">
        <v>0.93889999999999996</v>
      </c>
      <c r="H112" s="2">
        <v>0.96850000000000003</v>
      </c>
      <c r="I112" s="1">
        <v>0.97230000000000005</v>
      </c>
      <c r="J112" s="1">
        <v>0.96889999999999998</v>
      </c>
      <c r="K112" s="1">
        <v>0.94369999999999998</v>
      </c>
      <c r="L112" s="1">
        <v>0.97570000000000001</v>
      </c>
      <c r="M112" s="1">
        <v>0.95589999999999997</v>
      </c>
      <c r="N112" s="1">
        <v>0.96730000000000005</v>
      </c>
      <c r="O112" s="9">
        <v>0.96850000000000003</v>
      </c>
      <c r="P112" s="1">
        <v>0.95479999999999998</v>
      </c>
      <c r="Q112" s="4">
        <v>0.95730000000000004</v>
      </c>
      <c r="R112" s="1">
        <v>0.86</v>
      </c>
      <c r="S112" s="1">
        <v>0.94807370184254602</v>
      </c>
      <c r="T112" s="7">
        <v>0.97260000000000002</v>
      </c>
      <c r="Z112" s="1">
        <f t="shared" si="40"/>
        <v>0.97570000000000001</v>
      </c>
      <c r="AB112">
        <f t="shared" si="41"/>
        <v>0.15195901580200583</v>
      </c>
      <c r="AF112" s="1">
        <f t="shared" si="42"/>
        <v>14.267431993650327</v>
      </c>
      <c r="AG112" s="1">
        <f t="shared" si="39"/>
        <v>14.717230680424265</v>
      </c>
      <c r="AH112" s="1">
        <f t="shared" si="39"/>
        <v>14.774975106429027</v>
      </c>
      <c r="AI112" s="1">
        <f t="shared" si="39"/>
        <v>14.723309041056345</v>
      </c>
      <c r="AJ112" s="1">
        <f t="shared" si="39"/>
        <v>14.340372321235291</v>
      </c>
      <c r="AK112" s="1">
        <f t="shared" si="39"/>
        <v>14.826641171801709</v>
      </c>
      <c r="AL112" s="1">
        <f t="shared" si="39"/>
        <v>14.525762320513737</v>
      </c>
      <c r="AM112" s="1">
        <f t="shared" si="39"/>
        <v>14.698995598528024</v>
      </c>
      <c r="AN112" s="1">
        <f t="shared" si="39"/>
        <v>14.717230680424265</v>
      </c>
      <c r="AO112" s="1">
        <f t="shared" si="39"/>
        <v>14.509046828775517</v>
      </c>
      <c r="AP112" s="1">
        <f t="shared" si="39"/>
        <v>14.547036582726019</v>
      </c>
      <c r="AQ112" s="1">
        <f t="shared" si="39"/>
        <v>13.068475358972501</v>
      </c>
      <c r="AR112" s="1">
        <f t="shared" si="39"/>
        <v>14.406834663975761</v>
      </c>
      <c r="AS112" s="1">
        <f t="shared" si="39"/>
        <v>14.779533876903088</v>
      </c>
    </row>
    <row r="113" spans="1:45" x14ac:dyDescent="0.2">
      <c r="A113" s="3" t="s">
        <v>85</v>
      </c>
      <c r="B113">
        <v>8</v>
      </c>
      <c r="C113">
        <v>896</v>
      </c>
      <c r="D113">
        <v>3582</v>
      </c>
      <c r="E113">
        <v>315</v>
      </c>
      <c r="F113" t="s">
        <v>117</v>
      </c>
      <c r="G113" s="1">
        <v>0.7621</v>
      </c>
      <c r="H113" s="1">
        <v>0.83979999999999999</v>
      </c>
      <c r="I113" s="1">
        <v>0.8286</v>
      </c>
      <c r="J113" s="1">
        <v>0.84109999999999996</v>
      </c>
      <c r="K113" s="1">
        <v>0.81379999999999997</v>
      </c>
      <c r="L113" s="1">
        <v>0.85460000000000003</v>
      </c>
      <c r="M113" s="1">
        <v>0.82879999999999998</v>
      </c>
      <c r="N113" s="1">
        <v>0.83189999999999997</v>
      </c>
      <c r="O113" s="8">
        <v>0.83169999999999999</v>
      </c>
      <c r="P113" s="1">
        <v>0.81100000000000005</v>
      </c>
      <c r="Q113" s="4">
        <v>0.78959999999999997</v>
      </c>
      <c r="R113" s="1">
        <v>0.78</v>
      </c>
      <c r="S113" s="1">
        <v>0.81769960915689499</v>
      </c>
      <c r="T113" s="7">
        <v>0.81910000000000005</v>
      </c>
      <c r="Z113" s="1">
        <f t="shared" si="40"/>
        <v>0.85460000000000003</v>
      </c>
      <c r="AB113">
        <f t="shared" si="41"/>
        <v>0.90925271183587053</v>
      </c>
      <c r="AF113" s="1">
        <f t="shared" si="42"/>
        <v>69.294149169011689</v>
      </c>
      <c r="AG113" s="1">
        <f t="shared" si="39"/>
        <v>76.359042739976417</v>
      </c>
      <c r="AH113" s="1">
        <f t="shared" si="39"/>
        <v>75.340679702720237</v>
      </c>
      <c r="AI113" s="1">
        <f t="shared" si="39"/>
        <v>76.477245592515075</v>
      </c>
      <c r="AJ113" s="1">
        <f t="shared" si="39"/>
        <v>73.994985689203133</v>
      </c>
      <c r="AK113" s="1">
        <f t="shared" si="39"/>
        <v>77.704736753493506</v>
      </c>
      <c r="AL113" s="1">
        <f t="shared" si="39"/>
        <v>75.358864756956947</v>
      </c>
      <c r="AM113" s="1">
        <f t="shared" si="39"/>
        <v>75.640733097626068</v>
      </c>
      <c r="AN113" s="1">
        <f t="shared" si="39"/>
        <v>75.622548043389358</v>
      </c>
      <c r="AO113" s="1">
        <f t="shared" si="39"/>
        <v>73.740394929889106</v>
      </c>
      <c r="AP113" s="1">
        <f t="shared" si="39"/>
        <v>71.794594126560327</v>
      </c>
      <c r="AQ113" s="1">
        <f t="shared" si="39"/>
        <v>70.921711523197899</v>
      </c>
      <c r="AR113" s="1">
        <f t="shared" si="39"/>
        <v>74.349558709303821</v>
      </c>
      <c r="AS113" s="1">
        <f t="shared" si="39"/>
        <v>74.476889626476165</v>
      </c>
    </row>
    <row r="114" spans="1:45" x14ac:dyDescent="0.2">
      <c r="A114" s="3" t="s">
        <v>86</v>
      </c>
      <c r="B114">
        <v>8</v>
      </c>
      <c r="C114">
        <v>896</v>
      </c>
      <c r="D114">
        <v>3582</v>
      </c>
      <c r="E114">
        <v>315</v>
      </c>
      <c r="F114" t="s">
        <v>117</v>
      </c>
      <c r="G114" s="1">
        <v>0.68510000000000004</v>
      </c>
      <c r="H114" s="1">
        <v>0.76549999999999996</v>
      </c>
      <c r="I114" s="1">
        <v>0.76149999999999995</v>
      </c>
      <c r="J114" s="1">
        <v>0.77229999999999999</v>
      </c>
      <c r="K114" s="1">
        <v>0.75460000000000005</v>
      </c>
      <c r="L114" s="1">
        <v>0.77290000000000003</v>
      </c>
      <c r="M114" s="1">
        <v>0.75749999999999995</v>
      </c>
      <c r="N114" s="1">
        <v>0.74619999999999997</v>
      </c>
      <c r="O114" s="8">
        <v>0.76270000000000004</v>
      </c>
      <c r="P114" s="1">
        <v>0.74160000000000004</v>
      </c>
      <c r="Q114" s="4">
        <v>0.71150000000000002</v>
      </c>
      <c r="R114" s="1">
        <v>0.67</v>
      </c>
      <c r="S114" s="1">
        <v>0.72724734785036205</v>
      </c>
      <c r="T114" s="7">
        <v>0.7591</v>
      </c>
      <c r="Z114" s="1">
        <f t="shared" si="40"/>
        <v>0.77290000000000003</v>
      </c>
      <c r="AB114">
        <f t="shared" si="41"/>
        <v>1.4201601847175116</v>
      </c>
      <c r="AF114" s="1">
        <f t="shared" si="42"/>
        <v>97.295174254996724</v>
      </c>
      <c r="AG114" s="1">
        <f t="shared" si="39"/>
        <v>108.71326214012551</v>
      </c>
      <c r="AH114" s="1">
        <f t="shared" si="39"/>
        <v>108.14519806623849</v>
      </c>
      <c r="AI114" s="1">
        <f t="shared" si="39"/>
        <v>109.67897106573342</v>
      </c>
      <c r="AJ114" s="1">
        <f t="shared" si="39"/>
        <v>107.16528753878343</v>
      </c>
      <c r="AK114" s="1">
        <f t="shared" si="39"/>
        <v>109.76418067681648</v>
      </c>
      <c r="AL114" s="1">
        <f t="shared" si="39"/>
        <v>107.57713399235151</v>
      </c>
      <c r="AM114" s="1">
        <f t="shared" si="39"/>
        <v>105.97235298362072</v>
      </c>
      <c r="AN114" s="1">
        <f t="shared" si="39"/>
        <v>108.31561728840462</v>
      </c>
      <c r="AO114" s="1">
        <f t="shared" si="39"/>
        <v>105.31907929865065</v>
      </c>
      <c r="AP114" s="1">
        <f t="shared" si="39"/>
        <v>101.04439714265096</v>
      </c>
      <c r="AQ114" s="1">
        <f t="shared" si="39"/>
        <v>95.150732376073279</v>
      </c>
      <c r="AR114" s="1">
        <f t="shared" si="39"/>
        <v>103.28077278584905</v>
      </c>
      <c r="AS114" s="1">
        <f t="shared" si="39"/>
        <v>107.8043596219063</v>
      </c>
    </row>
    <row r="115" spans="1:45" x14ac:dyDescent="0.2">
      <c r="A115" s="3" t="s">
        <v>87</v>
      </c>
      <c r="B115">
        <v>8</v>
      </c>
      <c r="C115">
        <v>896</v>
      </c>
      <c r="D115">
        <v>3582</v>
      </c>
      <c r="E115">
        <v>315</v>
      </c>
      <c r="F115" t="s">
        <v>117</v>
      </c>
      <c r="G115" s="1">
        <v>0.69489999999999996</v>
      </c>
      <c r="H115" s="1">
        <v>0.78310000000000002</v>
      </c>
      <c r="I115" s="1">
        <v>0.76400000000000001</v>
      </c>
      <c r="J115" s="1">
        <v>0.78439999999999999</v>
      </c>
      <c r="K115" s="1">
        <v>0.75019999999999998</v>
      </c>
      <c r="L115" s="1">
        <v>0.79169999999999996</v>
      </c>
      <c r="M115" s="1">
        <v>0.7681</v>
      </c>
      <c r="N115" s="1">
        <v>0.79449999999999998</v>
      </c>
      <c r="O115" s="8">
        <v>0.78139999999999998</v>
      </c>
      <c r="P115" s="1">
        <v>0.75860000000000005</v>
      </c>
      <c r="Q115" s="4">
        <v>0.73580000000000001</v>
      </c>
      <c r="R115" s="1">
        <v>0.75</v>
      </c>
      <c r="S115" s="1">
        <v>0.78056951423785503</v>
      </c>
      <c r="T115" s="7">
        <v>0.7702</v>
      </c>
      <c r="Z115" s="1">
        <f t="shared" si="40"/>
        <v>0.79449999999999998</v>
      </c>
      <c r="AB115">
        <f t="shared" si="41"/>
        <v>1.2850855040046179</v>
      </c>
      <c r="AF115" s="1">
        <f t="shared" si="42"/>
        <v>89.300591673280891</v>
      </c>
      <c r="AG115" s="1">
        <f t="shared" si="39"/>
        <v>100.63504581860163</v>
      </c>
      <c r="AH115" s="1">
        <f t="shared" si="39"/>
        <v>98.180532505952812</v>
      </c>
      <c r="AI115" s="1">
        <f t="shared" si="39"/>
        <v>100.80210693412222</v>
      </c>
      <c r="AJ115" s="1">
        <f t="shared" si="39"/>
        <v>96.407114510426425</v>
      </c>
      <c r="AK115" s="1">
        <f t="shared" si="39"/>
        <v>101.7402193520456</v>
      </c>
      <c r="AL115" s="1">
        <f t="shared" si="39"/>
        <v>98.707417562594699</v>
      </c>
      <c r="AM115" s="1">
        <f t="shared" si="39"/>
        <v>102.10004329316689</v>
      </c>
      <c r="AN115" s="1">
        <f t="shared" si="39"/>
        <v>100.41658128292084</v>
      </c>
      <c r="AO115" s="1">
        <f t="shared" si="39"/>
        <v>97.486586333790314</v>
      </c>
      <c r="AP115" s="1">
        <f t="shared" si="39"/>
        <v>94.556591384659782</v>
      </c>
      <c r="AQ115" s="1">
        <f t="shared" si="39"/>
        <v>96.38141280034634</v>
      </c>
      <c r="AR115" s="1">
        <f t="shared" si="39"/>
        <v>100.30985676149938</v>
      </c>
      <c r="AS115" s="1">
        <f t="shared" si="39"/>
        <v>98.977285518435664</v>
      </c>
    </row>
    <row r="116" spans="1:45" x14ac:dyDescent="0.2">
      <c r="A116" s="3" t="s">
        <v>91</v>
      </c>
      <c r="B116">
        <v>5</v>
      </c>
      <c r="C116">
        <v>181</v>
      </c>
      <c r="D116">
        <v>77</v>
      </c>
      <c r="E116">
        <v>900</v>
      </c>
      <c r="F116" t="s">
        <v>117</v>
      </c>
      <c r="G116" s="1">
        <v>0.55840000000000001</v>
      </c>
      <c r="H116" s="1">
        <v>0.55840000000000001</v>
      </c>
      <c r="I116" s="1">
        <v>0.71819999999999995</v>
      </c>
      <c r="J116" s="1">
        <v>0.80169999999999997</v>
      </c>
      <c r="K116" s="1">
        <v>0.76880000000000004</v>
      </c>
      <c r="L116" s="1">
        <v>0.72729999999999995</v>
      </c>
      <c r="M116" s="1">
        <v>0.79220000000000002</v>
      </c>
      <c r="N116" s="1">
        <v>0.74029999999999996</v>
      </c>
      <c r="O116" s="8">
        <v>0.6623</v>
      </c>
      <c r="P116" s="1">
        <v>0.76749999999999996</v>
      </c>
      <c r="Q116" s="4">
        <v>0.61040000000000005</v>
      </c>
      <c r="R116" s="1">
        <v>0.79100000000000004</v>
      </c>
      <c r="S116" s="1">
        <v>0.77922077922077904</v>
      </c>
      <c r="T116" s="7">
        <v>0.72729999999999995</v>
      </c>
      <c r="Z116" s="1">
        <f t="shared" si="40"/>
        <v>0.80169999999999997</v>
      </c>
      <c r="AB116">
        <f t="shared" si="41"/>
        <v>1.2400606104336531</v>
      </c>
      <c r="AF116" s="1">
        <f t="shared" si="42"/>
        <v>69.244984486615195</v>
      </c>
      <c r="AG116" s="1">
        <f t="shared" si="39"/>
        <v>69.244984486615195</v>
      </c>
      <c r="AH116" s="1">
        <f t="shared" si="39"/>
        <v>89.061153041344966</v>
      </c>
      <c r="AI116" s="1">
        <f t="shared" si="39"/>
        <v>99.415659138465969</v>
      </c>
      <c r="AJ116" s="1">
        <f t="shared" si="39"/>
        <v>95.335859730139262</v>
      </c>
      <c r="AK116" s="1">
        <f t="shared" si="39"/>
        <v>90.189608196839572</v>
      </c>
      <c r="AL116" s="1">
        <f t="shared" si="39"/>
        <v>98.237601558554005</v>
      </c>
      <c r="AM116" s="1">
        <f t="shared" si="39"/>
        <v>91.80168699040334</v>
      </c>
      <c r="AN116" s="1">
        <f t="shared" si="39"/>
        <v>82.129214229020846</v>
      </c>
      <c r="AO116" s="1">
        <f t="shared" si="39"/>
        <v>95.17465185078288</v>
      </c>
      <c r="AP116" s="1">
        <f t="shared" si="39"/>
        <v>75.693299660870196</v>
      </c>
      <c r="AQ116" s="1">
        <f t="shared" si="39"/>
        <v>98.088794285301972</v>
      </c>
      <c r="AR116" s="1">
        <f t="shared" si="39"/>
        <v>96.628099514310605</v>
      </c>
      <c r="AS116" s="1">
        <f t="shared" si="39"/>
        <v>90.189608196839572</v>
      </c>
    </row>
    <row r="117" spans="1:45" x14ac:dyDescent="0.2">
      <c r="A117" s="3" t="s">
        <v>92</v>
      </c>
      <c r="B117">
        <v>2</v>
      </c>
      <c r="C117">
        <v>181</v>
      </c>
      <c r="D117">
        <v>77</v>
      </c>
      <c r="E117">
        <v>900</v>
      </c>
      <c r="F117" t="s">
        <v>117</v>
      </c>
      <c r="G117" s="1">
        <v>0.83120000000000005</v>
      </c>
      <c r="H117" s="1">
        <v>0.7792</v>
      </c>
      <c r="I117" s="1">
        <v>0.78439999999999999</v>
      </c>
      <c r="J117" s="1">
        <v>0.81579999999999997</v>
      </c>
      <c r="K117" s="1">
        <v>0.78180000000000005</v>
      </c>
      <c r="L117" s="1">
        <v>0.79869999999999997</v>
      </c>
      <c r="M117" s="1">
        <v>0.80520000000000003</v>
      </c>
      <c r="N117" s="1">
        <v>0.84419999999999995</v>
      </c>
      <c r="O117" s="8">
        <v>0.81820000000000004</v>
      </c>
      <c r="P117" s="1">
        <v>0.79090000000000005</v>
      </c>
      <c r="Q117" s="4">
        <v>0.62339999999999995</v>
      </c>
      <c r="R117" s="1">
        <v>0.747</v>
      </c>
      <c r="S117" s="1">
        <v>0.80519480519480502</v>
      </c>
      <c r="T117" s="7">
        <v>0.80520000000000003</v>
      </c>
      <c r="Z117" s="1">
        <f t="shared" si="40"/>
        <v>0.84419999999999995</v>
      </c>
      <c r="AB117">
        <f t="shared" si="41"/>
        <v>0.97428866921615331</v>
      </c>
      <c r="AF117" s="1">
        <f t="shared" si="42"/>
        <v>80.982874185246672</v>
      </c>
      <c r="AG117" s="1">
        <f t="shared" si="39"/>
        <v>75.916573105322669</v>
      </c>
      <c r="AH117" s="1">
        <f t="shared" si="39"/>
        <v>76.423203213315062</v>
      </c>
      <c r="AI117" s="1">
        <f t="shared" si="39"/>
        <v>79.482469634653782</v>
      </c>
      <c r="AJ117" s="1">
        <f t="shared" si="39"/>
        <v>76.169888159318873</v>
      </c>
      <c r="AK117" s="1">
        <f t="shared" si="39"/>
        <v>77.816436010294154</v>
      </c>
      <c r="AL117" s="1">
        <f t="shared" si="39"/>
        <v>78.449723645284664</v>
      </c>
      <c r="AM117" s="1">
        <f t="shared" si="39"/>
        <v>82.249449455227662</v>
      </c>
      <c r="AN117" s="1">
        <f t="shared" si="39"/>
        <v>79.716298915265668</v>
      </c>
      <c r="AO117" s="1">
        <f t="shared" si="39"/>
        <v>77.056490848305572</v>
      </c>
      <c r="AP117" s="1">
        <f t="shared" si="39"/>
        <v>60.737155638934993</v>
      </c>
      <c r="AQ117" s="1">
        <f t="shared" si="39"/>
        <v>72.77936359044665</v>
      </c>
      <c r="AR117" s="1">
        <f t="shared" si="39"/>
        <v>78.449217521300639</v>
      </c>
      <c r="AS117" s="1">
        <f t="shared" si="39"/>
        <v>78.449723645284664</v>
      </c>
    </row>
    <row r="118" spans="1:45" x14ac:dyDescent="0.2">
      <c r="AB118">
        <f>SUM(AB104:AB117)</f>
        <v>14.000000000000005</v>
      </c>
    </row>
    <row r="119" spans="1:45" x14ac:dyDescent="0.2">
      <c r="F119" t="s">
        <v>94</v>
      </c>
      <c r="G119">
        <f>AVERAGE(G104:G117)</f>
        <v>0.75600000000000023</v>
      </c>
      <c r="H119">
        <f t="shared" ref="H119:T119" si="43">AVERAGE(H104:H117)</f>
        <v>0.79663571428571422</v>
      </c>
      <c r="I119">
        <f t="shared" si="43"/>
        <v>0.78545714285714285</v>
      </c>
      <c r="J119">
        <f t="shared" si="43"/>
        <v>0.81404999999999994</v>
      </c>
      <c r="K119">
        <f t="shared" si="43"/>
        <v>0.80570714285714295</v>
      </c>
      <c r="L119">
        <f t="shared" si="43"/>
        <v>0.80934285714285714</v>
      </c>
      <c r="M119">
        <f t="shared" si="43"/>
        <v>0.79120714285714289</v>
      </c>
      <c r="N119">
        <f t="shared" si="43"/>
        <v>0.81196428571428569</v>
      </c>
      <c r="O119">
        <f t="shared" si="43"/>
        <v>0.80812142857142866</v>
      </c>
      <c r="P119">
        <f t="shared" si="43"/>
        <v>0.76344999999999996</v>
      </c>
      <c r="Q119">
        <f t="shared" si="43"/>
        <v>0.69414285714285717</v>
      </c>
      <c r="R119">
        <f t="shared" si="43"/>
        <v>0.76828571428571446</v>
      </c>
      <c r="S119">
        <f t="shared" si="43"/>
        <v>0.80538042722423242</v>
      </c>
      <c r="T119">
        <f t="shared" si="43"/>
        <v>0.77694999999999992</v>
      </c>
      <c r="AF119" s="6">
        <f t="shared" ref="AF119:AS119" si="44">AVERAGE(AF104:AF117)</f>
        <v>64.14874181810687</v>
      </c>
      <c r="AG119" s="6">
        <f t="shared" si="44"/>
        <v>68.668589707908581</v>
      </c>
      <c r="AH119" s="6">
        <f t="shared" si="44"/>
        <v>68.052113118860376</v>
      </c>
      <c r="AI119" s="6">
        <f t="shared" si="44"/>
        <v>71.143676002185288</v>
      </c>
      <c r="AJ119" s="6">
        <f t="shared" si="44"/>
        <v>70.441884936383104</v>
      </c>
      <c r="AK119" s="6">
        <f t="shared" si="44"/>
        <v>70.166708241850785</v>
      </c>
      <c r="AL119" s="6">
        <f t="shared" si="44"/>
        <v>71.372458261607576</v>
      </c>
      <c r="AM119" s="6">
        <f t="shared" si="44"/>
        <v>71.612579482474857</v>
      </c>
      <c r="AN119" s="6">
        <f t="shared" si="44"/>
        <v>70.750971141324712</v>
      </c>
      <c r="AO119" s="6">
        <f t="shared" si="44"/>
        <v>67.949593593985711</v>
      </c>
      <c r="AP119" s="6">
        <f t="shared" si="44"/>
        <v>58.809793532825509</v>
      </c>
      <c r="AQ119" s="6">
        <f t="shared" si="44"/>
        <v>66.086871175340789</v>
      </c>
      <c r="AR119" s="6">
        <f t="shared" si="44"/>
        <v>70.370266189061027</v>
      </c>
      <c r="AS119" s="6">
        <f t="shared" si="44"/>
        <v>66.829166091142426</v>
      </c>
    </row>
    <row r="120" spans="1:45" x14ac:dyDescent="0.2">
      <c r="AE120" t="s">
        <v>111</v>
      </c>
      <c r="AF120">
        <f>RANK(AF119,$AF119:$AS119,0)</f>
        <v>13</v>
      </c>
      <c r="AG120">
        <f t="shared" ref="AG120:AS120" si="45">RANK(AG119,$AF119:$AS119,0)</f>
        <v>8</v>
      </c>
      <c r="AH120">
        <f t="shared" si="45"/>
        <v>9</v>
      </c>
      <c r="AI120">
        <f t="shared" si="45"/>
        <v>3</v>
      </c>
      <c r="AJ120">
        <f t="shared" si="45"/>
        <v>5</v>
      </c>
      <c r="AK120">
        <f t="shared" si="45"/>
        <v>7</v>
      </c>
      <c r="AL120">
        <f t="shared" si="45"/>
        <v>2</v>
      </c>
      <c r="AM120">
        <f t="shared" si="45"/>
        <v>1</v>
      </c>
      <c r="AN120">
        <f t="shared" si="45"/>
        <v>4</v>
      </c>
      <c r="AO120">
        <f t="shared" si="45"/>
        <v>10</v>
      </c>
      <c r="AP120">
        <f t="shared" si="45"/>
        <v>14</v>
      </c>
      <c r="AQ120">
        <f t="shared" si="45"/>
        <v>12</v>
      </c>
      <c r="AR120">
        <f t="shared" si="45"/>
        <v>6</v>
      </c>
      <c r="AS120">
        <f t="shared" si="45"/>
        <v>11</v>
      </c>
    </row>
  </sheetData>
  <sortState xmlns:xlrd2="http://schemas.microsoft.com/office/spreadsheetml/2017/richdata2" columnSort="1" ref="AF32:AS32">
    <sortCondition ref="AF32:AS3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avgRank per domain type</vt:lpstr>
      <vt:lpstr>waa per domain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2021-03-09T04:36:13Z</dcterms:created>
  <dcterms:modified xsi:type="dcterms:W3CDTF">2021-05-30T02:28:45Z</dcterms:modified>
</cp:coreProperties>
</file>