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cabello/Desktop/r-STSF/raw results/5.2.1 Comparing with Interpretable TSC Methods/"/>
    </mc:Choice>
  </mc:AlternateContent>
  <xr:revisionPtr revIDLastSave="0" documentId="13_ncr:1_{18F6E52B-0462-5545-ADF9-2BE3847E4E5D}" xr6:coauthVersionLast="46" xr6:coauthVersionMax="46" xr10:uidLastSave="{00000000-0000-0000-0000-000000000000}"/>
  <bookViews>
    <workbookView xWindow="-37500" yWindow="-6400" windowWidth="32420" windowHeight="16980" xr2:uid="{131DB4F6-79A3-834D-BDFA-34EEC1FF0FCC}"/>
  </bookViews>
  <sheets>
    <sheet name="avg rank" sheetId="5" r:id="rId1"/>
    <sheet name="w avg accuracy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88" i="5" l="1"/>
  <c r="M88" i="5"/>
  <c r="L88" i="5"/>
  <c r="K88" i="5"/>
  <c r="I88" i="5"/>
  <c r="H88" i="5"/>
  <c r="G88" i="5"/>
  <c r="X86" i="5"/>
  <c r="V86" i="5"/>
  <c r="T86" i="5"/>
  <c r="R86" i="5"/>
  <c r="X85" i="5"/>
  <c r="V85" i="5"/>
  <c r="T85" i="5"/>
  <c r="R85" i="5"/>
  <c r="X84" i="5"/>
  <c r="V84" i="5"/>
  <c r="T84" i="5"/>
  <c r="R84" i="5"/>
  <c r="X83" i="5"/>
  <c r="V83" i="5"/>
  <c r="T83" i="5"/>
  <c r="R83" i="5"/>
  <c r="X82" i="5"/>
  <c r="V82" i="5"/>
  <c r="T82" i="5"/>
  <c r="R82" i="5"/>
  <c r="X81" i="5"/>
  <c r="V81" i="5"/>
  <c r="T81" i="5"/>
  <c r="R81" i="5"/>
  <c r="X80" i="5"/>
  <c r="V80" i="5"/>
  <c r="T80" i="5"/>
  <c r="R80" i="5"/>
  <c r="X79" i="5"/>
  <c r="V79" i="5"/>
  <c r="T79" i="5"/>
  <c r="R79" i="5"/>
  <c r="X78" i="5"/>
  <c r="V78" i="5"/>
  <c r="T78" i="5"/>
  <c r="R78" i="5"/>
  <c r="X77" i="5"/>
  <c r="V77" i="5"/>
  <c r="T77" i="5"/>
  <c r="R77" i="5"/>
  <c r="X76" i="5"/>
  <c r="V76" i="5"/>
  <c r="T76" i="5"/>
  <c r="R76" i="5"/>
  <c r="X75" i="5"/>
  <c r="V75" i="5"/>
  <c r="T75" i="5"/>
  <c r="R75" i="5"/>
  <c r="X74" i="5"/>
  <c r="V74" i="5"/>
  <c r="T74" i="5"/>
  <c r="R74" i="5"/>
  <c r="X73" i="5"/>
  <c r="V73" i="5"/>
  <c r="T73" i="5"/>
  <c r="R73" i="5"/>
  <c r="X72" i="5"/>
  <c r="V72" i="5"/>
  <c r="T72" i="5"/>
  <c r="R72" i="5"/>
  <c r="X71" i="5"/>
  <c r="V71" i="5"/>
  <c r="T71" i="5"/>
  <c r="R71" i="5"/>
  <c r="X70" i="5"/>
  <c r="V70" i="5"/>
  <c r="T70" i="5"/>
  <c r="R70" i="5"/>
  <c r="X69" i="5"/>
  <c r="V69" i="5"/>
  <c r="T69" i="5"/>
  <c r="R69" i="5"/>
  <c r="X68" i="5"/>
  <c r="V68" i="5"/>
  <c r="T68" i="5"/>
  <c r="R68" i="5"/>
  <c r="X67" i="5"/>
  <c r="V67" i="5"/>
  <c r="T67" i="5"/>
  <c r="R67" i="5"/>
  <c r="X66" i="5"/>
  <c r="V66" i="5"/>
  <c r="T66" i="5"/>
  <c r="R66" i="5"/>
  <c r="X65" i="5"/>
  <c r="V65" i="5"/>
  <c r="T65" i="5"/>
  <c r="R65" i="5"/>
  <c r="X64" i="5"/>
  <c r="V64" i="5"/>
  <c r="T64" i="5"/>
  <c r="R64" i="5"/>
  <c r="X63" i="5"/>
  <c r="V63" i="5"/>
  <c r="T63" i="5"/>
  <c r="R63" i="5"/>
  <c r="X62" i="5"/>
  <c r="V62" i="5"/>
  <c r="T62" i="5"/>
  <c r="R62" i="5"/>
  <c r="X61" i="5"/>
  <c r="V61" i="5"/>
  <c r="T61" i="5"/>
  <c r="R61" i="5"/>
  <c r="X60" i="5"/>
  <c r="V60" i="5"/>
  <c r="T60" i="5"/>
  <c r="R60" i="5"/>
  <c r="X59" i="5"/>
  <c r="V59" i="5"/>
  <c r="T59" i="5"/>
  <c r="R59" i="5"/>
  <c r="X58" i="5"/>
  <c r="V58" i="5"/>
  <c r="T58" i="5"/>
  <c r="R58" i="5"/>
  <c r="X57" i="5"/>
  <c r="V57" i="5"/>
  <c r="T57" i="5"/>
  <c r="R57" i="5"/>
  <c r="X56" i="5"/>
  <c r="V56" i="5"/>
  <c r="T56" i="5"/>
  <c r="R56" i="5"/>
  <c r="X55" i="5"/>
  <c r="V55" i="5"/>
  <c r="T55" i="5"/>
  <c r="R55" i="5"/>
  <c r="X54" i="5"/>
  <c r="V54" i="5"/>
  <c r="T54" i="5"/>
  <c r="R54" i="5"/>
  <c r="X53" i="5"/>
  <c r="V53" i="5"/>
  <c r="T53" i="5"/>
  <c r="R53" i="5"/>
  <c r="X52" i="5"/>
  <c r="V52" i="5"/>
  <c r="T52" i="5"/>
  <c r="R52" i="5"/>
  <c r="X51" i="5"/>
  <c r="V51" i="5"/>
  <c r="T51" i="5"/>
  <c r="R51" i="5"/>
  <c r="X50" i="5"/>
  <c r="V50" i="5"/>
  <c r="T50" i="5"/>
  <c r="R50" i="5"/>
  <c r="X49" i="5"/>
  <c r="V49" i="5"/>
  <c r="T49" i="5"/>
  <c r="R49" i="5"/>
  <c r="X48" i="5"/>
  <c r="V48" i="5"/>
  <c r="T48" i="5"/>
  <c r="R48" i="5"/>
  <c r="X47" i="5"/>
  <c r="V47" i="5"/>
  <c r="T47" i="5"/>
  <c r="R47" i="5"/>
  <c r="Q47" i="5"/>
  <c r="X46" i="5"/>
  <c r="V46" i="5"/>
  <c r="U46" i="5"/>
  <c r="T46" i="5"/>
  <c r="R46" i="5"/>
  <c r="Q46" i="5"/>
  <c r="X45" i="5"/>
  <c r="V45" i="5"/>
  <c r="U45" i="5"/>
  <c r="T45" i="5"/>
  <c r="R45" i="5"/>
  <c r="Q45" i="5"/>
  <c r="X44" i="5"/>
  <c r="W44" i="5"/>
  <c r="V44" i="5"/>
  <c r="U44" i="5"/>
  <c r="T44" i="5"/>
  <c r="S44" i="5"/>
  <c r="R44" i="5"/>
  <c r="Q44" i="5"/>
  <c r="X43" i="5"/>
  <c r="W43" i="5"/>
  <c r="V43" i="5"/>
  <c r="U43" i="5"/>
  <c r="T43" i="5"/>
  <c r="S43" i="5"/>
  <c r="R43" i="5"/>
  <c r="Q43" i="5"/>
  <c r="X42" i="5"/>
  <c r="W42" i="5"/>
  <c r="V42" i="5"/>
  <c r="U42" i="5"/>
  <c r="T42" i="5"/>
  <c r="S42" i="5"/>
  <c r="R42" i="5"/>
  <c r="Q42" i="5"/>
  <c r="X41" i="5"/>
  <c r="W41" i="5"/>
  <c r="V41" i="5"/>
  <c r="U41" i="5"/>
  <c r="T41" i="5"/>
  <c r="S41" i="5"/>
  <c r="R41" i="5"/>
  <c r="Q41" i="5"/>
  <c r="X40" i="5"/>
  <c r="W40" i="5"/>
  <c r="V40" i="5"/>
  <c r="U40" i="5"/>
  <c r="T40" i="5"/>
  <c r="S40" i="5"/>
  <c r="R40" i="5"/>
  <c r="Q40" i="5"/>
  <c r="X39" i="5"/>
  <c r="W39" i="5"/>
  <c r="V39" i="5"/>
  <c r="U39" i="5"/>
  <c r="T39" i="5"/>
  <c r="S39" i="5"/>
  <c r="R39" i="5"/>
  <c r="Q39" i="5"/>
  <c r="X38" i="5"/>
  <c r="W38" i="5"/>
  <c r="V38" i="5"/>
  <c r="U38" i="5"/>
  <c r="T38" i="5"/>
  <c r="S38" i="5"/>
  <c r="R38" i="5"/>
  <c r="Q38" i="5"/>
  <c r="X37" i="5"/>
  <c r="W37" i="5"/>
  <c r="V37" i="5"/>
  <c r="U37" i="5"/>
  <c r="T37" i="5"/>
  <c r="S37" i="5"/>
  <c r="R37" i="5"/>
  <c r="Q37" i="5"/>
  <c r="X36" i="5"/>
  <c r="W36" i="5"/>
  <c r="V36" i="5"/>
  <c r="U36" i="5"/>
  <c r="T36" i="5"/>
  <c r="S36" i="5"/>
  <c r="R36" i="5"/>
  <c r="Q36" i="5"/>
  <c r="X35" i="5"/>
  <c r="W35" i="5"/>
  <c r="V35" i="5"/>
  <c r="U35" i="5"/>
  <c r="T35" i="5"/>
  <c r="S35" i="5"/>
  <c r="R35" i="5"/>
  <c r="Q35" i="5"/>
  <c r="X34" i="5"/>
  <c r="W34" i="5"/>
  <c r="V34" i="5"/>
  <c r="U34" i="5"/>
  <c r="T34" i="5"/>
  <c r="S34" i="5"/>
  <c r="R34" i="5"/>
  <c r="Q34" i="5"/>
  <c r="X33" i="5"/>
  <c r="W33" i="5"/>
  <c r="V33" i="5"/>
  <c r="U33" i="5"/>
  <c r="T33" i="5"/>
  <c r="S33" i="5"/>
  <c r="R33" i="5"/>
  <c r="Q33" i="5"/>
  <c r="X32" i="5"/>
  <c r="W32" i="5"/>
  <c r="V32" i="5"/>
  <c r="U32" i="5"/>
  <c r="T32" i="5"/>
  <c r="S32" i="5"/>
  <c r="R32" i="5"/>
  <c r="Q32" i="5"/>
  <c r="X31" i="5"/>
  <c r="W31" i="5"/>
  <c r="V31" i="5"/>
  <c r="U31" i="5"/>
  <c r="T31" i="5"/>
  <c r="S31" i="5"/>
  <c r="R31" i="5"/>
  <c r="Q31" i="5"/>
  <c r="X30" i="5"/>
  <c r="W30" i="5"/>
  <c r="V30" i="5"/>
  <c r="U30" i="5"/>
  <c r="T30" i="5"/>
  <c r="S30" i="5"/>
  <c r="R30" i="5"/>
  <c r="Q30" i="5"/>
  <c r="X29" i="5"/>
  <c r="W29" i="5"/>
  <c r="V29" i="5"/>
  <c r="U29" i="5"/>
  <c r="T29" i="5"/>
  <c r="S29" i="5"/>
  <c r="R29" i="5"/>
  <c r="Q29" i="5"/>
  <c r="X28" i="5"/>
  <c r="W28" i="5"/>
  <c r="V28" i="5"/>
  <c r="U28" i="5"/>
  <c r="T28" i="5"/>
  <c r="S28" i="5"/>
  <c r="R28" i="5"/>
  <c r="Q28" i="5"/>
  <c r="X27" i="5"/>
  <c r="W27" i="5"/>
  <c r="V27" i="5"/>
  <c r="U27" i="5"/>
  <c r="T27" i="5"/>
  <c r="S27" i="5"/>
  <c r="R27" i="5"/>
  <c r="Q27" i="5"/>
  <c r="X26" i="5"/>
  <c r="W26" i="5"/>
  <c r="V26" i="5"/>
  <c r="U26" i="5"/>
  <c r="T26" i="5"/>
  <c r="S26" i="5"/>
  <c r="R26" i="5"/>
  <c r="Q26" i="5"/>
  <c r="X25" i="5"/>
  <c r="W25" i="5"/>
  <c r="V25" i="5"/>
  <c r="U25" i="5"/>
  <c r="T25" i="5"/>
  <c r="S25" i="5"/>
  <c r="R25" i="5"/>
  <c r="Q25" i="5"/>
  <c r="X24" i="5"/>
  <c r="W24" i="5"/>
  <c r="V24" i="5"/>
  <c r="U24" i="5"/>
  <c r="T24" i="5"/>
  <c r="S24" i="5"/>
  <c r="R24" i="5"/>
  <c r="Q24" i="5"/>
  <c r="X23" i="5"/>
  <c r="W23" i="5"/>
  <c r="V23" i="5"/>
  <c r="U23" i="5"/>
  <c r="T23" i="5"/>
  <c r="S23" i="5"/>
  <c r="R23" i="5"/>
  <c r="Q23" i="5"/>
  <c r="X22" i="5"/>
  <c r="W22" i="5"/>
  <c r="V22" i="5"/>
  <c r="U22" i="5"/>
  <c r="T22" i="5"/>
  <c r="S22" i="5"/>
  <c r="R22" i="5"/>
  <c r="Q22" i="5"/>
  <c r="X21" i="5"/>
  <c r="W21" i="5"/>
  <c r="V21" i="5"/>
  <c r="U21" i="5"/>
  <c r="T21" i="5"/>
  <c r="S21" i="5"/>
  <c r="R21" i="5"/>
  <c r="Q21" i="5"/>
  <c r="X20" i="5"/>
  <c r="W20" i="5"/>
  <c r="V20" i="5"/>
  <c r="U20" i="5"/>
  <c r="T20" i="5"/>
  <c r="S20" i="5"/>
  <c r="R20" i="5"/>
  <c r="Q20" i="5"/>
  <c r="X19" i="5"/>
  <c r="W19" i="5"/>
  <c r="V19" i="5"/>
  <c r="U19" i="5"/>
  <c r="T19" i="5"/>
  <c r="S19" i="5"/>
  <c r="R19" i="5"/>
  <c r="Q19" i="5"/>
  <c r="X18" i="5"/>
  <c r="W18" i="5"/>
  <c r="V18" i="5"/>
  <c r="U18" i="5"/>
  <c r="T18" i="5"/>
  <c r="S18" i="5"/>
  <c r="R18" i="5"/>
  <c r="Q18" i="5"/>
  <c r="X17" i="5"/>
  <c r="W17" i="5"/>
  <c r="V17" i="5"/>
  <c r="U17" i="5"/>
  <c r="T17" i="5"/>
  <c r="S17" i="5"/>
  <c r="R17" i="5"/>
  <c r="Q17" i="5"/>
  <c r="X16" i="5"/>
  <c r="W16" i="5"/>
  <c r="V16" i="5"/>
  <c r="U16" i="5"/>
  <c r="T16" i="5"/>
  <c r="S16" i="5"/>
  <c r="R16" i="5"/>
  <c r="Q16" i="5"/>
  <c r="X15" i="5"/>
  <c r="W15" i="5"/>
  <c r="V15" i="5"/>
  <c r="U15" i="5"/>
  <c r="T15" i="5"/>
  <c r="S15" i="5"/>
  <c r="R15" i="5"/>
  <c r="Q15" i="5"/>
  <c r="X14" i="5"/>
  <c r="W14" i="5"/>
  <c r="V14" i="5"/>
  <c r="U14" i="5"/>
  <c r="T14" i="5"/>
  <c r="S14" i="5"/>
  <c r="R14" i="5"/>
  <c r="Q14" i="5"/>
  <c r="X13" i="5"/>
  <c r="W13" i="5"/>
  <c r="V13" i="5"/>
  <c r="U13" i="5"/>
  <c r="T13" i="5"/>
  <c r="S13" i="5"/>
  <c r="R13" i="5"/>
  <c r="Q13" i="5"/>
  <c r="X12" i="5"/>
  <c r="W12" i="5"/>
  <c r="V12" i="5"/>
  <c r="U12" i="5"/>
  <c r="T12" i="5"/>
  <c r="S12" i="5"/>
  <c r="R12" i="5"/>
  <c r="Q12" i="5"/>
  <c r="X11" i="5"/>
  <c r="W11" i="5"/>
  <c r="V11" i="5"/>
  <c r="U11" i="5"/>
  <c r="T11" i="5"/>
  <c r="S11" i="5"/>
  <c r="R11" i="5"/>
  <c r="Q11" i="5"/>
  <c r="X10" i="5"/>
  <c r="W10" i="5"/>
  <c r="V10" i="5"/>
  <c r="U10" i="5"/>
  <c r="T10" i="5"/>
  <c r="S10" i="5"/>
  <c r="R10" i="5"/>
  <c r="Q10" i="5"/>
  <c r="X9" i="5"/>
  <c r="W9" i="5"/>
  <c r="V9" i="5"/>
  <c r="U9" i="5"/>
  <c r="T9" i="5"/>
  <c r="S9" i="5"/>
  <c r="R9" i="5"/>
  <c r="Q9" i="5"/>
  <c r="X8" i="5"/>
  <c r="W8" i="5"/>
  <c r="V8" i="5"/>
  <c r="U8" i="5"/>
  <c r="T8" i="5"/>
  <c r="S8" i="5"/>
  <c r="R8" i="5"/>
  <c r="Q8" i="5"/>
  <c r="X7" i="5"/>
  <c r="W7" i="5"/>
  <c r="V7" i="5"/>
  <c r="U7" i="5"/>
  <c r="T7" i="5"/>
  <c r="S7" i="5"/>
  <c r="R7" i="5"/>
  <c r="Q7" i="5"/>
  <c r="X6" i="5"/>
  <c r="W6" i="5"/>
  <c r="V6" i="5"/>
  <c r="U6" i="5"/>
  <c r="T6" i="5"/>
  <c r="S6" i="5"/>
  <c r="R6" i="5"/>
  <c r="Q6" i="5"/>
  <c r="X5" i="5"/>
  <c r="W5" i="5"/>
  <c r="V5" i="5"/>
  <c r="U5" i="5"/>
  <c r="T5" i="5"/>
  <c r="S5" i="5"/>
  <c r="R5" i="5"/>
  <c r="Q5" i="5"/>
  <c r="X4" i="5"/>
  <c r="W4" i="5"/>
  <c r="V4" i="5"/>
  <c r="U4" i="5"/>
  <c r="T4" i="5"/>
  <c r="S4" i="5"/>
  <c r="R4" i="5"/>
  <c r="Q4" i="5"/>
  <c r="X3" i="5"/>
  <c r="W3" i="5"/>
  <c r="V3" i="5"/>
  <c r="U3" i="5"/>
  <c r="T3" i="5"/>
  <c r="S3" i="5"/>
  <c r="R3" i="5"/>
  <c r="Q3" i="5"/>
  <c r="X2" i="5"/>
  <c r="W2" i="5"/>
  <c r="V2" i="5"/>
  <c r="V88" i="5" s="1"/>
  <c r="U2" i="5"/>
  <c r="T2" i="5"/>
  <c r="T88" i="5" s="1"/>
  <c r="S2" i="5"/>
  <c r="R2" i="5"/>
  <c r="R88" i="5" s="1"/>
  <c r="Q2" i="5"/>
  <c r="AA87" i="3"/>
  <c r="T3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67" i="3"/>
  <c r="T68" i="3"/>
  <c r="T69" i="3"/>
  <c r="T70" i="3"/>
  <c r="T71" i="3"/>
  <c r="T72" i="3"/>
  <c r="T73" i="3"/>
  <c r="T74" i="3"/>
  <c r="T75" i="3"/>
  <c r="T76" i="3"/>
  <c r="T77" i="3"/>
  <c r="T78" i="3"/>
  <c r="T79" i="3"/>
  <c r="T80" i="3"/>
  <c r="T81" i="3"/>
  <c r="T82" i="3"/>
  <c r="T83" i="3"/>
  <c r="T84" i="3"/>
  <c r="T85" i="3"/>
  <c r="T86" i="3"/>
  <c r="T2" i="3"/>
  <c r="R2" i="3" s="1"/>
  <c r="H88" i="3"/>
  <c r="I88" i="3"/>
  <c r="J88" i="3"/>
  <c r="K88" i="3"/>
  <c r="L88" i="3"/>
  <c r="M88" i="3"/>
  <c r="N88" i="3"/>
  <c r="G88" i="3"/>
  <c r="V2" i="3" l="1"/>
  <c r="V20" i="3"/>
  <c r="V60" i="3"/>
  <c r="V3" i="3"/>
  <c r="V19" i="3"/>
  <c r="V35" i="3"/>
  <c r="V51" i="3"/>
  <c r="V67" i="3"/>
  <c r="V83" i="3"/>
  <c r="V12" i="3"/>
  <c r="V36" i="3"/>
  <c r="V52" i="3"/>
  <c r="V76" i="3"/>
  <c r="V8" i="3"/>
  <c r="V16" i="3"/>
  <c r="V24" i="3"/>
  <c r="V32" i="3"/>
  <c r="V40" i="3"/>
  <c r="V48" i="3"/>
  <c r="V56" i="3"/>
  <c r="V64" i="3"/>
  <c r="V72" i="3"/>
  <c r="V80" i="3"/>
  <c r="V11" i="3"/>
  <c r="V27" i="3"/>
  <c r="V43" i="3"/>
  <c r="V59" i="3"/>
  <c r="V75" i="3"/>
  <c r="V4" i="3"/>
  <c r="V28" i="3"/>
  <c r="V44" i="3"/>
  <c r="V68" i="3"/>
  <c r="V84" i="3"/>
  <c r="V79" i="3"/>
  <c r="V71" i="3"/>
  <c r="V63" i="3"/>
  <c r="V55" i="3"/>
  <c r="V47" i="3"/>
  <c r="V39" i="3"/>
  <c r="V31" i="3"/>
  <c r="V23" i="3"/>
  <c r="V15" i="3"/>
  <c r="V7" i="3"/>
  <c r="V85" i="3"/>
  <c r="V69" i="3"/>
  <c r="V53" i="3"/>
  <c r="V37" i="3"/>
  <c r="V21" i="3"/>
  <c r="V73" i="3"/>
  <c r="V57" i="3"/>
  <c r="V45" i="3"/>
  <c r="V33" i="3"/>
  <c r="V17" i="3"/>
  <c r="V5" i="3"/>
  <c r="V77" i="3"/>
  <c r="V61" i="3"/>
  <c r="V41" i="3"/>
  <c r="V25" i="3"/>
  <c r="V13" i="3"/>
  <c r="V86" i="3"/>
  <c r="V82" i="3"/>
  <c r="V78" i="3"/>
  <c r="V74" i="3"/>
  <c r="V70" i="3"/>
  <c r="V66" i="3"/>
  <c r="V62" i="3"/>
  <c r="V58" i="3"/>
  <c r="V54" i="3"/>
  <c r="V50" i="3"/>
  <c r="V46" i="3"/>
  <c r="V42" i="3"/>
  <c r="V38" i="3"/>
  <c r="V34" i="3"/>
  <c r="V30" i="3"/>
  <c r="V26" i="3"/>
  <c r="V22" i="3"/>
  <c r="V18" i="3"/>
  <c r="V14" i="3"/>
  <c r="V10" i="3"/>
  <c r="V6" i="3"/>
  <c r="V81" i="3"/>
  <c r="V65" i="3"/>
  <c r="V49" i="3"/>
  <c r="V29" i="3"/>
  <c r="V9" i="3"/>
  <c r="X88" i="5"/>
  <c r="J88" i="5"/>
  <c r="U47" i="5"/>
  <c r="Q48" i="5"/>
  <c r="U48" i="5"/>
  <c r="Q49" i="5"/>
  <c r="U49" i="5"/>
  <c r="Q50" i="5"/>
  <c r="U50" i="5"/>
  <c r="Q51" i="5"/>
  <c r="U51" i="5"/>
  <c r="Q52" i="5"/>
  <c r="U52" i="5"/>
  <c r="Q53" i="5"/>
  <c r="U53" i="5"/>
  <c r="Q54" i="5"/>
  <c r="U54" i="5"/>
  <c r="Q55" i="5"/>
  <c r="U55" i="5"/>
  <c r="Q56" i="5"/>
  <c r="U56" i="5"/>
  <c r="Q57" i="5"/>
  <c r="U57" i="5"/>
  <c r="Q58" i="5"/>
  <c r="U58" i="5"/>
  <c r="Q59" i="5"/>
  <c r="U59" i="5"/>
  <c r="Q60" i="5"/>
  <c r="U60" i="5"/>
  <c r="Q61" i="5"/>
  <c r="U61" i="5"/>
  <c r="Q62" i="5"/>
  <c r="U62" i="5"/>
  <c r="Q63" i="5"/>
  <c r="U63" i="5"/>
  <c r="Q64" i="5"/>
  <c r="U64" i="5"/>
  <c r="Q65" i="5"/>
  <c r="U65" i="5"/>
  <c r="Q66" i="5"/>
  <c r="U66" i="5"/>
  <c r="Q67" i="5"/>
  <c r="U67" i="5"/>
  <c r="Q68" i="5"/>
  <c r="U68" i="5"/>
  <c r="Q69" i="5"/>
  <c r="U69" i="5"/>
  <c r="Q70" i="5"/>
  <c r="U70" i="5"/>
  <c r="Q71" i="5"/>
  <c r="U71" i="5"/>
  <c r="Q72" i="5"/>
  <c r="U72" i="5"/>
  <c r="Q73" i="5"/>
  <c r="U73" i="5"/>
  <c r="Q74" i="5"/>
  <c r="U74" i="5"/>
  <c r="Q75" i="5"/>
  <c r="U75" i="5"/>
  <c r="Q76" i="5"/>
  <c r="U76" i="5"/>
  <c r="Q77" i="5"/>
  <c r="U77" i="5"/>
  <c r="Q78" i="5"/>
  <c r="U78" i="5"/>
  <c r="Q79" i="5"/>
  <c r="U79" i="5"/>
  <c r="Q80" i="5"/>
  <c r="U80" i="5"/>
  <c r="Q81" i="5"/>
  <c r="U81" i="5"/>
  <c r="Q82" i="5"/>
  <c r="U82" i="5"/>
  <c r="Q83" i="5"/>
  <c r="U83" i="5"/>
  <c r="Q84" i="5"/>
  <c r="U84" i="5"/>
  <c r="Q85" i="5"/>
  <c r="U85" i="5"/>
  <c r="Q86" i="5"/>
  <c r="U86" i="5"/>
  <c r="S45" i="5"/>
  <c r="W45" i="5"/>
  <c r="S46" i="5"/>
  <c r="W46" i="5"/>
  <c r="S47" i="5"/>
  <c r="W47" i="5"/>
  <c r="S48" i="5"/>
  <c r="W48" i="5"/>
  <c r="S49" i="5"/>
  <c r="W49" i="5"/>
  <c r="S50" i="5"/>
  <c r="W50" i="5"/>
  <c r="S51" i="5"/>
  <c r="W51" i="5"/>
  <c r="S52" i="5"/>
  <c r="W52" i="5"/>
  <c r="S53" i="5"/>
  <c r="W53" i="5"/>
  <c r="S54" i="5"/>
  <c r="W54" i="5"/>
  <c r="S55" i="5"/>
  <c r="W55" i="5"/>
  <c r="S56" i="5"/>
  <c r="W56" i="5"/>
  <c r="S57" i="5"/>
  <c r="W57" i="5"/>
  <c r="S58" i="5"/>
  <c r="W58" i="5"/>
  <c r="S59" i="5"/>
  <c r="W59" i="5"/>
  <c r="S60" i="5"/>
  <c r="W60" i="5"/>
  <c r="S61" i="5"/>
  <c r="W61" i="5"/>
  <c r="S62" i="5"/>
  <c r="W62" i="5"/>
  <c r="S63" i="5"/>
  <c r="W63" i="5"/>
  <c r="S64" i="5"/>
  <c r="W64" i="5"/>
  <c r="S65" i="5"/>
  <c r="W65" i="5"/>
  <c r="S66" i="5"/>
  <c r="W66" i="5"/>
  <c r="S67" i="5"/>
  <c r="W67" i="5"/>
  <c r="S68" i="5"/>
  <c r="W68" i="5"/>
  <c r="S69" i="5"/>
  <c r="W69" i="5"/>
  <c r="S70" i="5"/>
  <c r="W70" i="5"/>
  <c r="S71" i="5"/>
  <c r="W71" i="5"/>
  <c r="S72" i="5"/>
  <c r="W72" i="5"/>
  <c r="S73" i="5"/>
  <c r="W73" i="5"/>
  <c r="S74" i="5"/>
  <c r="W74" i="5"/>
  <c r="S75" i="5"/>
  <c r="W75" i="5"/>
  <c r="S76" i="5"/>
  <c r="W76" i="5"/>
  <c r="S77" i="5"/>
  <c r="W77" i="5"/>
  <c r="S78" i="5"/>
  <c r="W78" i="5"/>
  <c r="S79" i="5"/>
  <c r="W79" i="5"/>
  <c r="S80" i="5"/>
  <c r="W80" i="5"/>
  <c r="S81" i="5"/>
  <c r="W81" i="5"/>
  <c r="S82" i="5"/>
  <c r="W82" i="5"/>
  <c r="S83" i="5"/>
  <c r="W83" i="5"/>
  <c r="S84" i="5"/>
  <c r="W84" i="5"/>
  <c r="S85" i="5"/>
  <c r="W85" i="5"/>
  <c r="S86" i="5"/>
  <c r="W86" i="5"/>
  <c r="AE29" i="3" l="1"/>
  <c r="AD29" i="3"/>
  <c r="AC29" i="3"/>
  <c r="AB29" i="3"/>
  <c r="Z29" i="3"/>
  <c r="Y29" i="3"/>
  <c r="AA29" i="3"/>
  <c r="X29" i="3"/>
  <c r="AE6" i="3"/>
  <c r="AC6" i="3"/>
  <c r="AA6" i="3"/>
  <c r="AB6" i="3"/>
  <c r="Z6" i="3"/>
  <c r="Y6" i="3"/>
  <c r="X6" i="3"/>
  <c r="AD6" i="3"/>
  <c r="AE22" i="3"/>
  <c r="AC22" i="3"/>
  <c r="AA22" i="3"/>
  <c r="AB22" i="3"/>
  <c r="Z22" i="3"/>
  <c r="Y22" i="3"/>
  <c r="X22" i="3"/>
  <c r="AD22" i="3"/>
  <c r="AE38" i="3"/>
  <c r="AC38" i="3"/>
  <c r="AA38" i="3"/>
  <c r="AB38" i="3"/>
  <c r="Z38" i="3"/>
  <c r="Y38" i="3"/>
  <c r="X38" i="3"/>
  <c r="AD38" i="3"/>
  <c r="AE54" i="3"/>
  <c r="AC54" i="3"/>
  <c r="AA54" i="3"/>
  <c r="AB54" i="3"/>
  <c r="Z54" i="3"/>
  <c r="Y54" i="3"/>
  <c r="X54" i="3"/>
  <c r="AD54" i="3"/>
  <c r="AE61" i="3"/>
  <c r="AD61" i="3"/>
  <c r="AC61" i="3"/>
  <c r="AB61" i="3"/>
  <c r="Z61" i="3"/>
  <c r="Y61" i="3"/>
  <c r="AA61" i="3"/>
  <c r="X61" i="3"/>
  <c r="AE33" i="3"/>
  <c r="AD33" i="3"/>
  <c r="AC33" i="3"/>
  <c r="AB33" i="3"/>
  <c r="Z33" i="3"/>
  <c r="Y33" i="3"/>
  <c r="AA33" i="3"/>
  <c r="X33" i="3"/>
  <c r="AE21" i="3"/>
  <c r="AD21" i="3"/>
  <c r="AC21" i="3"/>
  <c r="AB21" i="3"/>
  <c r="Z21" i="3"/>
  <c r="Y21" i="3"/>
  <c r="AA21" i="3"/>
  <c r="X21" i="3"/>
  <c r="AE85" i="3"/>
  <c r="AD85" i="3"/>
  <c r="AC85" i="3"/>
  <c r="Z85" i="3"/>
  <c r="Y85" i="3"/>
  <c r="AB85" i="3"/>
  <c r="AA85" i="3"/>
  <c r="X85" i="3"/>
  <c r="AE31" i="3"/>
  <c r="AD31" i="3"/>
  <c r="AC31" i="3"/>
  <c r="AB31" i="3"/>
  <c r="AA31" i="3"/>
  <c r="Z31" i="3"/>
  <c r="Y31" i="3"/>
  <c r="X31" i="3"/>
  <c r="AE63" i="3"/>
  <c r="AD63" i="3"/>
  <c r="AC63" i="3"/>
  <c r="AB63" i="3"/>
  <c r="AA63" i="3"/>
  <c r="Z63" i="3"/>
  <c r="Y63" i="3"/>
  <c r="X63" i="3"/>
  <c r="AE68" i="3"/>
  <c r="AD68" i="3"/>
  <c r="AC68" i="3"/>
  <c r="AB68" i="3"/>
  <c r="AA68" i="3"/>
  <c r="Z68" i="3"/>
  <c r="Y68" i="3"/>
  <c r="X68" i="3"/>
  <c r="AE75" i="3"/>
  <c r="AD75" i="3"/>
  <c r="AC75" i="3"/>
  <c r="AB75" i="3"/>
  <c r="AA75" i="3"/>
  <c r="Z75" i="3"/>
  <c r="Y75" i="3"/>
  <c r="X75" i="3"/>
  <c r="AE11" i="3"/>
  <c r="AD11" i="3"/>
  <c r="AC11" i="3"/>
  <c r="AB11" i="3"/>
  <c r="AA11" i="3"/>
  <c r="Z11" i="3"/>
  <c r="Y11" i="3"/>
  <c r="X11" i="3"/>
  <c r="AE56" i="3"/>
  <c r="AD56" i="3"/>
  <c r="AC56" i="3"/>
  <c r="AB56" i="3"/>
  <c r="AA56" i="3"/>
  <c r="Z56" i="3"/>
  <c r="Y56" i="3"/>
  <c r="X56" i="3"/>
  <c r="AE24" i="3"/>
  <c r="AD24" i="3"/>
  <c r="AC24" i="3"/>
  <c r="AB24" i="3"/>
  <c r="AA24" i="3"/>
  <c r="Z24" i="3"/>
  <c r="Y24" i="3"/>
  <c r="X24" i="3"/>
  <c r="AE52" i="3"/>
  <c r="AD52" i="3"/>
  <c r="AC52" i="3"/>
  <c r="AB52" i="3"/>
  <c r="AA52" i="3"/>
  <c r="Z52" i="3"/>
  <c r="Y52" i="3"/>
  <c r="X52" i="3"/>
  <c r="AE67" i="3"/>
  <c r="AD67" i="3"/>
  <c r="AC67" i="3"/>
  <c r="AB67" i="3"/>
  <c r="AA67" i="3"/>
  <c r="Z67" i="3"/>
  <c r="Y67" i="3"/>
  <c r="X67" i="3"/>
  <c r="AE3" i="3"/>
  <c r="AD3" i="3"/>
  <c r="AC3" i="3"/>
  <c r="AB3" i="3"/>
  <c r="AA3" i="3"/>
  <c r="Z3" i="3"/>
  <c r="Y3" i="3"/>
  <c r="X3" i="3"/>
  <c r="AC86" i="3"/>
  <c r="AB86" i="3"/>
  <c r="AA86" i="3"/>
  <c r="Z86" i="3"/>
  <c r="Y86" i="3"/>
  <c r="X86" i="3"/>
  <c r="AE86" i="3"/>
  <c r="AD86" i="3"/>
  <c r="AE49" i="3"/>
  <c r="AD49" i="3"/>
  <c r="AC49" i="3"/>
  <c r="AB49" i="3"/>
  <c r="Z49" i="3"/>
  <c r="Y49" i="3"/>
  <c r="AA49" i="3"/>
  <c r="X49" i="3"/>
  <c r="AE10" i="3"/>
  <c r="AD10" i="3"/>
  <c r="AA10" i="3"/>
  <c r="AC10" i="3"/>
  <c r="Z10" i="3"/>
  <c r="Y10" i="3"/>
  <c r="X10" i="3"/>
  <c r="AB10" i="3"/>
  <c r="AE26" i="3"/>
  <c r="AD26" i="3"/>
  <c r="AA26" i="3"/>
  <c r="AC26" i="3"/>
  <c r="Z26" i="3"/>
  <c r="Y26" i="3"/>
  <c r="X26" i="3"/>
  <c r="AB26" i="3"/>
  <c r="AE42" i="3"/>
  <c r="AD42" i="3"/>
  <c r="AA42" i="3"/>
  <c r="AC42" i="3"/>
  <c r="Z42" i="3"/>
  <c r="Y42" i="3"/>
  <c r="X42" i="3"/>
  <c r="AB42" i="3"/>
  <c r="AE58" i="3"/>
  <c r="AD58" i="3"/>
  <c r="AA58" i="3"/>
  <c r="AC58" i="3"/>
  <c r="Z58" i="3"/>
  <c r="Y58" i="3"/>
  <c r="X58" i="3"/>
  <c r="AB58" i="3"/>
  <c r="AD74" i="3"/>
  <c r="AB74" i="3"/>
  <c r="AA74" i="3"/>
  <c r="AC74" i="3"/>
  <c r="Z74" i="3"/>
  <c r="Y74" i="3"/>
  <c r="X74" i="3"/>
  <c r="AE74" i="3"/>
  <c r="AE13" i="3"/>
  <c r="AD13" i="3"/>
  <c r="AC13" i="3"/>
  <c r="AB13" i="3"/>
  <c r="Z13" i="3"/>
  <c r="Y13" i="3"/>
  <c r="AA13" i="3"/>
  <c r="X13" i="3"/>
  <c r="AE77" i="3"/>
  <c r="AD77" i="3"/>
  <c r="AC77" i="3"/>
  <c r="Z77" i="3"/>
  <c r="Y77" i="3"/>
  <c r="AB77" i="3"/>
  <c r="AA77" i="3"/>
  <c r="X77" i="3"/>
  <c r="AE45" i="3"/>
  <c r="AD45" i="3"/>
  <c r="AC45" i="3"/>
  <c r="AB45" i="3"/>
  <c r="Z45" i="3"/>
  <c r="Y45" i="3"/>
  <c r="AA45" i="3"/>
  <c r="X45" i="3"/>
  <c r="AE37" i="3"/>
  <c r="AD37" i="3"/>
  <c r="AC37" i="3"/>
  <c r="AB37" i="3"/>
  <c r="Z37" i="3"/>
  <c r="Y37" i="3"/>
  <c r="AA37" i="3"/>
  <c r="X37" i="3"/>
  <c r="AE7" i="3"/>
  <c r="AD7" i="3"/>
  <c r="AC7" i="3"/>
  <c r="AB7" i="3"/>
  <c r="AA7" i="3"/>
  <c r="Z7" i="3"/>
  <c r="Y7" i="3"/>
  <c r="X7" i="3"/>
  <c r="AE39" i="3"/>
  <c r="AD39" i="3"/>
  <c r="AC39" i="3"/>
  <c r="AB39" i="3"/>
  <c r="AA39" i="3"/>
  <c r="Z39" i="3"/>
  <c r="Y39" i="3"/>
  <c r="X39" i="3"/>
  <c r="AE71" i="3"/>
  <c r="AD71" i="3"/>
  <c r="AC71" i="3"/>
  <c r="AA71" i="3"/>
  <c r="Z71" i="3"/>
  <c r="Y71" i="3"/>
  <c r="X71" i="3"/>
  <c r="AB71" i="3"/>
  <c r="AE44" i="3"/>
  <c r="AD44" i="3"/>
  <c r="AC44" i="3"/>
  <c r="AB44" i="3"/>
  <c r="AA44" i="3"/>
  <c r="Z44" i="3"/>
  <c r="Y44" i="3"/>
  <c r="X44" i="3"/>
  <c r="AE59" i="3"/>
  <c r="AD59" i="3"/>
  <c r="AC59" i="3"/>
  <c r="AB59" i="3"/>
  <c r="AA59" i="3"/>
  <c r="Z59" i="3"/>
  <c r="Y59" i="3"/>
  <c r="X59" i="3"/>
  <c r="AE80" i="3"/>
  <c r="AD80" i="3"/>
  <c r="AC80" i="3"/>
  <c r="AB80" i="3"/>
  <c r="AA80" i="3"/>
  <c r="Z80" i="3"/>
  <c r="Y80" i="3"/>
  <c r="X80" i="3"/>
  <c r="AE48" i="3"/>
  <c r="AD48" i="3"/>
  <c r="AC48" i="3"/>
  <c r="AB48" i="3"/>
  <c r="AA48" i="3"/>
  <c r="Z48" i="3"/>
  <c r="Y48" i="3"/>
  <c r="X48" i="3"/>
  <c r="AE16" i="3"/>
  <c r="AD16" i="3"/>
  <c r="AC16" i="3"/>
  <c r="AB16" i="3"/>
  <c r="AA16" i="3"/>
  <c r="Z16" i="3"/>
  <c r="Y16" i="3"/>
  <c r="X16" i="3"/>
  <c r="AE36" i="3"/>
  <c r="AD36" i="3"/>
  <c r="AC36" i="3"/>
  <c r="AB36" i="3"/>
  <c r="AA36" i="3"/>
  <c r="Z36" i="3"/>
  <c r="Y36" i="3"/>
  <c r="X36" i="3"/>
  <c r="AE51" i="3"/>
  <c r="AD51" i="3"/>
  <c r="AC51" i="3"/>
  <c r="AB51" i="3"/>
  <c r="AA51" i="3"/>
  <c r="Z51" i="3"/>
  <c r="Y51" i="3"/>
  <c r="X51" i="3"/>
  <c r="AE60" i="3"/>
  <c r="AD60" i="3"/>
  <c r="AC60" i="3"/>
  <c r="AB60" i="3"/>
  <c r="AA60" i="3"/>
  <c r="Z60" i="3"/>
  <c r="Y60" i="3"/>
  <c r="X60" i="3"/>
  <c r="AC70" i="3"/>
  <c r="AA70" i="3"/>
  <c r="Z70" i="3"/>
  <c r="Y70" i="3"/>
  <c r="X70" i="3"/>
  <c r="AE70" i="3"/>
  <c r="AB70" i="3"/>
  <c r="AD70" i="3"/>
  <c r="AE65" i="3"/>
  <c r="AD65" i="3"/>
  <c r="AC65" i="3"/>
  <c r="AB65" i="3"/>
  <c r="Z65" i="3"/>
  <c r="Y65" i="3"/>
  <c r="AA65" i="3"/>
  <c r="X65" i="3"/>
  <c r="AE14" i="3"/>
  <c r="AA14" i="3"/>
  <c r="AD14" i="3"/>
  <c r="Z14" i="3"/>
  <c r="Y14" i="3"/>
  <c r="X14" i="3"/>
  <c r="AC14" i="3"/>
  <c r="AB14" i="3"/>
  <c r="AE30" i="3"/>
  <c r="AA30" i="3"/>
  <c r="AD30" i="3"/>
  <c r="Z30" i="3"/>
  <c r="Y30" i="3"/>
  <c r="X30" i="3"/>
  <c r="AC30" i="3"/>
  <c r="AB30" i="3"/>
  <c r="AE46" i="3"/>
  <c r="AA46" i="3"/>
  <c r="AD46" i="3"/>
  <c r="Z46" i="3"/>
  <c r="Y46" i="3"/>
  <c r="X46" i="3"/>
  <c r="AC46" i="3"/>
  <c r="AB46" i="3"/>
  <c r="AE62" i="3"/>
  <c r="AA62" i="3"/>
  <c r="AD62" i="3"/>
  <c r="Z62" i="3"/>
  <c r="Y62" i="3"/>
  <c r="X62" i="3"/>
  <c r="AC62" i="3"/>
  <c r="AB62" i="3"/>
  <c r="AE78" i="3"/>
  <c r="AB78" i="3"/>
  <c r="AA78" i="3"/>
  <c r="AD78" i="3"/>
  <c r="Z78" i="3"/>
  <c r="Y78" i="3"/>
  <c r="X78" i="3"/>
  <c r="AC78" i="3"/>
  <c r="AE25" i="3"/>
  <c r="AD25" i="3"/>
  <c r="AC25" i="3"/>
  <c r="AB25" i="3"/>
  <c r="Z25" i="3"/>
  <c r="Y25" i="3"/>
  <c r="AA25" i="3"/>
  <c r="X25" i="3"/>
  <c r="AE5" i="3"/>
  <c r="AD5" i="3"/>
  <c r="AC5" i="3"/>
  <c r="AB5" i="3"/>
  <c r="Z5" i="3"/>
  <c r="Y5" i="3"/>
  <c r="X5" i="3"/>
  <c r="AA5" i="3"/>
  <c r="AE57" i="3"/>
  <c r="AD57" i="3"/>
  <c r="AC57" i="3"/>
  <c r="AB57" i="3"/>
  <c r="Z57" i="3"/>
  <c r="Y57" i="3"/>
  <c r="AA57" i="3"/>
  <c r="X57" i="3"/>
  <c r="AE53" i="3"/>
  <c r="AD53" i="3"/>
  <c r="AC53" i="3"/>
  <c r="AB53" i="3"/>
  <c r="Z53" i="3"/>
  <c r="Y53" i="3"/>
  <c r="AA53" i="3"/>
  <c r="X53" i="3"/>
  <c r="AE15" i="3"/>
  <c r="AD15" i="3"/>
  <c r="AC15" i="3"/>
  <c r="AB15" i="3"/>
  <c r="AA15" i="3"/>
  <c r="Z15" i="3"/>
  <c r="Y15" i="3"/>
  <c r="X15" i="3"/>
  <c r="AE47" i="3"/>
  <c r="AD47" i="3"/>
  <c r="AC47" i="3"/>
  <c r="AB47" i="3"/>
  <c r="AA47" i="3"/>
  <c r="Z47" i="3"/>
  <c r="Y47" i="3"/>
  <c r="X47" i="3"/>
  <c r="AE79" i="3"/>
  <c r="AD79" i="3"/>
  <c r="AC79" i="3"/>
  <c r="AB79" i="3"/>
  <c r="AA79" i="3"/>
  <c r="Z79" i="3"/>
  <c r="Y79" i="3"/>
  <c r="X79" i="3"/>
  <c r="AE28" i="3"/>
  <c r="AD28" i="3"/>
  <c r="AC28" i="3"/>
  <c r="AB28" i="3"/>
  <c r="AA28" i="3"/>
  <c r="Z28" i="3"/>
  <c r="Y28" i="3"/>
  <c r="X28" i="3"/>
  <c r="AE43" i="3"/>
  <c r="AD43" i="3"/>
  <c r="AC43" i="3"/>
  <c r="AB43" i="3"/>
  <c r="AA43" i="3"/>
  <c r="Z43" i="3"/>
  <c r="Y43" i="3"/>
  <c r="X43" i="3"/>
  <c r="AE72" i="3"/>
  <c r="AD72" i="3"/>
  <c r="AC72" i="3"/>
  <c r="AB72" i="3"/>
  <c r="AA72" i="3"/>
  <c r="Z72" i="3"/>
  <c r="Y72" i="3"/>
  <c r="X72" i="3"/>
  <c r="AE40" i="3"/>
  <c r="AD40" i="3"/>
  <c r="AC40" i="3"/>
  <c r="AB40" i="3"/>
  <c r="AA40" i="3"/>
  <c r="Z40" i="3"/>
  <c r="Y40" i="3"/>
  <c r="X40" i="3"/>
  <c r="AE8" i="3"/>
  <c r="AD8" i="3"/>
  <c r="AC8" i="3"/>
  <c r="AB8" i="3"/>
  <c r="AA8" i="3"/>
  <c r="Z8" i="3"/>
  <c r="Y8" i="3"/>
  <c r="X8" i="3"/>
  <c r="AE12" i="3"/>
  <c r="AD12" i="3"/>
  <c r="AC12" i="3"/>
  <c r="AB12" i="3"/>
  <c r="AA12" i="3"/>
  <c r="Z12" i="3"/>
  <c r="Y12" i="3"/>
  <c r="X12" i="3"/>
  <c r="AE35" i="3"/>
  <c r="AD35" i="3"/>
  <c r="AC35" i="3"/>
  <c r="AB35" i="3"/>
  <c r="AA35" i="3"/>
  <c r="Z35" i="3"/>
  <c r="Y35" i="3"/>
  <c r="X35" i="3"/>
  <c r="AE20" i="3"/>
  <c r="AD20" i="3"/>
  <c r="AC20" i="3"/>
  <c r="AB20" i="3"/>
  <c r="AA20" i="3"/>
  <c r="Z20" i="3"/>
  <c r="Y20" i="3"/>
  <c r="X20" i="3"/>
  <c r="AE9" i="3"/>
  <c r="AD9" i="3"/>
  <c r="AC9" i="3"/>
  <c r="AB9" i="3"/>
  <c r="Z9" i="3"/>
  <c r="Y9" i="3"/>
  <c r="AA9" i="3"/>
  <c r="X9" i="3"/>
  <c r="AE81" i="3"/>
  <c r="AD81" i="3"/>
  <c r="AC81" i="3"/>
  <c r="Z81" i="3"/>
  <c r="Y81" i="3"/>
  <c r="AB81" i="3"/>
  <c r="AA81" i="3"/>
  <c r="X81" i="3"/>
  <c r="AE18" i="3"/>
  <c r="AB18" i="3"/>
  <c r="AA18" i="3"/>
  <c r="Z18" i="3"/>
  <c r="Y18" i="3"/>
  <c r="X18" i="3"/>
  <c r="AD18" i="3"/>
  <c r="AC18" i="3"/>
  <c r="AE34" i="3"/>
  <c r="AB34" i="3"/>
  <c r="AA34" i="3"/>
  <c r="Z34" i="3"/>
  <c r="Y34" i="3"/>
  <c r="X34" i="3"/>
  <c r="AD34" i="3"/>
  <c r="AC34" i="3"/>
  <c r="AE50" i="3"/>
  <c r="AB50" i="3"/>
  <c r="AA50" i="3"/>
  <c r="Z50" i="3"/>
  <c r="Y50" i="3"/>
  <c r="X50" i="3"/>
  <c r="AD50" i="3"/>
  <c r="AC50" i="3"/>
  <c r="AB66" i="3"/>
  <c r="AA66" i="3"/>
  <c r="AE66" i="3"/>
  <c r="Z66" i="3"/>
  <c r="Y66" i="3"/>
  <c r="X66" i="3"/>
  <c r="AD66" i="3"/>
  <c r="AC66" i="3"/>
  <c r="AB82" i="3"/>
  <c r="AA82" i="3"/>
  <c r="AE82" i="3"/>
  <c r="Z82" i="3"/>
  <c r="Y82" i="3"/>
  <c r="X82" i="3"/>
  <c r="AD82" i="3"/>
  <c r="AC82" i="3"/>
  <c r="AE41" i="3"/>
  <c r="AD41" i="3"/>
  <c r="AC41" i="3"/>
  <c r="AB41" i="3"/>
  <c r="Z41" i="3"/>
  <c r="Y41" i="3"/>
  <c r="AA41" i="3"/>
  <c r="X41" i="3"/>
  <c r="AE17" i="3"/>
  <c r="AD17" i="3"/>
  <c r="AC17" i="3"/>
  <c r="AB17" i="3"/>
  <c r="Z17" i="3"/>
  <c r="Y17" i="3"/>
  <c r="AA17" i="3"/>
  <c r="X17" i="3"/>
  <c r="AE73" i="3"/>
  <c r="AD73" i="3"/>
  <c r="AC73" i="3"/>
  <c r="AB73" i="3"/>
  <c r="Z73" i="3"/>
  <c r="Y73" i="3"/>
  <c r="AA73" i="3"/>
  <c r="X73" i="3"/>
  <c r="AE69" i="3"/>
  <c r="AD69" i="3"/>
  <c r="AC69" i="3"/>
  <c r="AB69" i="3"/>
  <c r="Z69" i="3"/>
  <c r="Y69" i="3"/>
  <c r="AA69" i="3"/>
  <c r="X69" i="3"/>
  <c r="AE23" i="3"/>
  <c r="AD23" i="3"/>
  <c r="AC23" i="3"/>
  <c r="AB23" i="3"/>
  <c r="AA23" i="3"/>
  <c r="Z23" i="3"/>
  <c r="Y23" i="3"/>
  <c r="X23" i="3"/>
  <c r="AE55" i="3"/>
  <c r="AD55" i="3"/>
  <c r="AC55" i="3"/>
  <c r="AB55" i="3"/>
  <c r="AA55" i="3"/>
  <c r="Z55" i="3"/>
  <c r="Y55" i="3"/>
  <c r="X55" i="3"/>
  <c r="AE84" i="3"/>
  <c r="AD84" i="3"/>
  <c r="AC84" i="3"/>
  <c r="AB84" i="3"/>
  <c r="AA84" i="3"/>
  <c r="Z84" i="3"/>
  <c r="Y84" i="3"/>
  <c r="X84" i="3"/>
  <c r="AE4" i="3"/>
  <c r="AD4" i="3"/>
  <c r="AC4" i="3"/>
  <c r="AB4" i="3"/>
  <c r="AA4" i="3"/>
  <c r="Z4" i="3"/>
  <c r="Y4" i="3"/>
  <c r="X4" i="3"/>
  <c r="AE27" i="3"/>
  <c r="AD27" i="3"/>
  <c r="AC27" i="3"/>
  <c r="AB27" i="3"/>
  <c r="AA27" i="3"/>
  <c r="Z27" i="3"/>
  <c r="Y27" i="3"/>
  <c r="X27" i="3"/>
  <c r="AE64" i="3"/>
  <c r="AD64" i="3"/>
  <c r="AC64" i="3"/>
  <c r="AB64" i="3"/>
  <c r="AA64" i="3"/>
  <c r="Z64" i="3"/>
  <c r="Y64" i="3"/>
  <c r="X64" i="3"/>
  <c r="AE32" i="3"/>
  <c r="AD32" i="3"/>
  <c r="AC32" i="3"/>
  <c r="AB32" i="3"/>
  <c r="AA32" i="3"/>
  <c r="Z32" i="3"/>
  <c r="Y32" i="3"/>
  <c r="X32" i="3"/>
  <c r="AE76" i="3"/>
  <c r="AD76" i="3"/>
  <c r="AC76" i="3"/>
  <c r="AB76" i="3"/>
  <c r="AA76" i="3"/>
  <c r="Z76" i="3"/>
  <c r="Y76" i="3"/>
  <c r="X76" i="3"/>
  <c r="AE83" i="3"/>
  <c r="AD83" i="3"/>
  <c r="AC83" i="3"/>
  <c r="AB83" i="3"/>
  <c r="AA83" i="3"/>
  <c r="Z83" i="3"/>
  <c r="Y83" i="3"/>
  <c r="X83" i="3"/>
  <c r="AE19" i="3"/>
  <c r="AD19" i="3"/>
  <c r="AC19" i="3"/>
  <c r="AB19" i="3"/>
  <c r="AA19" i="3"/>
  <c r="Z19" i="3"/>
  <c r="Y19" i="3"/>
  <c r="X19" i="3"/>
  <c r="AB2" i="3"/>
  <c r="AB90" i="3" s="1"/>
  <c r="X2" i="3"/>
  <c r="Y2" i="3"/>
  <c r="AC2" i="3"/>
  <c r="AC90" i="3" s="1"/>
  <c r="V88" i="3"/>
  <c r="AA2" i="3"/>
  <c r="AD2" i="3"/>
  <c r="AD90" i="3" s="1"/>
  <c r="AE2" i="3"/>
  <c r="Z2" i="3"/>
  <c r="Z90" i="3" s="1"/>
  <c r="U88" i="5"/>
  <c r="S88" i="5"/>
  <c r="Q88" i="5"/>
  <c r="W88" i="5"/>
  <c r="Y90" i="3" l="1"/>
  <c r="Y91" i="3" s="1"/>
  <c r="AE90" i="3"/>
  <c r="AA90" i="3"/>
  <c r="X90" i="3"/>
  <c r="AC91" i="3" s="1"/>
  <c r="S89" i="5"/>
  <c r="T89" i="5"/>
  <c r="W89" i="5"/>
  <c r="U89" i="5"/>
  <c r="V89" i="5"/>
  <c r="X89" i="5"/>
  <c r="Q89" i="5"/>
  <c r="R89" i="5"/>
  <c r="Z91" i="3" l="1"/>
  <c r="AD91" i="3"/>
  <c r="AA91" i="3"/>
  <c r="X91" i="3"/>
  <c r="AE91" i="3"/>
  <c r="AB91" i="3"/>
</calcChain>
</file>

<file path=xl/sharedStrings.xml><?xml version="1.0" encoding="utf-8"?>
<sst xmlns="http://schemas.openxmlformats.org/spreadsheetml/2006/main" count="223" uniqueCount="107">
  <si>
    <t>Datasets</t>
  </si>
  <si>
    <t>Adiac</t>
  </si>
  <si>
    <t>ArrowHead</t>
  </si>
  <si>
    <t>Beef</t>
  </si>
  <si>
    <t>BeetleFly</t>
  </si>
  <si>
    <t>BirdChicken</t>
  </si>
  <si>
    <t>Car</t>
  </si>
  <si>
    <t>CBF</t>
  </si>
  <si>
    <t>ChlorineConcentration</t>
  </si>
  <si>
    <t>CinCECGTorso</t>
  </si>
  <si>
    <t>Coffee</t>
  </si>
  <si>
    <t>Computers</t>
  </si>
  <si>
    <t>CricketX</t>
  </si>
  <si>
    <t>CricketY</t>
  </si>
  <si>
    <t>CricketZ</t>
  </si>
  <si>
    <t>DiatomSizeReduction</t>
  </si>
  <si>
    <t>DistalPhalanxOutlineAgeGroup</t>
  </si>
  <si>
    <t>DistalPhalanxOutlineCorrect</t>
  </si>
  <si>
    <t>DistalPhalanxTW</t>
  </si>
  <si>
    <t>Earthquakes</t>
  </si>
  <si>
    <t>ECG200</t>
  </si>
  <si>
    <t>ECG5000</t>
  </si>
  <si>
    <t>ECGFiveDays</t>
  </si>
  <si>
    <t>ElectricDevices</t>
  </si>
  <si>
    <t>FaceAll</t>
  </si>
  <si>
    <t>FaceFour</t>
  </si>
  <si>
    <t>FacesUCR</t>
  </si>
  <si>
    <t>FiftyWords</t>
  </si>
  <si>
    <t>Fish</t>
  </si>
  <si>
    <t>FordA</t>
  </si>
  <si>
    <t>FordB</t>
  </si>
  <si>
    <t>GunPoint</t>
  </si>
  <si>
    <t>Ham</t>
  </si>
  <si>
    <t>HandOutlines</t>
  </si>
  <si>
    <t>Haptics</t>
  </si>
  <si>
    <t>Herring</t>
  </si>
  <si>
    <t>InlineSkate</t>
  </si>
  <si>
    <t>InsectWingbeatSound</t>
  </si>
  <si>
    <t>ItalyPowerDemand</t>
  </si>
  <si>
    <t>LargeKitchenAppliances</t>
  </si>
  <si>
    <t>Lightning2</t>
  </si>
  <si>
    <t>Lightning7</t>
  </si>
  <si>
    <t>Mallat</t>
  </si>
  <si>
    <t>Meat</t>
  </si>
  <si>
    <t>MedicalImages</t>
  </si>
  <si>
    <t>MiddlePhalanxOutlineAgeGroup</t>
  </si>
  <si>
    <t>MiddlePhalanxOutlineCorrect</t>
  </si>
  <si>
    <t>MiddlePhalanxTW</t>
  </si>
  <si>
    <t>MoteStrain</t>
  </si>
  <si>
    <t>NonInvasiveFetalECGThorax1</t>
  </si>
  <si>
    <t>NonInvasiveFetalECGThorax2</t>
  </si>
  <si>
    <t>OliveOil</t>
  </si>
  <si>
    <t>OSULeaf</t>
  </si>
  <si>
    <t>PhalangesOutlinesCorrect</t>
  </si>
  <si>
    <t>Phoneme</t>
  </si>
  <si>
    <t>Plane</t>
  </si>
  <si>
    <t>ProximalPhalanxOutlineAgeGroup</t>
  </si>
  <si>
    <t>ProximalPhalanxOutlineCorrect</t>
  </si>
  <si>
    <t>ProximalPhalanxTW</t>
  </si>
  <si>
    <t>RefrigerationDevices</t>
  </si>
  <si>
    <t>ScreenType</t>
  </si>
  <si>
    <t>ShapeletSim</t>
  </si>
  <si>
    <t>ShapesAll</t>
  </si>
  <si>
    <t>SmallKitchenAppliances</t>
  </si>
  <si>
    <t>SonyAIBORobotSurface1</t>
  </si>
  <si>
    <t>SonyAIBORobotSurface2</t>
  </si>
  <si>
    <t>StarLightCurves</t>
  </si>
  <si>
    <t>Strawberry</t>
  </si>
  <si>
    <t>SwedishLeaf</t>
  </si>
  <si>
    <t>Symbols</t>
  </si>
  <si>
    <t>SyntheticControl</t>
  </si>
  <si>
    <t>ToeSegmentation1</t>
  </si>
  <si>
    <t>ToeSegmentation2</t>
  </si>
  <si>
    <t>Trace</t>
  </si>
  <si>
    <t>TwoLeadECG</t>
  </si>
  <si>
    <t>TwoPatterns</t>
  </si>
  <si>
    <t>UWaveGestureLibraryAll</t>
  </si>
  <si>
    <t>UWaveGestureLibraryX</t>
  </si>
  <si>
    <t>UWaveGestureLibraryY</t>
  </si>
  <si>
    <t>UWaveGestureLibraryZ</t>
  </si>
  <si>
    <t>Wafer</t>
  </si>
  <si>
    <t>Wine</t>
  </si>
  <si>
    <t>WordSynonyms</t>
  </si>
  <si>
    <t>Worms</t>
  </si>
  <si>
    <t>WormsTwoClass</t>
  </si>
  <si>
    <t>Yoga</t>
  </si>
  <si>
    <t>TSF</t>
  </si>
  <si>
    <t>ResNet</t>
  </si>
  <si>
    <t>mtSAX.SEQL.LR</t>
  </si>
  <si>
    <t>CIF</t>
  </si>
  <si>
    <t>ST</t>
  </si>
  <si>
    <t>Nd</t>
  </si>
  <si>
    <t>Nc</t>
  </si>
  <si>
    <t>MaxAccu</t>
  </si>
  <si>
    <t>Mi</t>
  </si>
  <si>
    <t>w</t>
  </si>
  <si>
    <t>waa</t>
  </si>
  <si>
    <t>rank</t>
  </si>
  <si>
    <t># classes</t>
  </si>
  <si>
    <t># train</t>
  </si>
  <si>
    <t># test</t>
  </si>
  <si>
    <t>length</t>
  </si>
  <si>
    <t>r-STSF</t>
  </si>
  <si>
    <t>RISE</t>
  </si>
  <si>
    <t>STSF</t>
  </si>
  <si>
    <t>avg. accu</t>
  </si>
  <si>
    <t>avg ranking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</si>
</sst>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/>
    <xf numFmtId="2" fontId="0" fillId="0" borderId="0" xfId="0" applyNumberFormat="1"/>
    <xf numFmtId="164" fontId="0" fillId="0" borderId="0" xfId="0" applyNumberFormat="1" applyFill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38100</xdr:colOff>
      <xdr:row>90</xdr:row>
      <xdr:rowOff>165100</xdr:rowOff>
    </xdr:from>
    <xdr:to>
      <xdr:col>21</xdr:col>
      <xdr:colOff>0</xdr:colOff>
      <xdr:row>101</xdr:row>
      <xdr:rowOff>117920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6587F23-15A5-6F42-8ED8-2D375A9DF9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40000" y="18846800"/>
          <a:ext cx="4089400" cy="218802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71262</xdr:colOff>
      <xdr:row>0</xdr:row>
      <xdr:rowOff>11332</xdr:rowOff>
    </xdr:from>
    <xdr:ext cx="438132" cy="47602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484908E8-9908-BB43-823C-C8220AA19702}"/>
                </a:ext>
              </a:extLst>
            </xdr:cNvPr>
            <xdr:cNvSpPr txBox="1"/>
          </xdr:nvSpPr>
          <xdr:spPr>
            <a:xfrm>
              <a:off x="37193362" y="11332"/>
              <a:ext cx="438132" cy="4760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AU" sz="1100" b="0" i="1">
                            <a:latin typeface="Cambria Math" panose="02040503050406030204" pitchFamily="18" charset="0"/>
                          </a:rPr>
                          <m:t>𝑘</m:t>
                        </m:r>
                        <m:r>
                          <a:rPr lang="en-AU" sz="1100" b="0" i="1">
                            <a:latin typeface="Cambria Math" panose="02040503050406030204" pitchFamily="18" charset="0"/>
                          </a:rPr>
                          <m:t>=1</m:t>
                        </m:r>
                      </m:sub>
                      <m:sup>
                        <m:sSub>
                          <m:sSubPr>
                            <m:ctrlPr>
                              <a:rPr lang="en-GB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AU" sz="1100" b="0" i="1">
                                <a:latin typeface="Cambria Math" panose="02040503050406030204" pitchFamily="18" charset="0"/>
                              </a:rPr>
                              <m:t>𝑁</m:t>
                            </m:r>
                          </m:e>
                          <m:sub>
                            <m:r>
                              <a:rPr lang="en-AU" sz="1100" b="0" i="1">
                                <a:latin typeface="Cambria Math" panose="02040503050406030204" pitchFamily="18" charset="0"/>
                              </a:rPr>
                              <m:t>𝑑</m:t>
                            </m:r>
                          </m:sub>
                        </m:sSub>
                      </m:sup>
                      <m:e>
                        <m:sSub>
                          <m:sSubPr>
                            <m:ctrlPr>
                              <a:rPr lang="en-GB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AU" sz="1100" b="0" i="1">
                                <a:latin typeface="Cambria Math" panose="02040503050406030204" pitchFamily="18" charset="0"/>
                              </a:rPr>
                              <m:t>𝑀</m:t>
                            </m:r>
                          </m:e>
                          <m:sub>
                            <m:r>
                              <a:rPr lang="en-AU" sz="1100" b="0" i="1">
                                <a:latin typeface="Cambria Math" panose="02040503050406030204" pitchFamily="18" charset="0"/>
                              </a:rPr>
                              <m:t>𝑘</m:t>
                            </m:r>
                          </m:sub>
                        </m:sSub>
                      </m:e>
                    </m:nary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484908E8-9908-BB43-823C-C8220AA19702}"/>
                </a:ext>
              </a:extLst>
            </xdr:cNvPr>
            <xdr:cNvSpPr txBox="1"/>
          </xdr:nvSpPr>
          <xdr:spPr>
            <a:xfrm>
              <a:off x="37193362" y="11332"/>
              <a:ext cx="438132" cy="4760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100" i="0">
                  <a:latin typeface="Cambria Math" panose="02040503050406030204" pitchFamily="18" charset="0"/>
                </a:rPr>
                <a:t>∑</a:t>
              </a:r>
              <a:r>
                <a:rPr lang="en-AU" sz="1100" b="0" i="0">
                  <a:latin typeface="Cambria Math" panose="02040503050406030204" pitchFamily="18" charset="0"/>
                </a:rPr>
                <a:t>_</a:t>
              </a:r>
              <a:r>
                <a:rPr lang="en-GB" sz="1100" b="0" i="0">
                  <a:latin typeface="Cambria Math" panose="02040503050406030204" pitchFamily="18" charset="0"/>
                </a:rPr>
                <a:t>(</a:t>
              </a:r>
              <a:r>
                <a:rPr lang="en-AU" sz="1100" b="0" i="0">
                  <a:latin typeface="Cambria Math" panose="02040503050406030204" pitchFamily="18" charset="0"/>
                </a:rPr>
                <a:t>𝑘=1</a:t>
              </a:r>
              <a:r>
                <a:rPr lang="en-GB" sz="1100" b="0" i="0">
                  <a:latin typeface="Cambria Math" panose="02040503050406030204" pitchFamily="18" charset="0"/>
                </a:rPr>
                <a:t>)</a:t>
              </a:r>
              <a:r>
                <a:rPr lang="en-AU" sz="1100" b="0" i="0">
                  <a:latin typeface="Cambria Math" panose="02040503050406030204" pitchFamily="18" charset="0"/>
                </a:rPr>
                <a:t>^(𝑁</a:t>
              </a:r>
              <a:r>
                <a:rPr lang="en-GB" sz="1100" b="0" i="0">
                  <a:latin typeface="Cambria Math" panose="02040503050406030204" pitchFamily="18" charset="0"/>
                </a:rPr>
                <a:t>_</a:t>
              </a:r>
              <a:r>
                <a:rPr lang="en-AU" sz="1100" b="0" i="0">
                  <a:latin typeface="Cambria Math" panose="02040503050406030204" pitchFamily="18" charset="0"/>
                </a:rPr>
                <a:t>𝑑)▒𝑀</a:t>
              </a:r>
              <a:r>
                <a:rPr lang="en-GB" sz="1100" b="0" i="0">
                  <a:latin typeface="Cambria Math" panose="02040503050406030204" pitchFamily="18" charset="0"/>
                </a:rPr>
                <a:t>_</a:t>
              </a:r>
              <a:r>
                <a:rPr lang="en-AU" sz="1100" b="0" i="0">
                  <a:latin typeface="Cambria Math" panose="02040503050406030204" pitchFamily="18" charset="0"/>
                </a:rPr>
                <a:t>𝑘 </a:t>
              </a:r>
              <a:endParaRPr lang="en-GB" sz="1100"/>
            </a:p>
          </xdr:txBody>
        </xdr:sp>
      </mc:Fallback>
    </mc:AlternateContent>
    <xdr:clientData/>
  </xdr:oneCellAnchor>
  <xdr:twoCellAnchor editAs="oneCell">
    <xdr:from>
      <xdr:col>23</xdr:col>
      <xdr:colOff>50800</xdr:colOff>
      <xdr:row>92</xdr:row>
      <xdr:rowOff>114300</xdr:rowOff>
    </xdr:from>
    <xdr:to>
      <xdr:col>27</xdr:col>
      <xdr:colOff>469900</xdr:colOff>
      <xdr:row>104</xdr:row>
      <xdr:rowOff>25400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193ABCF-1383-8B4B-A2EA-52EA8BC108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713700" y="19202400"/>
          <a:ext cx="3721100" cy="2349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DA268B-CA4C-8C41-A1AC-F9BBC4CC0E5D}">
  <dimension ref="A1:X90"/>
  <sheetViews>
    <sheetView tabSelected="1" zoomScaleNormal="100" workbookViewId="0">
      <pane xSplit="1" ySplit="1" topLeftCell="L71" activePane="bottomRight" state="frozen"/>
      <selection pane="topRight" activeCell="B1" sqref="B1"/>
      <selection pane="bottomLeft" activeCell="A2" sqref="A2"/>
      <selection pane="bottomRight" activeCell="O76" sqref="O76"/>
    </sheetView>
  </sheetViews>
  <sheetFormatPr baseColWidth="10" defaultRowHeight="16" x14ac:dyDescent="0.2"/>
  <cols>
    <col min="1" max="1" width="29.6640625" bestFit="1" customWidth="1"/>
    <col min="13" max="13" width="15" bestFit="1" customWidth="1"/>
    <col min="16" max="16" width="14" customWidth="1"/>
    <col min="23" max="23" width="15" bestFit="1" customWidth="1"/>
  </cols>
  <sheetData>
    <row r="1" spans="1:24" ht="47" customHeight="1" x14ac:dyDescent="0.2">
      <c r="A1" s="1" t="s">
        <v>0</v>
      </c>
      <c r="B1" s="1" t="s">
        <v>98</v>
      </c>
      <c r="C1" s="1" t="s">
        <v>99</v>
      </c>
      <c r="D1" s="1" t="s">
        <v>100</v>
      </c>
      <c r="E1" s="1" t="s">
        <v>101</v>
      </c>
      <c r="G1" s="1" t="s">
        <v>102</v>
      </c>
      <c r="H1" s="1" t="s">
        <v>86</v>
      </c>
      <c r="I1" s="1" t="s">
        <v>103</v>
      </c>
      <c r="J1" s="1" t="s">
        <v>89</v>
      </c>
      <c r="K1" s="1" t="s">
        <v>104</v>
      </c>
      <c r="L1" s="1" t="s">
        <v>87</v>
      </c>
      <c r="M1" s="1" t="s">
        <v>88</v>
      </c>
      <c r="N1" s="1" t="s">
        <v>90</v>
      </c>
      <c r="O1" s="1"/>
      <c r="Q1" s="1" t="s">
        <v>102</v>
      </c>
      <c r="R1" s="1" t="s">
        <v>86</v>
      </c>
      <c r="S1" s="1" t="s">
        <v>103</v>
      </c>
      <c r="T1" s="1" t="s">
        <v>89</v>
      </c>
      <c r="U1" s="1" t="s">
        <v>104</v>
      </c>
      <c r="V1" s="1" t="s">
        <v>87</v>
      </c>
      <c r="W1" s="1" t="s">
        <v>88</v>
      </c>
      <c r="X1" s="1" t="s">
        <v>90</v>
      </c>
    </row>
    <row r="2" spans="1:24" x14ac:dyDescent="0.2">
      <c r="A2" s="1" t="s">
        <v>1</v>
      </c>
      <c r="B2">
        <v>37</v>
      </c>
      <c r="C2">
        <v>390</v>
      </c>
      <c r="D2">
        <v>391</v>
      </c>
      <c r="E2">
        <v>176</v>
      </c>
      <c r="G2" s="2">
        <v>0.83550000000000002</v>
      </c>
      <c r="H2" s="2">
        <v>0.76319999999999999</v>
      </c>
      <c r="I2" s="2">
        <v>0.78010000000000002</v>
      </c>
      <c r="J2" s="4">
        <v>0.78010000000000002</v>
      </c>
      <c r="K2">
        <v>0.82789999999999997</v>
      </c>
      <c r="L2" s="2">
        <v>0.82899999999999996</v>
      </c>
      <c r="M2" s="2">
        <v>0.73699999999999999</v>
      </c>
      <c r="N2" s="2">
        <v>0.78259999999999996</v>
      </c>
      <c r="O2" s="2"/>
      <c r="P2" s="2"/>
      <c r="Q2">
        <f>_xlfn.RANK.AVG(G2,$G2:$N2,0)</f>
        <v>1</v>
      </c>
      <c r="R2">
        <f t="shared" ref="R2:X17" si="0">_xlfn.RANK.AVG(H2,$G2:$N2,0)</f>
        <v>7</v>
      </c>
      <c r="S2">
        <f t="shared" si="0"/>
        <v>5.5</v>
      </c>
      <c r="T2">
        <f t="shared" si="0"/>
        <v>5.5</v>
      </c>
      <c r="U2">
        <f t="shared" si="0"/>
        <v>3</v>
      </c>
      <c r="V2">
        <f t="shared" si="0"/>
        <v>2</v>
      </c>
      <c r="W2">
        <f t="shared" si="0"/>
        <v>8</v>
      </c>
      <c r="X2">
        <f t="shared" si="0"/>
        <v>4</v>
      </c>
    </row>
    <row r="3" spans="1:24" x14ac:dyDescent="0.2">
      <c r="A3" s="1" t="s">
        <v>2</v>
      </c>
      <c r="B3">
        <v>3</v>
      </c>
      <c r="C3">
        <v>5</v>
      </c>
      <c r="D3">
        <v>175</v>
      </c>
      <c r="E3">
        <v>251</v>
      </c>
      <c r="G3" s="2">
        <v>0.74060000000000004</v>
      </c>
      <c r="H3" s="2">
        <v>0.72570000000000001</v>
      </c>
      <c r="I3" s="2">
        <v>0.79430000000000001</v>
      </c>
      <c r="J3" s="4">
        <v>0.77139999999999997</v>
      </c>
      <c r="K3">
        <v>0.67490000000000006</v>
      </c>
      <c r="L3" s="2">
        <v>0.84499999999999997</v>
      </c>
      <c r="M3" s="2">
        <v>0.76</v>
      </c>
      <c r="N3" s="2">
        <v>0.73709999999999998</v>
      </c>
      <c r="O3" s="2"/>
      <c r="Q3">
        <f t="shared" ref="Q3:X66" si="1">_xlfn.RANK.AVG(G3,$G3:$N3,0)</f>
        <v>5</v>
      </c>
      <c r="R3">
        <f t="shared" si="0"/>
        <v>7</v>
      </c>
      <c r="S3">
        <f t="shared" si="0"/>
        <v>2</v>
      </c>
      <c r="T3">
        <f t="shared" si="0"/>
        <v>3</v>
      </c>
      <c r="U3">
        <f t="shared" si="0"/>
        <v>8</v>
      </c>
      <c r="V3">
        <f t="shared" si="0"/>
        <v>1</v>
      </c>
      <c r="W3">
        <f t="shared" si="0"/>
        <v>4</v>
      </c>
      <c r="X3">
        <f t="shared" si="0"/>
        <v>6</v>
      </c>
    </row>
    <row r="4" spans="1:24" x14ac:dyDescent="0.2">
      <c r="A4" s="1" t="s">
        <v>3</v>
      </c>
      <c r="B4">
        <v>5</v>
      </c>
      <c r="C4">
        <v>30</v>
      </c>
      <c r="D4">
        <v>30</v>
      </c>
      <c r="E4">
        <v>470</v>
      </c>
      <c r="G4" s="2">
        <v>0.87</v>
      </c>
      <c r="H4" s="2">
        <v>0.86329999999999996</v>
      </c>
      <c r="I4" s="2">
        <v>0.83330000000000004</v>
      </c>
      <c r="J4" s="4">
        <v>0.8</v>
      </c>
      <c r="K4">
        <v>0.84</v>
      </c>
      <c r="L4" s="2">
        <v>0.753</v>
      </c>
      <c r="M4" s="2">
        <v>0.63300000000000001</v>
      </c>
      <c r="N4" s="2">
        <v>0.9</v>
      </c>
      <c r="O4" s="2"/>
      <c r="Q4">
        <f t="shared" si="1"/>
        <v>2</v>
      </c>
      <c r="R4">
        <f t="shared" si="0"/>
        <v>3</v>
      </c>
      <c r="S4">
        <f t="shared" si="0"/>
        <v>5</v>
      </c>
      <c r="T4">
        <f t="shared" si="0"/>
        <v>6</v>
      </c>
      <c r="U4">
        <f t="shared" si="0"/>
        <v>4</v>
      </c>
      <c r="V4">
        <f t="shared" si="0"/>
        <v>7</v>
      </c>
      <c r="W4">
        <f t="shared" si="0"/>
        <v>8</v>
      </c>
      <c r="X4">
        <f t="shared" si="0"/>
        <v>1</v>
      </c>
    </row>
    <row r="5" spans="1:24" x14ac:dyDescent="0.2">
      <c r="A5" s="1" t="s">
        <v>4</v>
      </c>
      <c r="B5">
        <v>2</v>
      </c>
      <c r="C5">
        <v>20</v>
      </c>
      <c r="D5">
        <v>20</v>
      </c>
      <c r="E5">
        <v>512</v>
      </c>
      <c r="G5" s="2">
        <v>0.92</v>
      </c>
      <c r="H5" s="2">
        <v>0.75</v>
      </c>
      <c r="I5" s="2">
        <v>0.75</v>
      </c>
      <c r="J5" s="4">
        <v>0.8</v>
      </c>
      <c r="K5">
        <v>0.94</v>
      </c>
      <c r="L5" s="2">
        <v>0.85</v>
      </c>
      <c r="M5" s="2">
        <v>0.85</v>
      </c>
      <c r="N5" s="2">
        <v>0.6</v>
      </c>
      <c r="O5" s="2"/>
      <c r="Q5">
        <f t="shared" si="1"/>
        <v>2</v>
      </c>
      <c r="R5">
        <f t="shared" si="0"/>
        <v>6.5</v>
      </c>
      <c r="S5">
        <f t="shared" si="0"/>
        <v>6.5</v>
      </c>
      <c r="T5">
        <f t="shared" si="0"/>
        <v>5</v>
      </c>
      <c r="U5">
        <f t="shared" si="0"/>
        <v>1</v>
      </c>
      <c r="V5">
        <f t="shared" si="0"/>
        <v>3.5</v>
      </c>
      <c r="W5">
        <f t="shared" si="0"/>
        <v>3.5</v>
      </c>
      <c r="X5">
        <f t="shared" si="0"/>
        <v>8</v>
      </c>
    </row>
    <row r="6" spans="1:24" x14ac:dyDescent="0.2">
      <c r="A6" s="1" t="s">
        <v>5</v>
      </c>
      <c r="B6">
        <v>2</v>
      </c>
      <c r="C6">
        <v>20</v>
      </c>
      <c r="D6">
        <v>20</v>
      </c>
      <c r="E6">
        <v>512</v>
      </c>
      <c r="G6" s="2">
        <v>0.90500000000000003</v>
      </c>
      <c r="H6" s="2">
        <v>0.8</v>
      </c>
      <c r="I6" s="2">
        <v>0.95</v>
      </c>
      <c r="J6" s="4">
        <v>0.9</v>
      </c>
      <c r="K6">
        <v>0.9</v>
      </c>
      <c r="L6" s="2">
        <v>0.88500000000000001</v>
      </c>
      <c r="M6" s="2">
        <v>0.9</v>
      </c>
      <c r="N6" s="2">
        <v>0.8</v>
      </c>
      <c r="O6" s="2"/>
      <c r="Q6">
        <f t="shared" si="1"/>
        <v>2</v>
      </c>
      <c r="R6">
        <f t="shared" si="0"/>
        <v>7.5</v>
      </c>
      <c r="S6">
        <f t="shared" si="0"/>
        <v>1</v>
      </c>
      <c r="T6">
        <f t="shared" si="0"/>
        <v>4</v>
      </c>
      <c r="U6">
        <f t="shared" si="0"/>
        <v>4</v>
      </c>
      <c r="V6">
        <f t="shared" si="0"/>
        <v>6</v>
      </c>
      <c r="W6">
        <f t="shared" si="0"/>
        <v>4</v>
      </c>
      <c r="X6">
        <f t="shared" si="0"/>
        <v>7.5</v>
      </c>
    </row>
    <row r="7" spans="1:24" x14ac:dyDescent="0.2">
      <c r="A7" s="1" t="s">
        <v>6</v>
      </c>
      <c r="B7">
        <v>4</v>
      </c>
      <c r="C7">
        <v>60</v>
      </c>
      <c r="D7">
        <v>60</v>
      </c>
      <c r="E7">
        <v>577</v>
      </c>
      <c r="G7" s="2">
        <v>0.875</v>
      </c>
      <c r="H7" s="2">
        <v>0.76670000000000005</v>
      </c>
      <c r="I7" s="2">
        <v>0.8</v>
      </c>
      <c r="J7" s="4">
        <v>0.86670000000000003</v>
      </c>
      <c r="K7">
        <v>0.81499999999999995</v>
      </c>
      <c r="L7" s="2">
        <v>0.92500000000000004</v>
      </c>
      <c r="M7" s="2">
        <v>0.85</v>
      </c>
      <c r="N7" s="2">
        <v>0.91669999999999996</v>
      </c>
      <c r="O7" s="2"/>
      <c r="Q7">
        <f t="shared" si="1"/>
        <v>3</v>
      </c>
      <c r="R7">
        <f t="shared" si="0"/>
        <v>8</v>
      </c>
      <c r="S7">
        <f t="shared" si="0"/>
        <v>7</v>
      </c>
      <c r="T7">
        <f t="shared" si="0"/>
        <v>4</v>
      </c>
      <c r="U7">
        <f t="shared" si="0"/>
        <v>6</v>
      </c>
      <c r="V7">
        <f t="shared" si="0"/>
        <v>1</v>
      </c>
      <c r="W7">
        <f t="shared" si="0"/>
        <v>5</v>
      </c>
      <c r="X7">
        <f t="shared" si="0"/>
        <v>2</v>
      </c>
    </row>
    <row r="8" spans="1:24" x14ac:dyDescent="0.2">
      <c r="A8" s="1" t="s">
        <v>7</v>
      </c>
      <c r="B8">
        <v>3</v>
      </c>
      <c r="C8">
        <v>30</v>
      </c>
      <c r="D8">
        <v>900</v>
      </c>
      <c r="E8">
        <v>128</v>
      </c>
      <c r="G8" s="2">
        <v>0.99170000000000003</v>
      </c>
      <c r="H8" s="2">
        <v>0.97270000000000001</v>
      </c>
      <c r="I8" s="2">
        <v>0.95109999999999995</v>
      </c>
      <c r="J8" s="4">
        <v>0.99890000000000001</v>
      </c>
      <c r="K8">
        <v>0.97899999999999998</v>
      </c>
      <c r="L8" s="2">
        <v>0.995</v>
      </c>
      <c r="M8" s="2">
        <v>0.999</v>
      </c>
      <c r="N8" s="2">
        <v>0.97440000000000004</v>
      </c>
      <c r="O8" s="2"/>
      <c r="Q8">
        <f t="shared" si="1"/>
        <v>4</v>
      </c>
      <c r="R8">
        <f t="shared" si="0"/>
        <v>7</v>
      </c>
      <c r="S8">
        <f t="shared" si="0"/>
        <v>8</v>
      </c>
      <c r="T8">
        <f t="shared" si="0"/>
        <v>2</v>
      </c>
      <c r="U8">
        <f t="shared" si="0"/>
        <v>5</v>
      </c>
      <c r="V8">
        <f t="shared" si="0"/>
        <v>3</v>
      </c>
      <c r="W8">
        <f t="shared" si="0"/>
        <v>1</v>
      </c>
      <c r="X8">
        <f t="shared" si="0"/>
        <v>6</v>
      </c>
    </row>
    <row r="9" spans="1:24" x14ac:dyDescent="0.2">
      <c r="A9" s="1" t="s">
        <v>8</v>
      </c>
      <c r="B9">
        <v>3</v>
      </c>
      <c r="C9">
        <v>467</v>
      </c>
      <c r="D9">
        <v>3840</v>
      </c>
      <c r="E9">
        <v>166</v>
      </c>
      <c r="G9" s="2">
        <v>0.7782</v>
      </c>
      <c r="H9" s="2">
        <v>0.74929999999999997</v>
      </c>
      <c r="I9" s="2">
        <v>0.76849999999999996</v>
      </c>
      <c r="J9" s="4">
        <v>0.72860000000000003</v>
      </c>
      <c r="K9">
        <v>0.78039999999999998</v>
      </c>
      <c r="L9" s="2">
        <v>0.84399999999999997</v>
      </c>
      <c r="M9" s="2">
        <v>0.71700000000000008</v>
      </c>
      <c r="N9" s="2">
        <v>0.69969999999999999</v>
      </c>
      <c r="O9" s="2"/>
      <c r="Q9">
        <f t="shared" si="1"/>
        <v>3</v>
      </c>
      <c r="R9">
        <f t="shared" si="0"/>
        <v>5</v>
      </c>
      <c r="S9">
        <f t="shared" si="0"/>
        <v>4</v>
      </c>
      <c r="T9">
        <f t="shared" si="0"/>
        <v>6</v>
      </c>
      <c r="U9">
        <f t="shared" si="0"/>
        <v>2</v>
      </c>
      <c r="V9">
        <f t="shared" si="0"/>
        <v>1</v>
      </c>
      <c r="W9">
        <f t="shared" si="0"/>
        <v>7</v>
      </c>
      <c r="X9">
        <f t="shared" si="0"/>
        <v>8</v>
      </c>
    </row>
    <row r="10" spans="1:24" x14ac:dyDescent="0.2">
      <c r="A10" s="1" t="s">
        <v>9</v>
      </c>
      <c r="B10">
        <v>4</v>
      </c>
      <c r="C10">
        <v>40</v>
      </c>
      <c r="D10">
        <v>1380</v>
      </c>
      <c r="E10">
        <v>1639</v>
      </c>
      <c r="G10" s="2">
        <v>0.99929999999999997</v>
      </c>
      <c r="H10" s="2">
        <v>0.95069999999999999</v>
      </c>
      <c r="I10" s="2">
        <v>0.98619999999999997</v>
      </c>
      <c r="J10" s="4">
        <v>0.99419999999999997</v>
      </c>
      <c r="K10">
        <v>0.9849</v>
      </c>
      <c r="L10" s="2">
        <v>0.82599999999999996</v>
      </c>
      <c r="M10" s="2">
        <v>0.84899999999999998</v>
      </c>
      <c r="N10" s="2">
        <v>0.95430000000000004</v>
      </c>
      <c r="O10" s="2"/>
      <c r="Q10">
        <f t="shared" si="1"/>
        <v>1</v>
      </c>
      <c r="R10">
        <f t="shared" si="0"/>
        <v>6</v>
      </c>
      <c r="S10">
        <f t="shared" si="0"/>
        <v>3</v>
      </c>
      <c r="T10">
        <f t="shared" si="0"/>
        <v>2</v>
      </c>
      <c r="U10">
        <f t="shared" si="0"/>
        <v>4</v>
      </c>
      <c r="V10">
        <f t="shared" si="0"/>
        <v>8</v>
      </c>
      <c r="W10">
        <f t="shared" si="0"/>
        <v>7</v>
      </c>
      <c r="X10">
        <f t="shared" si="0"/>
        <v>5</v>
      </c>
    </row>
    <row r="11" spans="1:24" x14ac:dyDescent="0.2">
      <c r="A11" s="1" t="s">
        <v>10</v>
      </c>
      <c r="B11">
        <v>2</v>
      </c>
      <c r="C11">
        <v>28</v>
      </c>
      <c r="D11">
        <v>28</v>
      </c>
      <c r="E11">
        <v>286</v>
      </c>
      <c r="G11" s="2">
        <v>1</v>
      </c>
      <c r="H11" s="2">
        <v>1</v>
      </c>
      <c r="I11" s="2">
        <v>1</v>
      </c>
      <c r="J11" s="4">
        <v>1</v>
      </c>
      <c r="K11">
        <v>1</v>
      </c>
      <c r="L11" s="2">
        <v>1</v>
      </c>
      <c r="M11" s="2">
        <v>1</v>
      </c>
      <c r="N11" s="2">
        <v>0.96430000000000005</v>
      </c>
      <c r="O11" s="2"/>
      <c r="Q11">
        <f t="shared" si="1"/>
        <v>4</v>
      </c>
      <c r="R11">
        <f t="shared" si="0"/>
        <v>4</v>
      </c>
      <c r="S11">
        <f t="shared" si="0"/>
        <v>4</v>
      </c>
      <c r="T11">
        <f t="shared" si="0"/>
        <v>4</v>
      </c>
      <c r="U11">
        <f t="shared" si="0"/>
        <v>4</v>
      </c>
      <c r="V11">
        <f t="shared" si="0"/>
        <v>4</v>
      </c>
      <c r="W11">
        <f t="shared" si="0"/>
        <v>4</v>
      </c>
      <c r="X11">
        <f t="shared" si="0"/>
        <v>8</v>
      </c>
    </row>
    <row r="12" spans="1:24" x14ac:dyDescent="0.2">
      <c r="A12" s="1" t="s">
        <v>11</v>
      </c>
      <c r="B12">
        <v>2</v>
      </c>
      <c r="C12">
        <v>250</v>
      </c>
      <c r="D12">
        <v>250</v>
      </c>
      <c r="E12">
        <v>720</v>
      </c>
      <c r="G12" s="2">
        <v>0.73199999999999998</v>
      </c>
      <c r="H12" s="2">
        <v>0.72</v>
      </c>
      <c r="I12" s="2">
        <v>0.76400000000000001</v>
      </c>
      <c r="J12" s="4">
        <v>0.73199999999999998</v>
      </c>
      <c r="K12">
        <v>0.75600000000000001</v>
      </c>
      <c r="L12" s="2">
        <v>0.81499999999999995</v>
      </c>
      <c r="M12" s="2">
        <v>0.72399999999999998</v>
      </c>
      <c r="N12" s="2">
        <v>0.73599999999999999</v>
      </c>
      <c r="O12" s="2"/>
      <c r="Q12">
        <f t="shared" si="1"/>
        <v>5.5</v>
      </c>
      <c r="R12">
        <f t="shared" si="0"/>
        <v>8</v>
      </c>
      <c r="S12">
        <f t="shared" si="0"/>
        <v>2</v>
      </c>
      <c r="T12">
        <f t="shared" si="0"/>
        <v>5.5</v>
      </c>
      <c r="U12">
        <f t="shared" si="0"/>
        <v>3</v>
      </c>
      <c r="V12">
        <f t="shared" si="0"/>
        <v>1</v>
      </c>
      <c r="W12">
        <f t="shared" si="0"/>
        <v>7</v>
      </c>
      <c r="X12">
        <f t="shared" si="0"/>
        <v>4</v>
      </c>
    </row>
    <row r="13" spans="1:24" x14ac:dyDescent="0.2">
      <c r="A13" s="1" t="s">
        <v>12</v>
      </c>
      <c r="B13">
        <v>12</v>
      </c>
      <c r="C13">
        <v>390</v>
      </c>
      <c r="D13">
        <v>390</v>
      </c>
      <c r="E13">
        <v>300</v>
      </c>
      <c r="G13" s="2">
        <v>0.74509999999999998</v>
      </c>
      <c r="H13" s="2">
        <v>0.64970000000000006</v>
      </c>
      <c r="I13" s="2">
        <v>0.69740000000000002</v>
      </c>
      <c r="J13" s="4">
        <v>0.74870000000000003</v>
      </c>
      <c r="K13">
        <v>0.68330000000000002</v>
      </c>
      <c r="L13" s="2">
        <v>0.79100000000000004</v>
      </c>
      <c r="M13" s="2">
        <v>0.77900000000000003</v>
      </c>
      <c r="N13" s="2">
        <v>0.77180000000000004</v>
      </c>
      <c r="O13" s="2"/>
      <c r="Q13">
        <f t="shared" si="1"/>
        <v>5</v>
      </c>
      <c r="R13">
        <f t="shared" si="0"/>
        <v>8</v>
      </c>
      <c r="S13">
        <f t="shared" si="0"/>
        <v>6</v>
      </c>
      <c r="T13">
        <f t="shared" si="0"/>
        <v>4</v>
      </c>
      <c r="U13">
        <f t="shared" si="0"/>
        <v>7</v>
      </c>
      <c r="V13">
        <f t="shared" si="0"/>
        <v>1</v>
      </c>
      <c r="W13">
        <f t="shared" si="0"/>
        <v>2</v>
      </c>
      <c r="X13">
        <f t="shared" si="0"/>
        <v>3</v>
      </c>
    </row>
    <row r="14" spans="1:24" x14ac:dyDescent="0.2">
      <c r="A14" s="1" t="s">
        <v>13</v>
      </c>
      <c r="B14">
        <v>12</v>
      </c>
      <c r="C14">
        <v>390</v>
      </c>
      <c r="D14">
        <v>390</v>
      </c>
      <c r="E14">
        <v>300</v>
      </c>
      <c r="G14" s="2">
        <v>0.77210000000000001</v>
      </c>
      <c r="H14" s="2">
        <v>0.7087</v>
      </c>
      <c r="I14" s="2">
        <v>0.71789999999999998</v>
      </c>
      <c r="J14" s="4">
        <v>0.77439999999999998</v>
      </c>
      <c r="K14">
        <v>0.74770000000000003</v>
      </c>
      <c r="L14" s="2">
        <v>0.80300000000000005</v>
      </c>
      <c r="M14" s="2">
        <v>0.78200000000000003</v>
      </c>
      <c r="N14" s="2">
        <v>0.77949999999999997</v>
      </c>
      <c r="O14" s="2"/>
      <c r="Q14">
        <f t="shared" si="1"/>
        <v>5</v>
      </c>
      <c r="R14">
        <f t="shared" si="0"/>
        <v>8</v>
      </c>
      <c r="S14">
        <f t="shared" si="0"/>
        <v>7</v>
      </c>
      <c r="T14">
        <f t="shared" si="0"/>
        <v>4</v>
      </c>
      <c r="U14">
        <f t="shared" si="0"/>
        <v>6</v>
      </c>
      <c r="V14">
        <f t="shared" si="0"/>
        <v>1</v>
      </c>
      <c r="W14">
        <f t="shared" si="0"/>
        <v>2</v>
      </c>
      <c r="X14">
        <f t="shared" si="0"/>
        <v>3</v>
      </c>
    </row>
    <row r="15" spans="1:24" x14ac:dyDescent="0.2">
      <c r="A15" s="1" t="s">
        <v>14</v>
      </c>
      <c r="B15">
        <v>12</v>
      </c>
      <c r="C15">
        <v>390</v>
      </c>
      <c r="D15">
        <v>390</v>
      </c>
      <c r="E15">
        <v>300</v>
      </c>
      <c r="G15" s="2">
        <v>0.77229999999999999</v>
      </c>
      <c r="H15" s="2">
        <v>0.66620000000000001</v>
      </c>
      <c r="I15" s="2">
        <v>0.70509999999999995</v>
      </c>
      <c r="J15" s="4">
        <v>0.79490000000000005</v>
      </c>
      <c r="K15">
        <v>0.7218</v>
      </c>
      <c r="L15" s="2">
        <v>0.81200000000000006</v>
      </c>
      <c r="M15" s="2">
        <v>0.77900000000000003</v>
      </c>
      <c r="N15" s="2">
        <v>0.78720000000000001</v>
      </c>
      <c r="O15" s="2"/>
      <c r="Q15">
        <f t="shared" si="1"/>
        <v>5</v>
      </c>
      <c r="R15">
        <f t="shared" si="0"/>
        <v>8</v>
      </c>
      <c r="S15">
        <f t="shared" si="0"/>
        <v>7</v>
      </c>
      <c r="T15">
        <f t="shared" si="0"/>
        <v>2</v>
      </c>
      <c r="U15">
        <f t="shared" si="0"/>
        <v>6</v>
      </c>
      <c r="V15">
        <f t="shared" si="0"/>
        <v>1</v>
      </c>
      <c r="W15">
        <f t="shared" si="0"/>
        <v>4</v>
      </c>
      <c r="X15">
        <f t="shared" si="0"/>
        <v>3</v>
      </c>
    </row>
    <row r="16" spans="1:24" x14ac:dyDescent="0.2">
      <c r="A16" s="1" t="s">
        <v>15</v>
      </c>
      <c r="B16">
        <v>4</v>
      </c>
      <c r="C16">
        <v>16</v>
      </c>
      <c r="D16">
        <v>306</v>
      </c>
      <c r="E16">
        <v>345</v>
      </c>
      <c r="G16" s="2">
        <v>0.92520000000000002</v>
      </c>
      <c r="H16" s="2">
        <v>0.94799999999999995</v>
      </c>
      <c r="I16" s="2">
        <v>0.92810000000000004</v>
      </c>
      <c r="J16" s="4">
        <v>0.87909999999999999</v>
      </c>
      <c r="K16">
        <v>0.96630000000000005</v>
      </c>
      <c r="L16" s="2">
        <v>0.30099999999999999</v>
      </c>
      <c r="M16" s="2">
        <v>0.94100000000000006</v>
      </c>
      <c r="N16" s="2">
        <v>0.92479999999999996</v>
      </c>
      <c r="O16" s="2"/>
      <c r="Q16">
        <f t="shared" si="1"/>
        <v>5</v>
      </c>
      <c r="R16">
        <f t="shared" si="0"/>
        <v>2</v>
      </c>
      <c r="S16">
        <f t="shared" si="0"/>
        <v>4</v>
      </c>
      <c r="T16">
        <f t="shared" si="0"/>
        <v>7</v>
      </c>
      <c r="U16">
        <f t="shared" si="0"/>
        <v>1</v>
      </c>
      <c r="V16">
        <f t="shared" si="0"/>
        <v>8</v>
      </c>
      <c r="W16">
        <f t="shared" si="0"/>
        <v>3</v>
      </c>
      <c r="X16">
        <f t="shared" si="0"/>
        <v>6</v>
      </c>
    </row>
    <row r="17" spans="1:24" x14ac:dyDescent="0.2">
      <c r="A17" s="1" t="s">
        <v>16</v>
      </c>
      <c r="B17">
        <v>3</v>
      </c>
      <c r="C17">
        <v>400</v>
      </c>
      <c r="D17">
        <v>139</v>
      </c>
      <c r="E17">
        <v>80</v>
      </c>
      <c r="G17" s="2">
        <v>0.73019999999999996</v>
      </c>
      <c r="H17" s="2">
        <v>0.74819999999999998</v>
      </c>
      <c r="I17" s="2">
        <v>0.76259999999999994</v>
      </c>
      <c r="J17" s="4">
        <v>0.74099999999999999</v>
      </c>
      <c r="K17">
        <v>0.72809999999999997</v>
      </c>
      <c r="L17" s="2">
        <v>0.71699999999999997</v>
      </c>
      <c r="M17" s="2">
        <v>0.84199999999999997</v>
      </c>
      <c r="N17" s="2">
        <v>0.76980000000000004</v>
      </c>
      <c r="O17" s="2"/>
      <c r="Q17">
        <f t="shared" si="1"/>
        <v>6</v>
      </c>
      <c r="R17">
        <f t="shared" si="0"/>
        <v>4</v>
      </c>
      <c r="S17">
        <f t="shared" si="0"/>
        <v>3</v>
      </c>
      <c r="T17">
        <f t="shared" si="0"/>
        <v>5</v>
      </c>
      <c r="U17">
        <f t="shared" si="0"/>
        <v>7</v>
      </c>
      <c r="V17">
        <f t="shared" si="0"/>
        <v>8</v>
      </c>
      <c r="W17">
        <f t="shared" si="0"/>
        <v>1</v>
      </c>
      <c r="X17">
        <f t="shared" si="0"/>
        <v>2</v>
      </c>
    </row>
    <row r="18" spans="1:24" x14ac:dyDescent="0.2">
      <c r="A18" s="1" t="s">
        <v>17</v>
      </c>
      <c r="B18">
        <v>2</v>
      </c>
      <c r="C18">
        <v>600</v>
      </c>
      <c r="D18">
        <v>276</v>
      </c>
      <c r="E18">
        <v>80</v>
      </c>
      <c r="G18" s="2">
        <v>0.78120000000000001</v>
      </c>
      <c r="H18" s="2">
        <v>0.77170000000000005</v>
      </c>
      <c r="I18" s="2">
        <v>0.77539999999999998</v>
      </c>
      <c r="J18" s="4">
        <v>0.78259999999999996</v>
      </c>
      <c r="K18">
        <v>0.78839999999999999</v>
      </c>
      <c r="L18" s="2">
        <v>0.77100000000000002</v>
      </c>
      <c r="M18" s="2">
        <v>0.78800000000000003</v>
      </c>
      <c r="N18" s="2">
        <v>0.77539999999999998</v>
      </c>
      <c r="O18" s="2"/>
      <c r="Q18">
        <f t="shared" si="1"/>
        <v>4</v>
      </c>
      <c r="R18">
        <f t="shared" si="1"/>
        <v>7</v>
      </c>
      <c r="S18">
        <f t="shared" si="1"/>
        <v>5.5</v>
      </c>
      <c r="T18">
        <f t="shared" si="1"/>
        <v>3</v>
      </c>
      <c r="U18">
        <f t="shared" si="1"/>
        <v>1</v>
      </c>
      <c r="V18">
        <f t="shared" si="1"/>
        <v>8</v>
      </c>
      <c r="W18">
        <f t="shared" si="1"/>
        <v>2</v>
      </c>
      <c r="X18">
        <f t="shared" si="1"/>
        <v>5.5</v>
      </c>
    </row>
    <row r="19" spans="1:24" x14ac:dyDescent="0.2">
      <c r="A19" s="1" t="s">
        <v>18</v>
      </c>
      <c r="B19">
        <v>6</v>
      </c>
      <c r="C19">
        <v>400</v>
      </c>
      <c r="D19">
        <v>139</v>
      </c>
      <c r="E19">
        <v>80</v>
      </c>
      <c r="G19" s="2">
        <v>0.68059999999999998</v>
      </c>
      <c r="H19" s="2">
        <v>0.66910000000000003</v>
      </c>
      <c r="I19" s="2">
        <v>0.67630000000000001</v>
      </c>
      <c r="J19" s="4">
        <v>0.69779999999999998</v>
      </c>
      <c r="K19">
        <v>0.68269999999999997</v>
      </c>
      <c r="L19" s="2">
        <v>0.66500000000000004</v>
      </c>
      <c r="M19" s="2">
        <v>0.79200000000000004</v>
      </c>
      <c r="N19" s="2">
        <v>0.66190000000000004</v>
      </c>
      <c r="O19" s="2"/>
      <c r="Q19">
        <f t="shared" si="1"/>
        <v>4</v>
      </c>
      <c r="R19">
        <f t="shared" si="1"/>
        <v>6</v>
      </c>
      <c r="S19">
        <f t="shared" si="1"/>
        <v>5</v>
      </c>
      <c r="T19">
        <f t="shared" si="1"/>
        <v>2</v>
      </c>
      <c r="U19">
        <f t="shared" si="1"/>
        <v>3</v>
      </c>
      <c r="V19">
        <f t="shared" si="1"/>
        <v>7</v>
      </c>
      <c r="W19">
        <f t="shared" si="1"/>
        <v>1</v>
      </c>
      <c r="X19">
        <f t="shared" si="1"/>
        <v>8</v>
      </c>
    </row>
    <row r="20" spans="1:24" x14ac:dyDescent="0.2">
      <c r="A20" s="1" t="s">
        <v>19</v>
      </c>
      <c r="B20">
        <v>2</v>
      </c>
      <c r="C20">
        <v>322</v>
      </c>
      <c r="D20">
        <v>139</v>
      </c>
      <c r="E20">
        <v>512</v>
      </c>
      <c r="G20" s="2">
        <v>0.75249999999999995</v>
      </c>
      <c r="H20" s="2">
        <v>0.74819999999999998</v>
      </c>
      <c r="I20" s="2">
        <v>0.74819999999999998</v>
      </c>
      <c r="J20" s="4">
        <v>0.74819999999999998</v>
      </c>
      <c r="K20">
        <v>0.76910000000000001</v>
      </c>
      <c r="L20" s="2">
        <v>0.71199999999999997</v>
      </c>
      <c r="M20" s="2">
        <v>0.82000000000000006</v>
      </c>
      <c r="N20" s="2">
        <v>0.74099999999999999</v>
      </c>
      <c r="O20" s="2"/>
      <c r="Q20">
        <f t="shared" si="1"/>
        <v>3</v>
      </c>
      <c r="R20">
        <f t="shared" si="1"/>
        <v>5</v>
      </c>
      <c r="S20">
        <f t="shared" si="1"/>
        <v>5</v>
      </c>
      <c r="T20">
        <f t="shared" si="1"/>
        <v>5</v>
      </c>
      <c r="U20">
        <f t="shared" si="1"/>
        <v>2</v>
      </c>
      <c r="V20">
        <f t="shared" si="1"/>
        <v>8</v>
      </c>
      <c r="W20">
        <f t="shared" si="1"/>
        <v>1</v>
      </c>
      <c r="X20">
        <f t="shared" si="1"/>
        <v>7</v>
      </c>
    </row>
    <row r="21" spans="1:24" x14ac:dyDescent="0.2">
      <c r="A21" s="1" t="s">
        <v>20</v>
      </c>
      <c r="B21">
        <v>2</v>
      </c>
      <c r="C21">
        <v>100</v>
      </c>
      <c r="D21">
        <v>100</v>
      </c>
      <c r="E21">
        <v>96</v>
      </c>
      <c r="G21" s="2">
        <v>0.89700000000000002</v>
      </c>
      <c r="H21" s="2">
        <v>0.85499999999999998</v>
      </c>
      <c r="I21" s="2">
        <v>0.88</v>
      </c>
      <c r="J21" s="4">
        <v>0.84</v>
      </c>
      <c r="K21">
        <v>0.88</v>
      </c>
      <c r="L21" s="2">
        <v>0.874</v>
      </c>
      <c r="M21" s="2">
        <v>0.85</v>
      </c>
      <c r="N21" s="2">
        <v>0.83</v>
      </c>
      <c r="O21" s="2"/>
      <c r="Q21">
        <f t="shared" si="1"/>
        <v>1</v>
      </c>
      <c r="R21">
        <f t="shared" si="1"/>
        <v>5</v>
      </c>
      <c r="S21">
        <f t="shared" si="1"/>
        <v>2.5</v>
      </c>
      <c r="T21">
        <f t="shared" si="1"/>
        <v>7</v>
      </c>
      <c r="U21">
        <f t="shared" si="1"/>
        <v>2.5</v>
      </c>
      <c r="V21">
        <f t="shared" si="1"/>
        <v>4</v>
      </c>
      <c r="W21">
        <f t="shared" si="1"/>
        <v>6</v>
      </c>
      <c r="X21">
        <f t="shared" si="1"/>
        <v>8</v>
      </c>
    </row>
    <row r="22" spans="1:24" x14ac:dyDescent="0.2">
      <c r="A22" s="1" t="s">
        <v>21</v>
      </c>
      <c r="B22">
        <v>5</v>
      </c>
      <c r="C22">
        <v>500</v>
      </c>
      <c r="D22">
        <v>4500</v>
      </c>
      <c r="E22">
        <v>140</v>
      </c>
      <c r="G22" s="2">
        <v>0.94389999999999996</v>
      </c>
      <c r="H22" s="2">
        <v>0.93889999999999996</v>
      </c>
      <c r="I22" s="2">
        <v>0.93689999999999996</v>
      </c>
      <c r="J22" s="4">
        <v>0.93959999999999999</v>
      </c>
      <c r="K22">
        <v>0.94210000000000005</v>
      </c>
      <c r="L22" s="2">
        <v>0.93400000000000005</v>
      </c>
      <c r="M22" s="2">
        <v>0.94199999999999995</v>
      </c>
      <c r="N22" s="2">
        <v>0.94379999999999997</v>
      </c>
      <c r="O22" s="2"/>
      <c r="Q22">
        <f t="shared" si="1"/>
        <v>1</v>
      </c>
      <c r="R22">
        <f t="shared" si="1"/>
        <v>6</v>
      </c>
      <c r="S22">
        <f t="shared" si="1"/>
        <v>7</v>
      </c>
      <c r="T22">
        <f t="shared" si="1"/>
        <v>5</v>
      </c>
      <c r="U22">
        <f t="shared" si="1"/>
        <v>3</v>
      </c>
      <c r="V22">
        <f t="shared" si="1"/>
        <v>8</v>
      </c>
      <c r="W22">
        <f t="shared" si="1"/>
        <v>4</v>
      </c>
      <c r="X22">
        <f t="shared" si="1"/>
        <v>2</v>
      </c>
    </row>
    <row r="23" spans="1:24" x14ac:dyDescent="0.2">
      <c r="A23" s="1" t="s">
        <v>22</v>
      </c>
      <c r="B23">
        <v>2</v>
      </c>
      <c r="C23">
        <v>23</v>
      </c>
      <c r="D23">
        <v>861</v>
      </c>
      <c r="E23">
        <v>136</v>
      </c>
      <c r="G23" s="2">
        <v>0.99480000000000002</v>
      </c>
      <c r="H23" s="2">
        <v>0.93689999999999996</v>
      </c>
      <c r="I23" s="2">
        <v>0.99880000000000002</v>
      </c>
      <c r="J23" s="4">
        <v>0.98719999999999997</v>
      </c>
      <c r="K23">
        <v>0.97770000000000001</v>
      </c>
      <c r="L23" s="2">
        <v>0.97499999999999998</v>
      </c>
      <c r="M23" s="2">
        <v>1</v>
      </c>
      <c r="N23" s="2">
        <v>0.98370000000000002</v>
      </c>
      <c r="O23" s="2"/>
      <c r="Q23">
        <f t="shared" si="1"/>
        <v>3</v>
      </c>
      <c r="R23">
        <f t="shared" si="1"/>
        <v>8</v>
      </c>
      <c r="S23">
        <f t="shared" si="1"/>
        <v>2</v>
      </c>
      <c r="T23">
        <f t="shared" si="1"/>
        <v>4</v>
      </c>
      <c r="U23">
        <f t="shared" si="1"/>
        <v>6</v>
      </c>
      <c r="V23">
        <f t="shared" si="1"/>
        <v>7</v>
      </c>
      <c r="W23">
        <f t="shared" si="1"/>
        <v>1</v>
      </c>
      <c r="X23">
        <f t="shared" si="1"/>
        <v>5</v>
      </c>
    </row>
    <row r="24" spans="1:24" x14ac:dyDescent="0.2">
      <c r="A24" s="1" t="s">
        <v>23</v>
      </c>
      <c r="B24">
        <v>7</v>
      </c>
      <c r="C24">
        <v>8926</v>
      </c>
      <c r="D24">
        <v>7711</v>
      </c>
      <c r="E24">
        <v>96</v>
      </c>
      <c r="G24" s="2">
        <v>0.74029999999999996</v>
      </c>
      <c r="H24" s="2">
        <v>0.6925</v>
      </c>
      <c r="I24" s="2">
        <v>0.66349999999999998</v>
      </c>
      <c r="J24" s="4">
        <v>0.73040000000000005</v>
      </c>
      <c r="K24">
        <v>0.74060000000000004</v>
      </c>
      <c r="L24" s="2">
        <v>0.72899999999999998</v>
      </c>
      <c r="M24" s="2">
        <v>0.70199999999999996</v>
      </c>
      <c r="N24" s="2">
        <v>0.747</v>
      </c>
      <c r="O24" s="2"/>
      <c r="Q24">
        <f t="shared" si="1"/>
        <v>3</v>
      </c>
      <c r="R24">
        <f t="shared" si="1"/>
        <v>7</v>
      </c>
      <c r="S24">
        <f t="shared" si="1"/>
        <v>8</v>
      </c>
      <c r="T24">
        <f t="shared" si="1"/>
        <v>4</v>
      </c>
      <c r="U24">
        <f t="shared" si="1"/>
        <v>2</v>
      </c>
      <c r="V24">
        <f t="shared" si="1"/>
        <v>5</v>
      </c>
      <c r="W24">
        <f t="shared" si="1"/>
        <v>6</v>
      </c>
      <c r="X24">
        <f t="shared" si="1"/>
        <v>1</v>
      </c>
    </row>
    <row r="25" spans="1:24" x14ac:dyDescent="0.2">
      <c r="A25" s="1" t="s">
        <v>24</v>
      </c>
      <c r="B25">
        <v>14</v>
      </c>
      <c r="C25">
        <v>560</v>
      </c>
      <c r="D25">
        <v>1690</v>
      </c>
      <c r="E25">
        <v>131</v>
      </c>
      <c r="G25" s="2">
        <v>0.9264</v>
      </c>
      <c r="H25" s="2">
        <v>0.76829999999999998</v>
      </c>
      <c r="I25" s="2">
        <v>0.76149999999999995</v>
      </c>
      <c r="J25" s="4">
        <v>0.75029999999999997</v>
      </c>
      <c r="K25">
        <v>0.78849999999999998</v>
      </c>
      <c r="L25" s="2">
        <v>0.83899999999999997</v>
      </c>
      <c r="M25" s="2">
        <v>0.78</v>
      </c>
      <c r="N25" s="2">
        <v>0.77869999999999995</v>
      </c>
      <c r="O25" s="2"/>
      <c r="Q25">
        <f t="shared" si="1"/>
        <v>1</v>
      </c>
      <c r="R25">
        <f t="shared" si="1"/>
        <v>6</v>
      </c>
      <c r="S25">
        <f t="shared" si="1"/>
        <v>7</v>
      </c>
      <c r="T25">
        <f t="shared" si="1"/>
        <v>8</v>
      </c>
      <c r="U25">
        <f t="shared" si="1"/>
        <v>3</v>
      </c>
      <c r="V25">
        <f t="shared" si="1"/>
        <v>2</v>
      </c>
      <c r="W25">
        <f t="shared" si="1"/>
        <v>4</v>
      </c>
      <c r="X25">
        <f t="shared" si="1"/>
        <v>5</v>
      </c>
    </row>
    <row r="26" spans="1:24" x14ac:dyDescent="0.2">
      <c r="A26" s="1" t="s">
        <v>25</v>
      </c>
      <c r="B26">
        <v>4</v>
      </c>
      <c r="C26">
        <v>24</v>
      </c>
      <c r="D26">
        <v>88</v>
      </c>
      <c r="E26">
        <v>350</v>
      </c>
      <c r="G26" s="2">
        <v>0.98860000000000003</v>
      </c>
      <c r="H26" s="2">
        <v>0.98409999999999997</v>
      </c>
      <c r="I26" s="2">
        <v>0.89770000000000005</v>
      </c>
      <c r="J26" s="4">
        <v>1</v>
      </c>
      <c r="K26">
        <v>0.97729999999999995</v>
      </c>
      <c r="L26" s="2">
        <v>0.95499999999999996</v>
      </c>
      <c r="M26" s="2">
        <v>1</v>
      </c>
      <c r="N26" s="2">
        <v>0.85229999999999995</v>
      </c>
      <c r="O26" s="2"/>
      <c r="Q26">
        <f t="shared" si="1"/>
        <v>3</v>
      </c>
      <c r="R26">
        <f t="shared" si="1"/>
        <v>4</v>
      </c>
      <c r="S26">
        <f t="shared" si="1"/>
        <v>7</v>
      </c>
      <c r="T26">
        <f t="shared" si="1"/>
        <v>1.5</v>
      </c>
      <c r="U26">
        <f t="shared" si="1"/>
        <v>5</v>
      </c>
      <c r="V26">
        <f t="shared" si="1"/>
        <v>6</v>
      </c>
      <c r="W26">
        <f t="shared" si="1"/>
        <v>1.5</v>
      </c>
      <c r="X26">
        <f t="shared" si="1"/>
        <v>8</v>
      </c>
    </row>
    <row r="27" spans="1:24" x14ac:dyDescent="0.2">
      <c r="A27" s="1" t="s">
        <v>26</v>
      </c>
      <c r="B27">
        <v>14</v>
      </c>
      <c r="C27">
        <v>200</v>
      </c>
      <c r="D27">
        <v>2050</v>
      </c>
      <c r="E27">
        <v>131</v>
      </c>
      <c r="G27" s="2">
        <v>0.89510000000000001</v>
      </c>
      <c r="H27" s="2">
        <v>0.90010000000000001</v>
      </c>
      <c r="I27" s="2">
        <v>0.87509999999999999</v>
      </c>
      <c r="J27" s="4">
        <v>0.89710000000000001</v>
      </c>
      <c r="K27">
        <v>0.88590000000000002</v>
      </c>
      <c r="L27" s="2">
        <v>0.95499999999999996</v>
      </c>
      <c r="M27" s="2">
        <v>0.92900000000000005</v>
      </c>
      <c r="N27" s="2">
        <v>0.90590000000000004</v>
      </c>
      <c r="O27" s="2"/>
      <c r="Q27">
        <f t="shared" si="1"/>
        <v>6</v>
      </c>
      <c r="R27">
        <f t="shared" si="1"/>
        <v>4</v>
      </c>
      <c r="S27">
        <f t="shared" si="1"/>
        <v>8</v>
      </c>
      <c r="T27">
        <f t="shared" si="1"/>
        <v>5</v>
      </c>
      <c r="U27">
        <f t="shared" si="1"/>
        <v>7</v>
      </c>
      <c r="V27">
        <f t="shared" si="1"/>
        <v>1</v>
      </c>
      <c r="W27">
        <f t="shared" si="1"/>
        <v>2</v>
      </c>
      <c r="X27">
        <f t="shared" si="1"/>
        <v>3</v>
      </c>
    </row>
    <row r="28" spans="1:24" x14ac:dyDescent="0.2">
      <c r="A28" s="1" t="s">
        <v>27</v>
      </c>
      <c r="B28">
        <v>50</v>
      </c>
      <c r="C28">
        <v>450</v>
      </c>
      <c r="D28">
        <v>450</v>
      </c>
      <c r="E28">
        <v>270</v>
      </c>
      <c r="G28" s="2">
        <v>0.76990000000000003</v>
      </c>
      <c r="H28" s="2">
        <v>0.73280000000000001</v>
      </c>
      <c r="I28" s="2">
        <v>0.69230000000000003</v>
      </c>
      <c r="J28" s="4">
        <v>0.7802</v>
      </c>
      <c r="K28">
        <v>0.77049999999999996</v>
      </c>
      <c r="L28" s="2">
        <v>0.72699999999999998</v>
      </c>
      <c r="M28" s="2">
        <v>0.71199999999999997</v>
      </c>
      <c r="N28" s="2">
        <v>0.70550000000000002</v>
      </c>
      <c r="O28" s="2"/>
      <c r="Q28">
        <f t="shared" si="1"/>
        <v>3</v>
      </c>
      <c r="R28">
        <f t="shared" si="1"/>
        <v>4</v>
      </c>
      <c r="S28">
        <f t="shared" si="1"/>
        <v>8</v>
      </c>
      <c r="T28">
        <f t="shared" si="1"/>
        <v>1</v>
      </c>
      <c r="U28">
        <f t="shared" si="1"/>
        <v>2</v>
      </c>
      <c r="V28">
        <f t="shared" si="1"/>
        <v>5</v>
      </c>
      <c r="W28">
        <f t="shared" si="1"/>
        <v>6</v>
      </c>
      <c r="X28">
        <f t="shared" si="1"/>
        <v>7</v>
      </c>
    </row>
    <row r="29" spans="1:24" x14ac:dyDescent="0.2">
      <c r="A29" s="1" t="s">
        <v>28</v>
      </c>
      <c r="B29">
        <v>7</v>
      </c>
      <c r="C29">
        <v>175</v>
      </c>
      <c r="D29">
        <v>175</v>
      </c>
      <c r="E29">
        <v>463</v>
      </c>
      <c r="G29" s="2">
        <v>0.92910000000000004</v>
      </c>
      <c r="H29" s="2">
        <v>0.85260000000000002</v>
      </c>
      <c r="I29" s="2">
        <v>0.84570000000000001</v>
      </c>
      <c r="J29" s="4">
        <v>0.90859999999999996</v>
      </c>
      <c r="K29">
        <v>0.90339999999999998</v>
      </c>
      <c r="L29" s="2">
        <v>0.97899999999999998</v>
      </c>
      <c r="M29" s="2">
        <v>0.96</v>
      </c>
      <c r="N29" s="2">
        <v>0.98860000000000003</v>
      </c>
      <c r="O29" s="2"/>
      <c r="Q29">
        <f t="shared" si="1"/>
        <v>4</v>
      </c>
      <c r="R29">
        <f t="shared" si="1"/>
        <v>7</v>
      </c>
      <c r="S29">
        <f t="shared" si="1"/>
        <v>8</v>
      </c>
      <c r="T29">
        <f t="shared" si="1"/>
        <v>5</v>
      </c>
      <c r="U29">
        <f t="shared" si="1"/>
        <v>6</v>
      </c>
      <c r="V29">
        <f t="shared" si="1"/>
        <v>2</v>
      </c>
      <c r="W29">
        <f t="shared" si="1"/>
        <v>3</v>
      </c>
      <c r="X29">
        <f t="shared" si="1"/>
        <v>1</v>
      </c>
    </row>
    <row r="30" spans="1:24" x14ac:dyDescent="0.2">
      <c r="A30" s="1" t="s">
        <v>29</v>
      </c>
      <c r="B30">
        <v>2</v>
      </c>
      <c r="C30">
        <v>3601</v>
      </c>
      <c r="D30">
        <v>1320</v>
      </c>
      <c r="E30">
        <v>500</v>
      </c>
      <c r="G30" s="2">
        <v>0.9768</v>
      </c>
      <c r="H30" s="2">
        <v>0.81520000000000004</v>
      </c>
      <c r="I30" s="2">
        <v>0.94089999999999996</v>
      </c>
      <c r="J30" s="4">
        <v>0.91290000000000004</v>
      </c>
      <c r="K30">
        <v>0.96299999999999997</v>
      </c>
      <c r="L30" s="2">
        <v>0.92</v>
      </c>
      <c r="M30" s="2">
        <v>0.93100000000000005</v>
      </c>
      <c r="N30" s="2">
        <v>0.97119999999999995</v>
      </c>
      <c r="O30" s="2"/>
      <c r="Q30">
        <f t="shared" si="1"/>
        <v>1</v>
      </c>
      <c r="R30">
        <f t="shared" si="1"/>
        <v>8</v>
      </c>
      <c r="S30">
        <f t="shared" si="1"/>
        <v>4</v>
      </c>
      <c r="T30">
        <f t="shared" si="1"/>
        <v>7</v>
      </c>
      <c r="U30">
        <f t="shared" si="1"/>
        <v>3</v>
      </c>
      <c r="V30">
        <f t="shared" si="1"/>
        <v>6</v>
      </c>
      <c r="W30">
        <f t="shared" si="1"/>
        <v>5</v>
      </c>
      <c r="X30">
        <f t="shared" si="1"/>
        <v>2</v>
      </c>
    </row>
    <row r="31" spans="1:24" x14ac:dyDescent="0.2">
      <c r="A31" s="1" t="s">
        <v>30</v>
      </c>
      <c r="B31">
        <v>2</v>
      </c>
      <c r="C31">
        <v>3636</v>
      </c>
      <c r="D31">
        <v>810</v>
      </c>
      <c r="E31">
        <v>500</v>
      </c>
      <c r="G31" s="2">
        <v>0.83009999999999995</v>
      </c>
      <c r="H31" s="2">
        <v>0.68769999999999998</v>
      </c>
      <c r="I31" s="2">
        <v>0.81110000000000004</v>
      </c>
      <c r="J31" s="4">
        <v>0.75429999999999997</v>
      </c>
      <c r="K31">
        <v>0.79420000000000002</v>
      </c>
      <c r="L31" s="2">
        <v>0.91300000000000003</v>
      </c>
      <c r="M31" s="2">
        <v>0.90500000000000003</v>
      </c>
      <c r="N31" s="2">
        <v>0.80740000000000001</v>
      </c>
      <c r="O31" s="2"/>
      <c r="Q31">
        <f t="shared" si="1"/>
        <v>3</v>
      </c>
      <c r="R31">
        <f t="shared" si="1"/>
        <v>8</v>
      </c>
      <c r="S31">
        <f t="shared" si="1"/>
        <v>4</v>
      </c>
      <c r="T31">
        <f t="shared" si="1"/>
        <v>7</v>
      </c>
      <c r="U31">
        <f t="shared" si="1"/>
        <v>6</v>
      </c>
      <c r="V31">
        <f t="shared" si="1"/>
        <v>1</v>
      </c>
      <c r="W31">
        <f t="shared" si="1"/>
        <v>2</v>
      </c>
      <c r="X31">
        <f t="shared" si="1"/>
        <v>5</v>
      </c>
    </row>
    <row r="32" spans="1:24" x14ac:dyDescent="0.2">
      <c r="A32" s="1" t="s">
        <v>31</v>
      </c>
      <c r="B32">
        <v>2</v>
      </c>
      <c r="C32">
        <v>50</v>
      </c>
      <c r="D32">
        <v>150</v>
      </c>
      <c r="E32">
        <v>150</v>
      </c>
      <c r="G32" s="2">
        <v>0.97</v>
      </c>
      <c r="H32" s="2">
        <v>0.95069999999999999</v>
      </c>
      <c r="I32" s="2">
        <v>0.98</v>
      </c>
      <c r="J32" s="4">
        <v>0.98</v>
      </c>
      <c r="K32">
        <v>0.92</v>
      </c>
      <c r="L32" s="2">
        <v>0.99099999999999999</v>
      </c>
      <c r="M32" s="2">
        <v>0.98699999999999999</v>
      </c>
      <c r="N32" s="2">
        <v>1</v>
      </c>
      <c r="O32" s="2"/>
      <c r="Q32">
        <f t="shared" si="1"/>
        <v>6</v>
      </c>
      <c r="R32">
        <f t="shared" si="1"/>
        <v>7</v>
      </c>
      <c r="S32">
        <f t="shared" si="1"/>
        <v>4.5</v>
      </c>
      <c r="T32">
        <f t="shared" si="1"/>
        <v>4.5</v>
      </c>
      <c r="U32">
        <f t="shared" si="1"/>
        <v>8</v>
      </c>
      <c r="V32">
        <f t="shared" si="1"/>
        <v>2</v>
      </c>
      <c r="W32">
        <f t="shared" si="1"/>
        <v>3</v>
      </c>
      <c r="X32">
        <f t="shared" si="1"/>
        <v>1</v>
      </c>
    </row>
    <row r="33" spans="1:24" x14ac:dyDescent="0.2">
      <c r="A33" s="1" t="s">
        <v>32</v>
      </c>
      <c r="B33">
        <v>2</v>
      </c>
      <c r="C33">
        <v>109</v>
      </c>
      <c r="D33">
        <v>105</v>
      </c>
      <c r="E33">
        <v>431</v>
      </c>
      <c r="G33" s="2">
        <v>0.76949999999999996</v>
      </c>
      <c r="H33" s="2">
        <v>0.7429</v>
      </c>
      <c r="I33" s="2">
        <v>0.68569999999999998</v>
      </c>
      <c r="J33" s="4">
        <v>0.76190000000000002</v>
      </c>
      <c r="K33">
        <v>0.73809999999999998</v>
      </c>
      <c r="L33" s="2">
        <v>0.75700000000000001</v>
      </c>
      <c r="M33" s="2">
        <v>0.74299999999999999</v>
      </c>
      <c r="N33" s="2">
        <v>0.68569999999999998</v>
      </c>
      <c r="O33" s="2"/>
      <c r="Q33">
        <f t="shared" si="1"/>
        <v>1</v>
      </c>
      <c r="R33">
        <f t="shared" si="1"/>
        <v>5</v>
      </c>
      <c r="S33">
        <f t="shared" si="1"/>
        <v>7.5</v>
      </c>
      <c r="T33">
        <f t="shared" si="1"/>
        <v>2</v>
      </c>
      <c r="U33">
        <f t="shared" si="1"/>
        <v>6</v>
      </c>
      <c r="V33">
        <f t="shared" si="1"/>
        <v>3</v>
      </c>
      <c r="W33">
        <f t="shared" si="1"/>
        <v>4</v>
      </c>
      <c r="X33">
        <f t="shared" si="1"/>
        <v>7.5</v>
      </c>
    </row>
    <row r="34" spans="1:24" x14ac:dyDescent="0.2">
      <c r="A34" s="1" t="s">
        <v>33</v>
      </c>
      <c r="B34">
        <v>2</v>
      </c>
      <c r="C34">
        <v>1000</v>
      </c>
      <c r="D34">
        <v>370</v>
      </c>
      <c r="E34">
        <v>2709</v>
      </c>
      <c r="G34" s="2">
        <v>0.91569999999999996</v>
      </c>
      <c r="H34" s="2">
        <v>0.91890000000000005</v>
      </c>
      <c r="I34" s="2">
        <v>0.88380000000000003</v>
      </c>
      <c r="J34" s="4">
        <v>0.92159999999999997</v>
      </c>
      <c r="K34">
        <v>0.92030000000000001</v>
      </c>
      <c r="L34" s="2">
        <v>0.91100000000000003</v>
      </c>
      <c r="M34" s="2">
        <v>0.90700000000000003</v>
      </c>
      <c r="N34" s="2">
        <v>0.93240000000000001</v>
      </c>
      <c r="O34" s="2"/>
      <c r="Q34">
        <f t="shared" si="1"/>
        <v>5</v>
      </c>
      <c r="R34">
        <f t="shared" si="1"/>
        <v>4</v>
      </c>
      <c r="S34">
        <f t="shared" si="1"/>
        <v>8</v>
      </c>
      <c r="T34">
        <f t="shared" si="1"/>
        <v>2</v>
      </c>
      <c r="U34">
        <f t="shared" si="1"/>
        <v>3</v>
      </c>
      <c r="V34">
        <f t="shared" si="1"/>
        <v>6</v>
      </c>
      <c r="W34">
        <f t="shared" si="1"/>
        <v>7</v>
      </c>
      <c r="X34">
        <f t="shared" si="1"/>
        <v>1</v>
      </c>
    </row>
    <row r="35" spans="1:24" x14ac:dyDescent="0.2">
      <c r="A35" s="1" t="s">
        <v>34</v>
      </c>
      <c r="B35">
        <v>5</v>
      </c>
      <c r="C35">
        <v>155</v>
      </c>
      <c r="D35">
        <v>308</v>
      </c>
      <c r="E35">
        <v>1092</v>
      </c>
      <c r="G35" s="2">
        <v>0.51559999999999995</v>
      </c>
      <c r="H35" s="2">
        <v>0.43569999999999998</v>
      </c>
      <c r="I35" s="2">
        <v>0.45779999999999998</v>
      </c>
      <c r="J35" s="4">
        <v>0.48049999999999998</v>
      </c>
      <c r="K35">
        <v>0.50749999999999995</v>
      </c>
      <c r="L35" s="2">
        <v>0.51900000000000002</v>
      </c>
      <c r="M35" s="2">
        <v>0.51</v>
      </c>
      <c r="N35" s="2">
        <v>0.52270000000000005</v>
      </c>
      <c r="O35" s="2"/>
      <c r="Q35">
        <f t="shared" si="1"/>
        <v>3</v>
      </c>
      <c r="R35">
        <f t="shared" si="1"/>
        <v>8</v>
      </c>
      <c r="S35">
        <f t="shared" si="1"/>
        <v>7</v>
      </c>
      <c r="T35">
        <f t="shared" si="1"/>
        <v>6</v>
      </c>
      <c r="U35">
        <f t="shared" si="1"/>
        <v>5</v>
      </c>
      <c r="V35">
        <f t="shared" si="1"/>
        <v>2</v>
      </c>
      <c r="W35">
        <f t="shared" si="1"/>
        <v>4</v>
      </c>
      <c r="X35">
        <f t="shared" si="1"/>
        <v>1</v>
      </c>
    </row>
    <row r="36" spans="1:24" x14ac:dyDescent="0.2">
      <c r="A36" s="1" t="s">
        <v>35</v>
      </c>
      <c r="B36">
        <v>2</v>
      </c>
      <c r="C36">
        <v>64</v>
      </c>
      <c r="D36">
        <v>64</v>
      </c>
      <c r="E36">
        <v>512</v>
      </c>
      <c r="G36" s="2">
        <v>0.60470000000000002</v>
      </c>
      <c r="H36" s="2">
        <v>0.60940000000000005</v>
      </c>
      <c r="I36" s="2">
        <v>0.64059999999999995</v>
      </c>
      <c r="J36" s="4">
        <v>0.59379999999999999</v>
      </c>
      <c r="K36">
        <v>0.62970000000000004</v>
      </c>
      <c r="L36" s="2">
        <v>0.61899999999999999</v>
      </c>
      <c r="M36" s="2">
        <v>0.59399999999999997</v>
      </c>
      <c r="N36" s="2">
        <v>0.67190000000000005</v>
      </c>
      <c r="O36" s="2"/>
      <c r="Q36">
        <f t="shared" si="1"/>
        <v>6</v>
      </c>
      <c r="R36">
        <f t="shared" si="1"/>
        <v>5</v>
      </c>
      <c r="S36">
        <f t="shared" si="1"/>
        <v>2</v>
      </c>
      <c r="T36">
        <f t="shared" si="1"/>
        <v>8</v>
      </c>
      <c r="U36">
        <f t="shared" si="1"/>
        <v>3</v>
      </c>
      <c r="V36">
        <f t="shared" si="1"/>
        <v>4</v>
      </c>
      <c r="W36">
        <f t="shared" si="1"/>
        <v>7</v>
      </c>
      <c r="X36">
        <f t="shared" si="1"/>
        <v>1</v>
      </c>
    </row>
    <row r="37" spans="1:24" x14ac:dyDescent="0.2">
      <c r="A37" s="1" t="s">
        <v>36</v>
      </c>
      <c r="B37">
        <v>7</v>
      </c>
      <c r="C37">
        <v>100</v>
      </c>
      <c r="D37">
        <v>550</v>
      </c>
      <c r="E37">
        <v>1884</v>
      </c>
      <c r="G37" s="2">
        <v>0.66749999999999998</v>
      </c>
      <c r="H37" s="2">
        <v>0.32240000000000002</v>
      </c>
      <c r="I37" s="2">
        <v>0.34910000000000002</v>
      </c>
      <c r="J37" s="4">
        <v>0.43090000000000001</v>
      </c>
      <c r="K37">
        <v>0.55469999999999997</v>
      </c>
      <c r="L37" s="2">
        <v>0.373</v>
      </c>
      <c r="M37" s="2">
        <v>0.44699999999999995</v>
      </c>
      <c r="N37" s="2">
        <v>0.37269999999999998</v>
      </c>
      <c r="O37" s="2"/>
      <c r="Q37">
        <f t="shared" si="1"/>
        <v>1</v>
      </c>
      <c r="R37">
        <f t="shared" si="1"/>
        <v>8</v>
      </c>
      <c r="S37">
        <f t="shared" si="1"/>
        <v>7</v>
      </c>
      <c r="T37">
        <f t="shared" si="1"/>
        <v>4</v>
      </c>
      <c r="U37">
        <f t="shared" si="1"/>
        <v>2</v>
      </c>
      <c r="V37">
        <f t="shared" si="1"/>
        <v>5</v>
      </c>
      <c r="W37">
        <f t="shared" si="1"/>
        <v>3</v>
      </c>
      <c r="X37">
        <f t="shared" si="1"/>
        <v>6</v>
      </c>
    </row>
    <row r="38" spans="1:24" x14ac:dyDescent="0.2">
      <c r="A38" s="1" t="s">
        <v>37</v>
      </c>
      <c r="B38">
        <v>11</v>
      </c>
      <c r="C38">
        <v>220</v>
      </c>
      <c r="D38">
        <v>1980</v>
      </c>
      <c r="E38">
        <v>256</v>
      </c>
      <c r="G38" s="2">
        <v>0.66800000000000004</v>
      </c>
      <c r="H38" s="2">
        <v>0.63280000000000003</v>
      </c>
      <c r="I38" s="2">
        <v>0.65510000000000002</v>
      </c>
      <c r="J38" s="4">
        <v>0.66620000000000001</v>
      </c>
      <c r="K38">
        <v>0.66559999999999997</v>
      </c>
      <c r="L38" s="2">
        <v>0.50700000000000001</v>
      </c>
      <c r="M38" s="2">
        <v>0.60399999999999998</v>
      </c>
      <c r="N38" s="2">
        <v>0.62680000000000002</v>
      </c>
      <c r="O38" s="2"/>
      <c r="Q38">
        <f t="shared" si="1"/>
        <v>1</v>
      </c>
      <c r="R38">
        <f t="shared" si="1"/>
        <v>5</v>
      </c>
      <c r="S38">
        <f t="shared" si="1"/>
        <v>4</v>
      </c>
      <c r="T38">
        <f t="shared" si="1"/>
        <v>2</v>
      </c>
      <c r="U38">
        <f t="shared" si="1"/>
        <v>3</v>
      </c>
      <c r="V38">
        <f t="shared" si="1"/>
        <v>8</v>
      </c>
      <c r="W38">
        <f t="shared" si="1"/>
        <v>7</v>
      </c>
      <c r="X38">
        <f t="shared" si="1"/>
        <v>6</v>
      </c>
    </row>
    <row r="39" spans="1:24" x14ac:dyDescent="0.2">
      <c r="A39" s="1" t="s">
        <v>38</v>
      </c>
      <c r="B39">
        <v>2</v>
      </c>
      <c r="C39">
        <v>67</v>
      </c>
      <c r="D39">
        <v>1029</v>
      </c>
      <c r="E39">
        <v>24</v>
      </c>
      <c r="G39" s="2">
        <v>0.97309999999999997</v>
      </c>
      <c r="H39" s="2">
        <v>0.97</v>
      </c>
      <c r="I39" s="2">
        <v>0.95340000000000003</v>
      </c>
      <c r="J39" s="4">
        <v>0.96989999999999998</v>
      </c>
      <c r="K39">
        <v>0.97060000000000002</v>
      </c>
      <c r="L39" s="2">
        <v>0.96299999999999997</v>
      </c>
      <c r="M39" s="2">
        <v>0.90600000000000003</v>
      </c>
      <c r="N39" s="2">
        <v>0.94750000000000001</v>
      </c>
      <c r="O39" s="2"/>
      <c r="Q39">
        <f t="shared" si="1"/>
        <v>1</v>
      </c>
      <c r="R39">
        <f t="shared" si="1"/>
        <v>3</v>
      </c>
      <c r="S39">
        <f t="shared" si="1"/>
        <v>6</v>
      </c>
      <c r="T39">
        <f t="shared" si="1"/>
        <v>4</v>
      </c>
      <c r="U39">
        <f t="shared" si="1"/>
        <v>2</v>
      </c>
      <c r="V39">
        <f t="shared" si="1"/>
        <v>5</v>
      </c>
      <c r="W39">
        <f t="shared" si="1"/>
        <v>8</v>
      </c>
      <c r="X39">
        <f t="shared" si="1"/>
        <v>7</v>
      </c>
    </row>
    <row r="40" spans="1:24" x14ac:dyDescent="0.2">
      <c r="A40" s="1" t="s">
        <v>39</v>
      </c>
      <c r="B40">
        <v>3</v>
      </c>
      <c r="C40">
        <v>375</v>
      </c>
      <c r="D40">
        <v>375</v>
      </c>
      <c r="E40">
        <v>720</v>
      </c>
      <c r="G40" s="2">
        <v>0.80640000000000001</v>
      </c>
      <c r="H40" s="2">
        <v>0.57069999999999999</v>
      </c>
      <c r="I40" s="2">
        <v>0.63729999999999998</v>
      </c>
      <c r="J40" s="4">
        <v>0.8</v>
      </c>
      <c r="K40">
        <v>0.79390000000000005</v>
      </c>
      <c r="L40" s="2">
        <v>0.9</v>
      </c>
      <c r="M40" s="2">
        <v>0.86699999999999999</v>
      </c>
      <c r="N40" s="2">
        <v>0.85870000000000002</v>
      </c>
      <c r="O40" s="2"/>
      <c r="Q40">
        <f t="shared" si="1"/>
        <v>4</v>
      </c>
      <c r="R40">
        <f t="shared" si="1"/>
        <v>8</v>
      </c>
      <c r="S40">
        <f t="shared" si="1"/>
        <v>7</v>
      </c>
      <c r="T40">
        <f t="shared" si="1"/>
        <v>5</v>
      </c>
      <c r="U40">
        <f t="shared" si="1"/>
        <v>6</v>
      </c>
      <c r="V40">
        <f t="shared" si="1"/>
        <v>1</v>
      </c>
      <c r="W40">
        <f t="shared" si="1"/>
        <v>2</v>
      </c>
      <c r="X40">
        <f t="shared" si="1"/>
        <v>3</v>
      </c>
    </row>
    <row r="41" spans="1:24" x14ac:dyDescent="0.2">
      <c r="A41" s="1" t="s">
        <v>40</v>
      </c>
      <c r="B41">
        <v>2</v>
      </c>
      <c r="C41">
        <v>60</v>
      </c>
      <c r="D41">
        <v>61</v>
      </c>
      <c r="E41">
        <v>637</v>
      </c>
      <c r="G41" s="2">
        <v>0.76719999999999999</v>
      </c>
      <c r="H41" s="2">
        <v>0.79510000000000003</v>
      </c>
      <c r="I41" s="2">
        <v>0.70489999999999997</v>
      </c>
      <c r="J41" s="4">
        <v>0.75409999999999999</v>
      </c>
      <c r="K41">
        <v>0.72460000000000002</v>
      </c>
      <c r="L41" s="2">
        <v>0.77</v>
      </c>
      <c r="M41" s="2">
        <v>0.70500000000000007</v>
      </c>
      <c r="N41" s="2">
        <v>0.73770000000000002</v>
      </c>
      <c r="O41" s="2"/>
      <c r="Q41">
        <f t="shared" si="1"/>
        <v>3</v>
      </c>
      <c r="R41">
        <f t="shared" si="1"/>
        <v>1</v>
      </c>
      <c r="S41">
        <f t="shared" si="1"/>
        <v>8</v>
      </c>
      <c r="T41">
        <f t="shared" si="1"/>
        <v>4</v>
      </c>
      <c r="U41">
        <f t="shared" si="1"/>
        <v>6</v>
      </c>
      <c r="V41">
        <f t="shared" si="1"/>
        <v>2</v>
      </c>
      <c r="W41">
        <f t="shared" si="1"/>
        <v>7</v>
      </c>
      <c r="X41">
        <f t="shared" si="1"/>
        <v>5</v>
      </c>
    </row>
    <row r="42" spans="1:24" x14ac:dyDescent="0.2">
      <c r="A42" s="1" t="s">
        <v>41</v>
      </c>
      <c r="B42">
        <v>7</v>
      </c>
      <c r="C42">
        <v>70</v>
      </c>
      <c r="D42">
        <v>73</v>
      </c>
      <c r="E42">
        <v>319</v>
      </c>
      <c r="G42" s="2">
        <v>0.76849999999999996</v>
      </c>
      <c r="H42" s="2">
        <v>0.74109999999999998</v>
      </c>
      <c r="I42" s="2">
        <v>0.6986</v>
      </c>
      <c r="J42" s="4">
        <v>0.75339999999999996</v>
      </c>
      <c r="K42">
        <v>0.76990000000000003</v>
      </c>
      <c r="L42" s="2">
        <v>0.84499999999999997</v>
      </c>
      <c r="M42" s="2">
        <v>0.79500000000000004</v>
      </c>
      <c r="N42" s="2">
        <v>0.72599999999999998</v>
      </c>
      <c r="O42" s="2"/>
      <c r="Q42">
        <f t="shared" si="1"/>
        <v>4</v>
      </c>
      <c r="R42">
        <f t="shared" si="1"/>
        <v>6</v>
      </c>
      <c r="S42">
        <f t="shared" si="1"/>
        <v>8</v>
      </c>
      <c r="T42">
        <f t="shared" si="1"/>
        <v>5</v>
      </c>
      <c r="U42">
        <f t="shared" si="1"/>
        <v>3</v>
      </c>
      <c r="V42">
        <f t="shared" si="1"/>
        <v>1</v>
      </c>
      <c r="W42">
        <f t="shared" si="1"/>
        <v>2</v>
      </c>
      <c r="X42">
        <f t="shared" si="1"/>
        <v>7</v>
      </c>
    </row>
    <row r="43" spans="1:24" x14ac:dyDescent="0.2">
      <c r="A43" s="1" t="s">
        <v>42</v>
      </c>
      <c r="B43">
        <v>8</v>
      </c>
      <c r="C43">
        <v>55</v>
      </c>
      <c r="D43">
        <v>2345</v>
      </c>
      <c r="E43">
        <v>1024</v>
      </c>
      <c r="G43" s="2">
        <v>0.9657</v>
      </c>
      <c r="H43" s="2">
        <v>0.96460000000000001</v>
      </c>
      <c r="I43" s="2">
        <v>0.92149999999999999</v>
      </c>
      <c r="J43" s="4">
        <v>0.97909999999999997</v>
      </c>
      <c r="K43">
        <v>0.96879999999999999</v>
      </c>
      <c r="L43" s="2">
        <v>0.97199999999999998</v>
      </c>
      <c r="M43" s="2">
        <v>0.94199999999999995</v>
      </c>
      <c r="N43" s="2">
        <v>0.96419999999999995</v>
      </c>
      <c r="O43" s="2"/>
      <c r="Q43">
        <f t="shared" si="1"/>
        <v>4</v>
      </c>
      <c r="R43">
        <f t="shared" si="1"/>
        <v>5</v>
      </c>
      <c r="S43">
        <f t="shared" si="1"/>
        <v>8</v>
      </c>
      <c r="T43">
        <f t="shared" si="1"/>
        <v>1</v>
      </c>
      <c r="U43">
        <f t="shared" si="1"/>
        <v>3</v>
      </c>
      <c r="V43">
        <f t="shared" si="1"/>
        <v>2</v>
      </c>
      <c r="W43">
        <f t="shared" si="1"/>
        <v>7</v>
      </c>
      <c r="X43">
        <f t="shared" si="1"/>
        <v>6</v>
      </c>
    </row>
    <row r="44" spans="1:24" x14ac:dyDescent="0.2">
      <c r="A44" s="1" t="s">
        <v>43</v>
      </c>
      <c r="B44">
        <v>3</v>
      </c>
      <c r="C44">
        <v>60</v>
      </c>
      <c r="D44">
        <v>60</v>
      </c>
      <c r="E44">
        <v>448</v>
      </c>
      <c r="G44" s="2">
        <v>0.95</v>
      </c>
      <c r="H44" s="2">
        <v>0.93330000000000002</v>
      </c>
      <c r="I44" s="2">
        <v>0.93330000000000002</v>
      </c>
      <c r="J44" s="4">
        <v>0.93330000000000002</v>
      </c>
      <c r="K44">
        <v>0.93169999999999997</v>
      </c>
      <c r="L44" s="2">
        <v>0.96799999999999997</v>
      </c>
      <c r="M44" s="2">
        <v>0.91700000000000004</v>
      </c>
      <c r="N44" s="2">
        <v>0.85</v>
      </c>
      <c r="O44" s="2"/>
      <c r="Q44">
        <f t="shared" si="1"/>
        <v>2</v>
      </c>
      <c r="R44">
        <f t="shared" si="1"/>
        <v>4</v>
      </c>
      <c r="S44">
        <f t="shared" si="1"/>
        <v>4</v>
      </c>
      <c r="T44">
        <f t="shared" si="1"/>
        <v>4</v>
      </c>
      <c r="U44">
        <f t="shared" si="1"/>
        <v>6</v>
      </c>
      <c r="V44">
        <f t="shared" si="1"/>
        <v>1</v>
      </c>
      <c r="W44">
        <f t="shared" si="1"/>
        <v>7</v>
      </c>
      <c r="X44">
        <f t="shared" si="1"/>
        <v>8</v>
      </c>
    </row>
    <row r="45" spans="1:24" x14ac:dyDescent="0.2">
      <c r="A45" s="1" t="s">
        <v>44</v>
      </c>
      <c r="B45">
        <v>10</v>
      </c>
      <c r="C45">
        <v>381</v>
      </c>
      <c r="D45">
        <v>760</v>
      </c>
      <c r="E45">
        <v>99</v>
      </c>
      <c r="G45" s="2">
        <v>0.81669999999999998</v>
      </c>
      <c r="H45" s="2">
        <v>0.78</v>
      </c>
      <c r="I45" s="2">
        <v>0.66180000000000005</v>
      </c>
      <c r="J45" s="4">
        <v>0.74209999999999998</v>
      </c>
      <c r="K45">
        <v>0.78590000000000004</v>
      </c>
      <c r="L45" s="2">
        <v>0.77</v>
      </c>
      <c r="M45" s="2">
        <v>0.7</v>
      </c>
      <c r="N45" s="2">
        <v>0.66969999999999996</v>
      </c>
      <c r="O45" s="2"/>
      <c r="Q45">
        <f t="shared" si="1"/>
        <v>1</v>
      </c>
      <c r="R45">
        <f t="shared" si="1"/>
        <v>3</v>
      </c>
      <c r="S45">
        <f t="shared" si="1"/>
        <v>8</v>
      </c>
      <c r="T45">
        <f t="shared" si="1"/>
        <v>5</v>
      </c>
      <c r="U45">
        <f t="shared" si="1"/>
        <v>2</v>
      </c>
      <c r="V45">
        <f t="shared" si="1"/>
        <v>4</v>
      </c>
      <c r="W45">
        <f t="shared" si="1"/>
        <v>6</v>
      </c>
      <c r="X45">
        <f t="shared" si="1"/>
        <v>7</v>
      </c>
    </row>
    <row r="46" spans="1:24" x14ac:dyDescent="0.2">
      <c r="A46" s="1" t="s">
        <v>45</v>
      </c>
      <c r="B46">
        <v>3</v>
      </c>
      <c r="C46">
        <v>400</v>
      </c>
      <c r="D46">
        <v>154</v>
      </c>
      <c r="E46">
        <v>80</v>
      </c>
      <c r="G46" s="2">
        <v>0.59350000000000003</v>
      </c>
      <c r="H46" s="2">
        <v>0.57789999999999997</v>
      </c>
      <c r="I46" s="2">
        <v>0.59740000000000004</v>
      </c>
      <c r="J46" s="4">
        <v>0.60389999999999999</v>
      </c>
      <c r="K46">
        <v>0.56820000000000004</v>
      </c>
      <c r="L46" s="2">
        <v>0.56899999999999995</v>
      </c>
      <c r="M46" s="2">
        <v>0.75</v>
      </c>
      <c r="N46" s="2">
        <v>0.64290000000000003</v>
      </c>
      <c r="O46" s="2"/>
      <c r="Q46">
        <f t="shared" si="1"/>
        <v>5</v>
      </c>
      <c r="R46">
        <f t="shared" si="1"/>
        <v>6</v>
      </c>
      <c r="S46">
        <f t="shared" si="1"/>
        <v>4</v>
      </c>
      <c r="T46">
        <f t="shared" si="1"/>
        <v>3</v>
      </c>
      <c r="U46">
        <f t="shared" si="1"/>
        <v>8</v>
      </c>
      <c r="V46">
        <f t="shared" si="1"/>
        <v>7</v>
      </c>
      <c r="W46">
        <f t="shared" si="1"/>
        <v>1</v>
      </c>
      <c r="X46">
        <f t="shared" si="1"/>
        <v>2</v>
      </c>
    </row>
    <row r="47" spans="1:24" x14ac:dyDescent="0.2">
      <c r="A47" s="1" t="s">
        <v>46</v>
      </c>
      <c r="B47">
        <v>2</v>
      </c>
      <c r="C47">
        <v>600</v>
      </c>
      <c r="D47">
        <v>291</v>
      </c>
      <c r="E47">
        <v>80</v>
      </c>
      <c r="G47" s="2">
        <v>0.83609999999999995</v>
      </c>
      <c r="H47" s="2">
        <v>0.82820000000000005</v>
      </c>
      <c r="I47" s="2">
        <v>0.82130000000000003</v>
      </c>
      <c r="J47" s="4">
        <v>0.81440000000000001</v>
      </c>
      <c r="K47">
        <v>0.82269999999999999</v>
      </c>
      <c r="L47" s="2">
        <v>0.80900000000000005</v>
      </c>
      <c r="M47" s="2">
        <v>0.67500000000000004</v>
      </c>
      <c r="N47" s="2">
        <v>0.79379999999999995</v>
      </c>
      <c r="O47" s="2"/>
      <c r="Q47">
        <f t="shared" si="1"/>
        <v>1</v>
      </c>
      <c r="R47">
        <f t="shared" si="1"/>
        <v>2</v>
      </c>
      <c r="S47">
        <f t="shared" si="1"/>
        <v>4</v>
      </c>
      <c r="T47">
        <f t="shared" si="1"/>
        <v>5</v>
      </c>
      <c r="U47">
        <f t="shared" si="1"/>
        <v>3</v>
      </c>
      <c r="V47">
        <f t="shared" si="1"/>
        <v>6</v>
      </c>
      <c r="W47">
        <f t="shared" si="1"/>
        <v>8</v>
      </c>
      <c r="X47">
        <f t="shared" si="1"/>
        <v>7</v>
      </c>
    </row>
    <row r="48" spans="1:24" x14ac:dyDescent="0.2">
      <c r="A48" s="1" t="s">
        <v>47</v>
      </c>
      <c r="B48">
        <v>6</v>
      </c>
      <c r="C48">
        <v>399</v>
      </c>
      <c r="D48">
        <v>154</v>
      </c>
      <c r="E48">
        <v>80</v>
      </c>
      <c r="G48" s="2">
        <v>0.5968</v>
      </c>
      <c r="H48" s="2">
        <v>0.56489999999999996</v>
      </c>
      <c r="I48" s="2">
        <v>0.59089999999999998</v>
      </c>
      <c r="J48" s="4">
        <v>0.54549999999999998</v>
      </c>
      <c r="K48">
        <v>0.58899999999999997</v>
      </c>
      <c r="L48" s="2">
        <v>0.48399999999999999</v>
      </c>
      <c r="M48" s="2">
        <v>0.61899999999999999</v>
      </c>
      <c r="N48" s="2">
        <v>0.51949999999999996</v>
      </c>
      <c r="O48" s="2"/>
      <c r="Q48">
        <f t="shared" ref="Q48:X111" si="2">_xlfn.RANK.AVG(G48,$G48:$N48,0)</f>
        <v>2</v>
      </c>
      <c r="R48">
        <f t="shared" si="2"/>
        <v>5</v>
      </c>
      <c r="S48">
        <f t="shared" si="2"/>
        <v>3</v>
      </c>
      <c r="T48">
        <f t="shared" si="2"/>
        <v>6</v>
      </c>
      <c r="U48">
        <f t="shared" si="2"/>
        <v>4</v>
      </c>
      <c r="V48">
        <f t="shared" si="2"/>
        <v>8</v>
      </c>
      <c r="W48">
        <f t="shared" si="2"/>
        <v>1</v>
      </c>
      <c r="X48">
        <f t="shared" si="2"/>
        <v>7</v>
      </c>
    </row>
    <row r="49" spans="1:24" x14ac:dyDescent="0.2">
      <c r="A49" s="1" t="s">
        <v>48</v>
      </c>
      <c r="B49">
        <v>2</v>
      </c>
      <c r="C49">
        <v>20</v>
      </c>
      <c r="D49">
        <v>1252</v>
      </c>
      <c r="E49">
        <v>84</v>
      </c>
      <c r="G49" s="2">
        <v>0.94479999999999997</v>
      </c>
      <c r="H49" s="2">
        <v>0.88629999999999998</v>
      </c>
      <c r="I49" s="2">
        <v>0.87219999999999998</v>
      </c>
      <c r="J49" s="4">
        <v>0.88819999999999999</v>
      </c>
      <c r="K49">
        <v>0.92359999999999998</v>
      </c>
      <c r="L49" s="2">
        <v>0.92800000000000005</v>
      </c>
      <c r="M49" s="2">
        <v>0.90800000000000003</v>
      </c>
      <c r="N49" s="2">
        <v>0.89700000000000002</v>
      </c>
      <c r="O49" s="2"/>
      <c r="Q49">
        <f t="shared" si="2"/>
        <v>1</v>
      </c>
      <c r="R49">
        <f t="shared" si="2"/>
        <v>7</v>
      </c>
      <c r="S49">
        <f t="shared" si="2"/>
        <v>8</v>
      </c>
      <c r="T49">
        <f t="shared" si="2"/>
        <v>6</v>
      </c>
      <c r="U49">
        <f t="shared" si="2"/>
        <v>3</v>
      </c>
      <c r="V49">
        <f t="shared" si="2"/>
        <v>2</v>
      </c>
      <c r="W49">
        <f t="shared" si="2"/>
        <v>4</v>
      </c>
      <c r="X49">
        <f t="shared" si="2"/>
        <v>5</v>
      </c>
    </row>
    <row r="50" spans="1:24" x14ac:dyDescent="0.2">
      <c r="A50" s="1" t="s">
        <v>49</v>
      </c>
      <c r="B50">
        <v>42</v>
      </c>
      <c r="C50">
        <v>1800</v>
      </c>
      <c r="D50">
        <v>1965</v>
      </c>
      <c r="E50">
        <v>750</v>
      </c>
      <c r="G50" s="2">
        <v>0.93640000000000001</v>
      </c>
      <c r="H50" s="2">
        <v>0.89970000000000006</v>
      </c>
      <c r="I50" s="2">
        <v>0.90129999999999999</v>
      </c>
      <c r="J50" s="4">
        <v>0.91349999999999998</v>
      </c>
      <c r="K50">
        <v>0.93269999999999997</v>
      </c>
      <c r="L50" s="2">
        <v>0.94499999999999995</v>
      </c>
      <c r="M50" s="2">
        <v>0.92700000000000005</v>
      </c>
      <c r="N50" s="2">
        <v>0.9496</v>
      </c>
      <c r="O50" s="2"/>
      <c r="Q50">
        <f t="shared" si="2"/>
        <v>3</v>
      </c>
      <c r="R50">
        <f t="shared" si="2"/>
        <v>8</v>
      </c>
      <c r="S50">
        <f t="shared" si="2"/>
        <v>7</v>
      </c>
      <c r="T50">
        <f t="shared" si="2"/>
        <v>6</v>
      </c>
      <c r="U50">
        <f t="shared" si="2"/>
        <v>4</v>
      </c>
      <c r="V50">
        <f t="shared" si="2"/>
        <v>2</v>
      </c>
      <c r="W50">
        <f t="shared" si="2"/>
        <v>5</v>
      </c>
      <c r="X50">
        <f t="shared" si="2"/>
        <v>1</v>
      </c>
    </row>
    <row r="51" spans="1:24" x14ac:dyDescent="0.2">
      <c r="A51" s="1" t="s">
        <v>50</v>
      </c>
      <c r="B51">
        <v>42</v>
      </c>
      <c r="C51">
        <v>1800</v>
      </c>
      <c r="D51">
        <v>1965</v>
      </c>
      <c r="E51">
        <v>750</v>
      </c>
      <c r="G51" s="2">
        <v>0.94599999999999995</v>
      </c>
      <c r="H51" s="2">
        <v>0.9113</v>
      </c>
      <c r="I51" s="2">
        <v>0.91549999999999998</v>
      </c>
      <c r="J51" s="4">
        <v>0.92769999999999997</v>
      </c>
      <c r="K51">
        <v>0.94059999999999999</v>
      </c>
      <c r="L51" s="2">
        <v>0.94599999999999995</v>
      </c>
      <c r="M51" s="2">
        <v>0.94599999999999995</v>
      </c>
      <c r="N51" s="2">
        <v>0.95109999999999995</v>
      </c>
      <c r="O51" s="2"/>
      <c r="Q51">
        <f t="shared" si="2"/>
        <v>3</v>
      </c>
      <c r="R51">
        <f t="shared" si="2"/>
        <v>8</v>
      </c>
      <c r="S51">
        <f t="shared" si="2"/>
        <v>7</v>
      </c>
      <c r="T51">
        <f t="shared" si="2"/>
        <v>6</v>
      </c>
      <c r="U51">
        <f t="shared" si="2"/>
        <v>5</v>
      </c>
      <c r="V51">
        <f t="shared" si="2"/>
        <v>3</v>
      </c>
      <c r="W51">
        <f t="shared" si="2"/>
        <v>3</v>
      </c>
      <c r="X51">
        <f t="shared" si="2"/>
        <v>1</v>
      </c>
    </row>
    <row r="52" spans="1:24" x14ac:dyDescent="0.2">
      <c r="A52" s="1" t="s">
        <v>51</v>
      </c>
      <c r="B52">
        <v>4</v>
      </c>
      <c r="C52">
        <v>30</v>
      </c>
      <c r="D52">
        <v>30</v>
      </c>
      <c r="E52">
        <v>570</v>
      </c>
      <c r="G52" s="2">
        <v>0.9</v>
      </c>
      <c r="H52" s="2">
        <v>0.90669999999999995</v>
      </c>
      <c r="I52" s="2">
        <v>0.9</v>
      </c>
      <c r="J52" s="4">
        <v>0.93330000000000002</v>
      </c>
      <c r="K52">
        <v>0.93330000000000002</v>
      </c>
      <c r="L52" s="2">
        <v>0.83</v>
      </c>
      <c r="M52" s="2">
        <v>0.86699999999999999</v>
      </c>
      <c r="N52" s="2">
        <v>0.9</v>
      </c>
      <c r="O52" s="2"/>
      <c r="Q52">
        <f t="shared" si="2"/>
        <v>5</v>
      </c>
      <c r="R52">
        <f t="shared" si="2"/>
        <v>3</v>
      </c>
      <c r="S52">
        <f t="shared" si="2"/>
        <v>5</v>
      </c>
      <c r="T52">
        <f t="shared" si="2"/>
        <v>1.5</v>
      </c>
      <c r="U52">
        <f t="shared" si="2"/>
        <v>1.5</v>
      </c>
      <c r="V52">
        <f t="shared" si="2"/>
        <v>8</v>
      </c>
      <c r="W52">
        <f t="shared" si="2"/>
        <v>7</v>
      </c>
      <c r="X52">
        <f t="shared" si="2"/>
        <v>5</v>
      </c>
    </row>
    <row r="53" spans="1:24" x14ac:dyDescent="0.2">
      <c r="A53" s="1" t="s">
        <v>52</v>
      </c>
      <c r="B53">
        <v>6</v>
      </c>
      <c r="C53">
        <v>200</v>
      </c>
      <c r="D53">
        <v>242</v>
      </c>
      <c r="E53">
        <v>427</v>
      </c>
      <c r="G53" s="2">
        <v>0.8488</v>
      </c>
      <c r="H53" s="2">
        <v>0.58389999999999997</v>
      </c>
      <c r="I53" s="2">
        <v>0.64880000000000004</v>
      </c>
      <c r="J53" s="4">
        <v>0.76029999999999998</v>
      </c>
      <c r="K53">
        <v>0.79830000000000001</v>
      </c>
      <c r="L53" s="2">
        <v>0.97899999999999998</v>
      </c>
      <c r="M53" s="2">
        <v>0.93799999999999994</v>
      </c>
      <c r="N53" s="2">
        <v>0.96689999999999998</v>
      </c>
      <c r="O53" s="2"/>
      <c r="Q53">
        <f t="shared" si="2"/>
        <v>4</v>
      </c>
      <c r="R53">
        <f t="shared" si="2"/>
        <v>8</v>
      </c>
      <c r="S53">
        <f t="shared" si="2"/>
        <v>7</v>
      </c>
      <c r="T53">
        <f t="shared" si="2"/>
        <v>6</v>
      </c>
      <c r="U53">
        <f t="shared" si="2"/>
        <v>5</v>
      </c>
      <c r="V53">
        <f t="shared" si="2"/>
        <v>1</v>
      </c>
      <c r="W53">
        <f t="shared" si="2"/>
        <v>3</v>
      </c>
      <c r="X53">
        <f t="shared" si="2"/>
        <v>2</v>
      </c>
    </row>
    <row r="54" spans="1:24" x14ac:dyDescent="0.2">
      <c r="A54" s="1" t="s">
        <v>53</v>
      </c>
      <c r="B54">
        <v>2</v>
      </c>
      <c r="C54">
        <v>1800</v>
      </c>
      <c r="D54">
        <v>858</v>
      </c>
      <c r="E54">
        <v>80</v>
      </c>
      <c r="G54" s="2">
        <v>0.84060000000000001</v>
      </c>
      <c r="H54" s="2">
        <v>0.80300000000000005</v>
      </c>
      <c r="I54" s="2">
        <v>0.8135</v>
      </c>
      <c r="J54" s="4">
        <v>0.83450000000000002</v>
      </c>
      <c r="K54">
        <v>0.83169999999999999</v>
      </c>
      <c r="L54" s="2">
        <v>0.83899999999999997</v>
      </c>
      <c r="M54" s="2">
        <v>0.78800000000000003</v>
      </c>
      <c r="N54" s="2">
        <v>0.76339999999999997</v>
      </c>
      <c r="O54" s="2"/>
      <c r="Q54">
        <f t="shared" si="2"/>
        <v>1</v>
      </c>
      <c r="R54">
        <f t="shared" si="2"/>
        <v>6</v>
      </c>
      <c r="S54">
        <f t="shared" si="2"/>
        <v>5</v>
      </c>
      <c r="T54">
        <f t="shared" si="2"/>
        <v>3</v>
      </c>
      <c r="U54">
        <f t="shared" si="2"/>
        <v>4</v>
      </c>
      <c r="V54">
        <f t="shared" si="2"/>
        <v>2</v>
      </c>
      <c r="W54">
        <f t="shared" si="2"/>
        <v>7</v>
      </c>
      <c r="X54">
        <f t="shared" si="2"/>
        <v>8</v>
      </c>
    </row>
    <row r="55" spans="1:24" x14ac:dyDescent="0.2">
      <c r="A55" s="1" t="s">
        <v>54</v>
      </c>
      <c r="B55">
        <v>39</v>
      </c>
      <c r="C55">
        <v>214</v>
      </c>
      <c r="D55">
        <v>1896</v>
      </c>
      <c r="E55">
        <v>1024</v>
      </c>
      <c r="G55" s="2">
        <v>0.39760000000000001</v>
      </c>
      <c r="H55" s="2">
        <v>0.21199999999999999</v>
      </c>
      <c r="I55" s="2">
        <v>0.35549999999999998</v>
      </c>
      <c r="J55" s="4">
        <v>0.38030000000000003</v>
      </c>
      <c r="K55">
        <v>0.32519999999999999</v>
      </c>
      <c r="L55" s="2">
        <v>0.33400000000000002</v>
      </c>
      <c r="M55" s="2">
        <v>0.28200000000000003</v>
      </c>
      <c r="N55" s="2">
        <v>0.32069999999999999</v>
      </c>
      <c r="O55" s="2"/>
      <c r="Q55">
        <f t="shared" si="2"/>
        <v>1</v>
      </c>
      <c r="R55">
        <f t="shared" si="2"/>
        <v>8</v>
      </c>
      <c r="S55">
        <f t="shared" si="2"/>
        <v>3</v>
      </c>
      <c r="T55">
        <f t="shared" si="2"/>
        <v>2</v>
      </c>
      <c r="U55">
        <f t="shared" si="2"/>
        <v>5</v>
      </c>
      <c r="V55">
        <f t="shared" si="2"/>
        <v>4</v>
      </c>
      <c r="W55">
        <f t="shared" si="2"/>
        <v>7</v>
      </c>
      <c r="X55">
        <f t="shared" si="2"/>
        <v>6</v>
      </c>
    </row>
    <row r="56" spans="1:24" x14ac:dyDescent="0.2">
      <c r="A56" s="1" t="s">
        <v>55</v>
      </c>
      <c r="B56">
        <v>7</v>
      </c>
      <c r="C56">
        <v>105</v>
      </c>
      <c r="D56">
        <v>105</v>
      </c>
      <c r="E56">
        <v>144</v>
      </c>
      <c r="G56" s="2">
        <v>1</v>
      </c>
      <c r="H56" s="2">
        <v>1</v>
      </c>
      <c r="I56" s="2">
        <v>1</v>
      </c>
      <c r="J56" s="4">
        <v>1</v>
      </c>
      <c r="K56">
        <v>1</v>
      </c>
      <c r="L56" s="2">
        <v>1</v>
      </c>
      <c r="M56" s="2">
        <v>1</v>
      </c>
      <c r="N56" s="2">
        <v>1</v>
      </c>
      <c r="O56" s="2"/>
      <c r="Q56">
        <f t="shared" si="2"/>
        <v>4.5</v>
      </c>
      <c r="R56">
        <f t="shared" si="2"/>
        <v>4.5</v>
      </c>
      <c r="S56">
        <f t="shared" si="2"/>
        <v>4.5</v>
      </c>
      <c r="T56">
        <f t="shared" si="2"/>
        <v>4.5</v>
      </c>
      <c r="U56">
        <f t="shared" si="2"/>
        <v>4.5</v>
      </c>
      <c r="V56">
        <f t="shared" si="2"/>
        <v>4.5</v>
      </c>
      <c r="W56">
        <f t="shared" si="2"/>
        <v>4.5</v>
      </c>
      <c r="X56">
        <f t="shared" si="2"/>
        <v>4.5</v>
      </c>
    </row>
    <row r="57" spans="1:24" x14ac:dyDescent="0.2">
      <c r="A57" s="1" t="s">
        <v>56</v>
      </c>
      <c r="B57">
        <v>3</v>
      </c>
      <c r="C57">
        <v>400</v>
      </c>
      <c r="D57">
        <v>205</v>
      </c>
      <c r="E57">
        <v>80</v>
      </c>
      <c r="G57" s="2">
        <v>0.85409999999999997</v>
      </c>
      <c r="H57" s="2">
        <v>0.8488</v>
      </c>
      <c r="I57" s="2">
        <v>0.85370000000000001</v>
      </c>
      <c r="J57" s="4">
        <v>0.8488</v>
      </c>
      <c r="K57">
        <v>0.84440000000000004</v>
      </c>
      <c r="L57" s="2">
        <v>0.85299999999999998</v>
      </c>
      <c r="M57" s="2">
        <v>0.82400000000000007</v>
      </c>
      <c r="N57" s="2">
        <v>0.84389999999999998</v>
      </c>
      <c r="O57" s="2"/>
      <c r="Q57">
        <f t="shared" si="2"/>
        <v>1</v>
      </c>
      <c r="R57">
        <f t="shared" si="2"/>
        <v>4.5</v>
      </c>
      <c r="S57">
        <f t="shared" si="2"/>
        <v>2</v>
      </c>
      <c r="T57">
        <f t="shared" si="2"/>
        <v>4.5</v>
      </c>
      <c r="U57">
        <f t="shared" si="2"/>
        <v>6</v>
      </c>
      <c r="V57">
        <f t="shared" si="2"/>
        <v>3</v>
      </c>
      <c r="W57">
        <f t="shared" si="2"/>
        <v>8</v>
      </c>
      <c r="X57">
        <f t="shared" si="2"/>
        <v>7</v>
      </c>
    </row>
    <row r="58" spans="1:24" x14ac:dyDescent="0.2">
      <c r="A58" s="1" t="s">
        <v>57</v>
      </c>
      <c r="B58">
        <v>2</v>
      </c>
      <c r="C58">
        <v>600</v>
      </c>
      <c r="D58">
        <v>291</v>
      </c>
      <c r="E58">
        <v>80</v>
      </c>
      <c r="G58" s="2">
        <v>0.92059999999999997</v>
      </c>
      <c r="H58" s="2">
        <v>0.82820000000000005</v>
      </c>
      <c r="I58" s="2">
        <v>0.87629999999999997</v>
      </c>
      <c r="J58" s="4">
        <v>0.88319999999999999</v>
      </c>
      <c r="K58">
        <v>0.9052</v>
      </c>
      <c r="L58" s="2">
        <v>0.92100000000000004</v>
      </c>
      <c r="M58" s="2">
        <v>0.86299999999999999</v>
      </c>
      <c r="N58" s="2">
        <v>0.88319999999999999</v>
      </c>
      <c r="O58" s="2"/>
      <c r="Q58">
        <f t="shared" si="2"/>
        <v>2</v>
      </c>
      <c r="R58">
        <f t="shared" si="2"/>
        <v>8</v>
      </c>
      <c r="S58">
        <f t="shared" si="2"/>
        <v>6</v>
      </c>
      <c r="T58">
        <f t="shared" si="2"/>
        <v>4.5</v>
      </c>
      <c r="U58">
        <f t="shared" si="2"/>
        <v>3</v>
      </c>
      <c r="V58">
        <f t="shared" si="2"/>
        <v>1</v>
      </c>
      <c r="W58">
        <f t="shared" si="2"/>
        <v>7</v>
      </c>
      <c r="X58">
        <f t="shared" si="2"/>
        <v>4.5</v>
      </c>
    </row>
    <row r="59" spans="1:24" x14ac:dyDescent="0.2">
      <c r="A59" s="1" t="s">
        <v>58</v>
      </c>
      <c r="B59">
        <v>6</v>
      </c>
      <c r="C59">
        <v>400</v>
      </c>
      <c r="D59">
        <v>205</v>
      </c>
      <c r="E59">
        <v>80</v>
      </c>
      <c r="G59" s="2">
        <v>0.79120000000000001</v>
      </c>
      <c r="H59" s="2">
        <v>0.81459999999999999</v>
      </c>
      <c r="I59" s="2">
        <v>0.80979999999999996</v>
      </c>
      <c r="J59" s="4">
        <v>0.81459999999999999</v>
      </c>
      <c r="K59">
        <v>0.76490000000000002</v>
      </c>
      <c r="L59" s="2">
        <v>0.78</v>
      </c>
      <c r="M59" s="2">
        <v>0.81499999999999995</v>
      </c>
      <c r="N59" s="2">
        <v>0.80489999999999995</v>
      </c>
      <c r="O59" s="2"/>
      <c r="Q59">
        <f t="shared" si="2"/>
        <v>6</v>
      </c>
      <c r="R59">
        <f t="shared" si="2"/>
        <v>2.5</v>
      </c>
      <c r="S59">
        <f t="shared" si="2"/>
        <v>4</v>
      </c>
      <c r="T59">
        <f t="shared" si="2"/>
        <v>2.5</v>
      </c>
      <c r="U59">
        <f t="shared" si="2"/>
        <v>8</v>
      </c>
      <c r="V59">
        <f t="shared" si="2"/>
        <v>7</v>
      </c>
      <c r="W59">
        <f t="shared" si="2"/>
        <v>1</v>
      </c>
      <c r="X59">
        <f t="shared" si="2"/>
        <v>5</v>
      </c>
    </row>
    <row r="60" spans="1:24" x14ac:dyDescent="0.2">
      <c r="A60" s="1" t="s">
        <v>59</v>
      </c>
      <c r="B60">
        <v>3</v>
      </c>
      <c r="C60">
        <v>375</v>
      </c>
      <c r="D60">
        <v>375</v>
      </c>
      <c r="E60">
        <v>720</v>
      </c>
      <c r="G60" s="2">
        <v>0.59040000000000004</v>
      </c>
      <c r="H60" s="2">
        <v>0.58930000000000005</v>
      </c>
      <c r="I60" s="2">
        <v>0.54400000000000004</v>
      </c>
      <c r="J60" s="4">
        <v>0.57330000000000003</v>
      </c>
      <c r="K60">
        <v>0.58030000000000004</v>
      </c>
      <c r="L60" s="2">
        <v>0.52500000000000002</v>
      </c>
      <c r="M60" s="2">
        <v>0.61299999999999999</v>
      </c>
      <c r="N60" s="2">
        <v>0.58130000000000004</v>
      </c>
      <c r="O60" s="2"/>
      <c r="Q60">
        <f t="shared" si="2"/>
        <v>2</v>
      </c>
      <c r="R60">
        <f t="shared" si="2"/>
        <v>3</v>
      </c>
      <c r="S60">
        <f t="shared" si="2"/>
        <v>7</v>
      </c>
      <c r="T60">
        <f t="shared" si="2"/>
        <v>6</v>
      </c>
      <c r="U60">
        <f t="shared" si="2"/>
        <v>5</v>
      </c>
      <c r="V60">
        <f t="shared" si="2"/>
        <v>8</v>
      </c>
      <c r="W60">
        <f t="shared" si="2"/>
        <v>1</v>
      </c>
      <c r="X60">
        <f t="shared" si="2"/>
        <v>4</v>
      </c>
    </row>
    <row r="61" spans="1:24" x14ac:dyDescent="0.2">
      <c r="A61" s="1" t="s">
        <v>60</v>
      </c>
      <c r="B61">
        <v>3</v>
      </c>
      <c r="C61">
        <v>375</v>
      </c>
      <c r="D61">
        <v>375</v>
      </c>
      <c r="E61">
        <v>720</v>
      </c>
      <c r="G61" s="2">
        <v>0.54610000000000003</v>
      </c>
      <c r="H61" s="2">
        <v>0.45600000000000002</v>
      </c>
      <c r="I61" s="2">
        <v>0.52800000000000002</v>
      </c>
      <c r="J61" s="4">
        <v>0.46929999999999999</v>
      </c>
      <c r="K61">
        <v>0.5333</v>
      </c>
      <c r="L61" s="2">
        <v>0.622</v>
      </c>
      <c r="M61" s="2">
        <v>0.54400000000000004</v>
      </c>
      <c r="N61" s="2">
        <v>0.52</v>
      </c>
      <c r="O61" s="2"/>
      <c r="Q61">
        <f t="shared" si="2"/>
        <v>2</v>
      </c>
      <c r="R61">
        <f t="shared" si="2"/>
        <v>8</v>
      </c>
      <c r="S61">
        <f t="shared" si="2"/>
        <v>5</v>
      </c>
      <c r="T61">
        <f t="shared" si="2"/>
        <v>7</v>
      </c>
      <c r="U61">
        <f t="shared" si="2"/>
        <v>4</v>
      </c>
      <c r="V61">
        <f t="shared" si="2"/>
        <v>1</v>
      </c>
      <c r="W61">
        <f t="shared" si="2"/>
        <v>3</v>
      </c>
      <c r="X61">
        <f t="shared" si="2"/>
        <v>6</v>
      </c>
    </row>
    <row r="62" spans="1:24" x14ac:dyDescent="0.2">
      <c r="A62" s="1" t="s">
        <v>61</v>
      </c>
      <c r="B62">
        <v>2</v>
      </c>
      <c r="C62">
        <v>20</v>
      </c>
      <c r="D62">
        <v>180</v>
      </c>
      <c r="E62">
        <v>500</v>
      </c>
      <c r="G62" s="2">
        <v>0.97889999999999999</v>
      </c>
      <c r="H62" s="2">
        <v>0.4778</v>
      </c>
      <c r="I62" s="2">
        <v>0.7833</v>
      </c>
      <c r="J62" s="4">
        <v>0.9889</v>
      </c>
      <c r="K62">
        <v>0.98329999999999995</v>
      </c>
      <c r="L62" s="2">
        <v>0.77900000000000003</v>
      </c>
      <c r="M62" s="2">
        <v>1</v>
      </c>
      <c r="N62" s="2">
        <v>0.9556</v>
      </c>
      <c r="O62" s="2"/>
      <c r="Q62">
        <f t="shared" si="2"/>
        <v>4</v>
      </c>
      <c r="R62">
        <f t="shared" si="2"/>
        <v>8</v>
      </c>
      <c r="S62">
        <f t="shared" si="2"/>
        <v>6</v>
      </c>
      <c r="T62">
        <f t="shared" si="2"/>
        <v>2</v>
      </c>
      <c r="U62">
        <f t="shared" si="2"/>
        <v>3</v>
      </c>
      <c r="V62">
        <f t="shared" si="2"/>
        <v>7</v>
      </c>
      <c r="W62">
        <f t="shared" si="2"/>
        <v>1</v>
      </c>
      <c r="X62">
        <f t="shared" si="2"/>
        <v>5</v>
      </c>
    </row>
    <row r="63" spans="1:24" x14ac:dyDescent="0.2">
      <c r="A63" s="1" t="s">
        <v>62</v>
      </c>
      <c r="B63">
        <v>60</v>
      </c>
      <c r="C63">
        <v>600</v>
      </c>
      <c r="D63">
        <v>600</v>
      </c>
      <c r="E63">
        <v>512</v>
      </c>
      <c r="G63" s="2">
        <v>0.86119999999999997</v>
      </c>
      <c r="H63" s="2">
        <v>0.79169999999999996</v>
      </c>
      <c r="I63" s="2">
        <v>0.83330000000000004</v>
      </c>
      <c r="J63" s="4">
        <v>0.85329999999999995</v>
      </c>
      <c r="K63">
        <v>0.85219999999999996</v>
      </c>
      <c r="L63" s="2">
        <v>0.92100000000000004</v>
      </c>
      <c r="M63" s="2">
        <v>0.92500000000000004</v>
      </c>
      <c r="N63" s="2">
        <v>0.8417</v>
      </c>
      <c r="O63" s="2"/>
      <c r="Q63">
        <f t="shared" si="2"/>
        <v>3</v>
      </c>
      <c r="R63">
        <f t="shared" si="2"/>
        <v>8</v>
      </c>
      <c r="S63">
        <f t="shared" si="2"/>
        <v>7</v>
      </c>
      <c r="T63">
        <f t="shared" si="2"/>
        <v>4</v>
      </c>
      <c r="U63">
        <f t="shared" si="2"/>
        <v>5</v>
      </c>
      <c r="V63">
        <f t="shared" si="2"/>
        <v>2</v>
      </c>
      <c r="W63">
        <f t="shared" si="2"/>
        <v>1</v>
      </c>
      <c r="X63">
        <f t="shared" si="2"/>
        <v>6</v>
      </c>
    </row>
    <row r="64" spans="1:24" x14ac:dyDescent="0.2">
      <c r="A64" s="1" t="s">
        <v>63</v>
      </c>
      <c r="B64">
        <v>3</v>
      </c>
      <c r="C64">
        <v>375</v>
      </c>
      <c r="D64">
        <v>375</v>
      </c>
      <c r="E64">
        <v>720</v>
      </c>
      <c r="G64" s="2">
        <v>0.82350000000000001</v>
      </c>
      <c r="H64" s="2">
        <v>0.81069999999999998</v>
      </c>
      <c r="I64" s="2">
        <v>0.81069999999999998</v>
      </c>
      <c r="J64" s="4">
        <v>0.81069999999999998</v>
      </c>
      <c r="K64">
        <v>0.83440000000000003</v>
      </c>
      <c r="L64" s="2">
        <v>0.78600000000000003</v>
      </c>
      <c r="M64" s="2">
        <v>0.84799999999999998</v>
      </c>
      <c r="N64" s="2">
        <v>0.79200000000000004</v>
      </c>
      <c r="O64" s="2"/>
      <c r="Q64">
        <f t="shared" si="2"/>
        <v>3</v>
      </c>
      <c r="R64">
        <f t="shared" si="2"/>
        <v>5</v>
      </c>
      <c r="S64">
        <f t="shared" si="2"/>
        <v>5</v>
      </c>
      <c r="T64">
        <f t="shared" si="2"/>
        <v>5</v>
      </c>
      <c r="U64">
        <f t="shared" si="2"/>
        <v>2</v>
      </c>
      <c r="V64">
        <f t="shared" si="2"/>
        <v>8</v>
      </c>
      <c r="W64">
        <f t="shared" si="2"/>
        <v>1</v>
      </c>
      <c r="X64">
        <f t="shared" si="2"/>
        <v>7</v>
      </c>
    </row>
    <row r="65" spans="1:24" x14ac:dyDescent="0.2">
      <c r="A65" s="1" t="s">
        <v>64</v>
      </c>
      <c r="B65">
        <v>2</v>
      </c>
      <c r="C65">
        <v>20</v>
      </c>
      <c r="D65">
        <v>601</v>
      </c>
      <c r="E65">
        <v>70</v>
      </c>
      <c r="G65" s="2">
        <v>0.89580000000000004</v>
      </c>
      <c r="H65" s="2">
        <v>0.75639999999999996</v>
      </c>
      <c r="I65" s="2">
        <v>0.82199999999999995</v>
      </c>
      <c r="J65" s="4">
        <v>0.77039999999999997</v>
      </c>
      <c r="K65">
        <v>0.90669999999999995</v>
      </c>
      <c r="L65" s="2">
        <v>0.95799999999999996</v>
      </c>
      <c r="M65" s="2">
        <v>0.88700000000000001</v>
      </c>
      <c r="N65" s="2">
        <v>0.86360000000000003</v>
      </c>
      <c r="O65" s="2"/>
      <c r="Q65">
        <f t="shared" si="2"/>
        <v>3</v>
      </c>
      <c r="R65">
        <f t="shared" si="2"/>
        <v>8</v>
      </c>
      <c r="S65">
        <f t="shared" si="2"/>
        <v>6</v>
      </c>
      <c r="T65">
        <f t="shared" si="2"/>
        <v>7</v>
      </c>
      <c r="U65">
        <f t="shared" si="2"/>
        <v>2</v>
      </c>
      <c r="V65">
        <f t="shared" si="2"/>
        <v>1</v>
      </c>
      <c r="W65">
        <f t="shared" si="2"/>
        <v>4</v>
      </c>
      <c r="X65">
        <f t="shared" si="2"/>
        <v>5</v>
      </c>
    </row>
    <row r="66" spans="1:24" x14ac:dyDescent="0.2">
      <c r="A66" s="1" t="s">
        <v>65</v>
      </c>
      <c r="B66">
        <v>2</v>
      </c>
      <c r="C66">
        <v>27</v>
      </c>
      <c r="D66">
        <v>953</v>
      </c>
      <c r="E66">
        <v>65</v>
      </c>
      <c r="G66" s="2">
        <v>0.874</v>
      </c>
      <c r="H66" s="2">
        <v>0.81859999999999999</v>
      </c>
      <c r="I66" s="2">
        <v>0.91080000000000005</v>
      </c>
      <c r="J66" s="4">
        <v>0.90449999999999997</v>
      </c>
      <c r="K66">
        <v>0.83250000000000002</v>
      </c>
      <c r="L66" s="2">
        <v>0.97799999999999998</v>
      </c>
      <c r="M66" s="2">
        <v>0.94499999999999995</v>
      </c>
      <c r="N66" s="2">
        <v>0.93389999999999995</v>
      </c>
      <c r="O66" s="2"/>
      <c r="Q66">
        <f t="shared" si="2"/>
        <v>6</v>
      </c>
      <c r="R66">
        <f t="shared" si="2"/>
        <v>8</v>
      </c>
      <c r="S66">
        <f t="shared" si="2"/>
        <v>4</v>
      </c>
      <c r="T66">
        <f t="shared" si="2"/>
        <v>5</v>
      </c>
      <c r="U66">
        <f t="shared" si="2"/>
        <v>7</v>
      </c>
      <c r="V66">
        <f t="shared" si="2"/>
        <v>1</v>
      </c>
      <c r="W66">
        <f t="shared" si="2"/>
        <v>2</v>
      </c>
      <c r="X66">
        <f t="shared" si="2"/>
        <v>3</v>
      </c>
    </row>
    <row r="67" spans="1:24" x14ac:dyDescent="0.2">
      <c r="A67" s="1" t="s">
        <v>66</v>
      </c>
      <c r="B67">
        <v>3</v>
      </c>
      <c r="C67">
        <v>1000</v>
      </c>
      <c r="D67">
        <v>8236</v>
      </c>
      <c r="E67">
        <v>1024</v>
      </c>
      <c r="G67" s="2">
        <v>0.97940000000000005</v>
      </c>
      <c r="H67" s="2">
        <v>0.96399999999999997</v>
      </c>
      <c r="I67" s="2">
        <v>0.97499999999999998</v>
      </c>
      <c r="J67" s="4">
        <v>0.98029999999999995</v>
      </c>
      <c r="K67">
        <v>0.97840000000000005</v>
      </c>
      <c r="L67" s="2">
        <v>0.97199999999999998</v>
      </c>
      <c r="M67" s="2">
        <v>0.98</v>
      </c>
      <c r="N67" s="2">
        <v>0.97850000000000004</v>
      </c>
      <c r="O67" s="2"/>
      <c r="Q67">
        <f t="shared" si="2"/>
        <v>3</v>
      </c>
      <c r="R67">
        <f t="shared" si="2"/>
        <v>8</v>
      </c>
      <c r="S67">
        <f t="shared" si="2"/>
        <v>6</v>
      </c>
      <c r="T67">
        <f t="shared" si="2"/>
        <v>1</v>
      </c>
      <c r="U67">
        <f t="shared" si="2"/>
        <v>5</v>
      </c>
      <c r="V67">
        <f t="shared" si="2"/>
        <v>7</v>
      </c>
      <c r="W67">
        <f t="shared" si="2"/>
        <v>2</v>
      </c>
      <c r="X67">
        <f t="shared" si="2"/>
        <v>4</v>
      </c>
    </row>
    <row r="68" spans="1:24" x14ac:dyDescent="0.2">
      <c r="A68" s="1" t="s">
        <v>67</v>
      </c>
      <c r="B68">
        <v>2</v>
      </c>
      <c r="C68">
        <v>613</v>
      </c>
      <c r="D68">
        <v>370</v>
      </c>
      <c r="E68">
        <v>235</v>
      </c>
      <c r="G68" s="2">
        <v>0.96840000000000004</v>
      </c>
      <c r="H68" s="2">
        <v>0.96489999999999998</v>
      </c>
      <c r="I68" s="2">
        <v>0.96489999999999998</v>
      </c>
      <c r="J68" s="4">
        <v>0.97299999999999998</v>
      </c>
      <c r="K68">
        <v>0.96379999999999999</v>
      </c>
      <c r="L68" s="2">
        <v>0.98099999999999998</v>
      </c>
      <c r="M68" s="2">
        <v>0.97199999999999998</v>
      </c>
      <c r="N68" s="2">
        <v>0.96220000000000006</v>
      </c>
      <c r="O68" s="2"/>
      <c r="Q68">
        <f t="shared" si="2"/>
        <v>4</v>
      </c>
      <c r="R68">
        <f t="shared" si="2"/>
        <v>5.5</v>
      </c>
      <c r="S68">
        <f t="shared" si="2"/>
        <v>5.5</v>
      </c>
      <c r="T68">
        <f t="shared" si="2"/>
        <v>2</v>
      </c>
      <c r="U68">
        <f t="shared" si="2"/>
        <v>7</v>
      </c>
      <c r="V68">
        <f t="shared" si="2"/>
        <v>1</v>
      </c>
      <c r="W68">
        <f t="shared" si="2"/>
        <v>3</v>
      </c>
      <c r="X68">
        <f t="shared" si="2"/>
        <v>8</v>
      </c>
    </row>
    <row r="69" spans="1:24" x14ac:dyDescent="0.2">
      <c r="A69" s="1" t="s">
        <v>68</v>
      </c>
      <c r="B69">
        <v>15</v>
      </c>
      <c r="C69">
        <v>500</v>
      </c>
      <c r="D69">
        <v>625</v>
      </c>
      <c r="E69">
        <v>128</v>
      </c>
      <c r="G69" s="2">
        <v>0.95540000000000003</v>
      </c>
      <c r="H69" s="2">
        <v>0.89570000000000005</v>
      </c>
      <c r="I69" s="2">
        <v>0.93600000000000005</v>
      </c>
      <c r="J69" s="4">
        <v>0.95679999999999998</v>
      </c>
      <c r="K69">
        <v>0.94289999999999996</v>
      </c>
      <c r="L69" s="2">
        <v>0.95599999999999996</v>
      </c>
      <c r="M69" s="2">
        <v>0.94599999999999995</v>
      </c>
      <c r="N69" s="2">
        <v>0.92800000000000005</v>
      </c>
      <c r="O69" s="2"/>
      <c r="Q69">
        <f t="shared" si="2"/>
        <v>3</v>
      </c>
      <c r="R69">
        <f t="shared" si="2"/>
        <v>8</v>
      </c>
      <c r="S69">
        <f t="shared" si="2"/>
        <v>6</v>
      </c>
      <c r="T69">
        <f t="shared" si="2"/>
        <v>1</v>
      </c>
      <c r="U69">
        <f t="shared" si="2"/>
        <v>5</v>
      </c>
      <c r="V69">
        <f t="shared" si="2"/>
        <v>2</v>
      </c>
      <c r="W69">
        <f t="shared" si="2"/>
        <v>4</v>
      </c>
      <c r="X69">
        <f t="shared" si="2"/>
        <v>7</v>
      </c>
    </row>
    <row r="70" spans="1:24" x14ac:dyDescent="0.2">
      <c r="A70" s="1" t="s">
        <v>69</v>
      </c>
      <c r="B70">
        <v>6</v>
      </c>
      <c r="C70">
        <v>25</v>
      </c>
      <c r="D70">
        <v>995</v>
      </c>
      <c r="E70">
        <v>398</v>
      </c>
      <c r="G70" s="2">
        <v>0.97240000000000004</v>
      </c>
      <c r="H70" s="2">
        <v>0.88560000000000005</v>
      </c>
      <c r="I70" s="2">
        <v>0.93269999999999997</v>
      </c>
      <c r="J70" s="4">
        <v>0.96479999999999999</v>
      </c>
      <c r="K70">
        <v>0.88390000000000002</v>
      </c>
      <c r="L70" s="2">
        <v>0.90600000000000003</v>
      </c>
      <c r="M70" s="2">
        <v>0.96299999999999997</v>
      </c>
      <c r="N70" s="2">
        <v>0.88239999999999996</v>
      </c>
      <c r="O70" s="2"/>
      <c r="Q70">
        <f t="shared" si="2"/>
        <v>1</v>
      </c>
      <c r="R70">
        <f t="shared" si="2"/>
        <v>6</v>
      </c>
      <c r="S70">
        <f t="shared" si="2"/>
        <v>4</v>
      </c>
      <c r="T70">
        <f t="shared" si="2"/>
        <v>2</v>
      </c>
      <c r="U70">
        <f t="shared" si="2"/>
        <v>7</v>
      </c>
      <c r="V70">
        <f t="shared" si="2"/>
        <v>5</v>
      </c>
      <c r="W70">
        <f t="shared" si="2"/>
        <v>3</v>
      </c>
      <c r="X70">
        <f t="shared" si="2"/>
        <v>8</v>
      </c>
    </row>
    <row r="71" spans="1:24" x14ac:dyDescent="0.2">
      <c r="A71" s="1" t="s">
        <v>70</v>
      </c>
      <c r="B71">
        <v>6</v>
      </c>
      <c r="C71">
        <v>300</v>
      </c>
      <c r="D71">
        <v>300</v>
      </c>
      <c r="E71">
        <v>60</v>
      </c>
      <c r="G71" s="2">
        <v>0.99</v>
      </c>
      <c r="H71" s="2">
        <v>0.97570000000000001</v>
      </c>
      <c r="I71" s="2">
        <v>0.66669999999999996</v>
      </c>
      <c r="J71" s="4">
        <v>0.98670000000000002</v>
      </c>
      <c r="K71">
        <v>0.99029999999999996</v>
      </c>
      <c r="L71" s="2">
        <v>1</v>
      </c>
      <c r="M71" s="2">
        <v>0.95699999999999996</v>
      </c>
      <c r="N71" s="2">
        <v>0.98329999999999995</v>
      </c>
      <c r="O71" s="2"/>
      <c r="Q71">
        <f t="shared" si="2"/>
        <v>3</v>
      </c>
      <c r="R71">
        <f t="shared" si="2"/>
        <v>6</v>
      </c>
      <c r="S71">
        <f t="shared" si="2"/>
        <v>8</v>
      </c>
      <c r="T71">
        <f t="shared" si="2"/>
        <v>4</v>
      </c>
      <c r="U71">
        <f t="shared" si="2"/>
        <v>2</v>
      </c>
      <c r="V71">
        <f t="shared" si="2"/>
        <v>1</v>
      </c>
      <c r="W71">
        <f t="shared" si="2"/>
        <v>7</v>
      </c>
      <c r="X71">
        <f t="shared" si="2"/>
        <v>5</v>
      </c>
    </row>
    <row r="72" spans="1:24" x14ac:dyDescent="0.2">
      <c r="A72" s="1" t="s">
        <v>71</v>
      </c>
      <c r="B72">
        <v>2</v>
      </c>
      <c r="C72">
        <v>40</v>
      </c>
      <c r="D72">
        <v>228</v>
      </c>
      <c r="E72">
        <v>277</v>
      </c>
      <c r="G72" s="2">
        <v>0.84740000000000004</v>
      </c>
      <c r="H72" s="2">
        <v>0.74119999999999997</v>
      </c>
      <c r="I72" s="2">
        <v>0.90790000000000004</v>
      </c>
      <c r="J72" s="4">
        <v>0.92979999999999996</v>
      </c>
      <c r="K72">
        <v>0.84430000000000005</v>
      </c>
      <c r="L72" s="2">
        <v>0.96299999999999997</v>
      </c>
      <c r="M72" s="2">
        <v>0.95599999999999996</v>
      </c>
      <c r="N72" s="2">
        <v>0.96489999999999998</v>
      </c>
      <c r="O72" s="2"/>
      <c r="Q72">
        <f t="shared" si="2"/>
        <v>6</v>
      </c>
      <c r="R72">
        <f t="shared" si="2"/>
        <v>8</v>
      </c>
      <c r="S72">
        <f t="shared" si="2"/>
        <v>5</v>
      </c>
      <c r="T72">
        <f t="shared" si="2"/>
        <v>4</v>
      </c>
      <c r="U72">
        <f t="shared" si="2"/>
        <v>7</v>
      </c>
      <c r="V72">
        <f t="shared" si="2"/>
        <v>2</v>
      </c>
      <c r="W72">
        <f t="shared" si="2"/>
        <v>3</v>
      </c>
      <c r="X72">
        <f t="shared" si="2"/>
        <v>1</v>
      </c>
    </row>
    <row r="73" spans="1:24" x14ac:dyDescent="0.2">
      <c r="A73" s="1" t="s">
        <v>72</v>
      </c>
      <c r="B73">
        <v>2</v>
      </c>
      <c r="C73">
        <v>36</v>
      </c>
      <c r="D73">
        <v>130</v>
      </c>
      <c r="E73">
        <v>343</v>
      </c>
      <c r="G73" s="2">
        <v>0.87919999999999998</v>
      </c>
      <c r="H73" s="2">
        <v>0.81540000000000001</v>
      </c>
      <c r="I73" s="2">
        <v>0.9</v>
      </c>
      <c r="J73" s="4">
        <v>0.88460000000000005</v>
      </c>
      <c r="K73">
        <v>0.88460000000000005</v>
      </c>
      <c r="L73" s="2">
        <v>0.90600000000000003</v>
      </c>
      <c r="M73" s="2">
        <v>0.90800000000000003</v>
      </c>
      <c r="N73" s="2">
        <v>0.90769999999999995</v>
      </c>
      <c r="O73" s="2"/>
      <c r="Q73">
        <f t="shared" si="2"/>
        <v>7</v>
      </c>
      <c r="R73">
        <f t="shared" si="2"/>
        <v>8</v>
      </c>
      <c r="S73">
        <f t="shared" si="2"/>
        <v>4</v>
      </c>
      <c r="T73">
        <f t="shared" si="2"/>
        <v>5.5</v>
      </c>
      <c r="U73">
        <f t="shared" si="2"/>
        <v>5.5</v>
      </c>
      <c r="V73">
        <f t="shared" si="2"/>
        <v>3</v>
      </c>
      <c r="W73">
        <f t="shared" si="2"/>
        <v>1</v>
      </c>
      <c r="X73">
        <f t="shared" si="2"/>
        <v>2</v>
      </c>
    </row>
    <row r="74" spans="1:24" x14ac:dyDescent="0.2">
      <c r="A74" s="1" t="s">
        <v>73</v>
      </c>
      <c r="B74">
        <v>4</v>
      </c>
      <c r="C74">
        <v>100</v>
      </c>
      <c r="D74">
        <v>100</v>
      </c>
      <c r="E74">
        <v>275</v>
      </c>
      <c r="G74" s="2">
        <v>1</v>
      </c>
      <c r="H74" s="2">
        <v>0.97799999999999998</v>
      </c>
      <c r="I74" s="2">
        <v>0.96</v>
      </c>
      <c r="J74" s="4">
        <v>1</v>
      </c>
      <c r="K74">
        <v>0.99</v>
      </c>
      <c r="L74" s="2">
        <v>1</v>
      </c>
      <c r="M74" s="2">
        <v>1</v>
      </c>
      <c r="N74" s="2">
        <v>1</v>
      </c>
      <c r="O74" s="2"/>
      <c r="Q74">
        <f t="shared" si="2"/>
        <v>3</v>
      </c>
      <c r="R74">
        <f t="shared" si="2"/>
        <v>7</v>
      </c>
      <c r="S74">
        <f t="shared" si="2"/>
        <v>8</v>
      </c>
      <c r="T74">
        <f t="shared" si="2"/>
        <v>3</v>
      </c>
      <c r="U74">
        <f t="shared" si="2"/>
        <v>6</v>
      </c>
      <c r="V74">
        <f t="shared" si="2"/>
        <v>3</v>
      </c>
      <c r="W74">
        <f t="shared" si="2"/>
        <v>3</v>
      </c>
      <c r="X74">
        <f t="shared" si="2"/>
        <v>3</v>
      </c>
    </row>
    <row r="75" spans="1:24" x14ac:dyDescent="0.2">
      <c r="A75" s="1" t="s">
        <v>74</v>
      </c>
      <c r="B75">
        <v>2</v>
      </c>
      <c r="C75">
        <v>23</v>
      </c>
      <c r="D75">
        <v>1139</v>
      </c>
      <c r="E75">
        <v>82</v>
      </c>
      <c r="G75" s="2">
        <v>0.98440000000000005</v>
      </c>
      <c r="H75" s="2">
        <v>0.90390000000000004</v>
      </c>
      <c r="I75" s="2">
        <v>0.88759999999999994</v>
      </c>
      <c r="J75" s="4">
        <v>0.94379999999999997</v>
      </c>
      <c r="K75">
        <v>0.98719999999999997</v>
      </c>
      <c r="L75" s="2">
        <v>1</v>
      </c>
      <c r="M75" s="2">
        <v>0.996</v>
      </c>
      <c r="N75" s="2">
        <v>0.99739999999999995</v>
      </c>
      <c r="O75" s="2"/>
      <c r="Q75">
        <f t="shared" si="2"/>
        <v>5</v>
      </c>
      <c r="R75">
        <f t="shared" si="2"/>
        <v>7</v>
      </c>
      <c r="S75">
        <f t="shared" si="2"/>
        <v>8</v>
      </c>
      <c r="T75">
        <f t="shared" si="2"/>
        <v>6</v>
      </c>
      <c r="U75">
        <f t="shared" si="2"/>
        <v>4</v>
      </c>
      <c r="V75">
        <f t="shared" si="2"/>
        <v>1</v>
      </c>
      <c r="W75">
        <f t="shared" si="2"/>
        <v>3</v>
      </c>
      <c r="X75">
        <f t="shared" si="2"/>
        <v>2</v>
      </c>
    </row>
    <row r="76" spans="1:24" x14ac:dyDescent="0.2">
      <c r="A76" s="1" t="s">
        <v>75</v>
      </c>
      <c r="B76">
        <v>4</v>
      </c>
      <c r="C76">
        <v>1000</v>
      </c>
      <c r="D76">
        <v>4000</v>
      </c>
      <c r="E76">
        <v>128</v>
      </c>
      <c r="G76" s="2">
        <v>0.99690000000000001</v>
      </c>
      <c r="H76" s="2">
        <v>0.94669999999999999</v>
      </c>
      <c r="I76" s="2">
        <v>0.435</v>
      </c>
      <c r="J76" s="4">
        <v>0.99880000000000002</v>
      </c>
      <c r="K76">
        <v>0.99770000000000003</v>
      </c>
      <c r="L76" s="2">
        <v>1</v>
      </c>
      <c r="M76" s="2">
        <v>0.998</v>
      </c>
      <c r="N76" s="2">
        <v>0.95499999999999996</v>
      </c>
      <c r="O76" s="2"/>
      <c r="Q76">
        <f t="shared" si="2"/>
        <v>5</v>
      </c>
      <c r="R76">
        <f t="shared" si="2"/>
        <v>7</v>
      </c>
      <c r="S76">
        <f t="shared" si="2"/>
        <v>8</v>
      </c>
      <c r="T76">
        <f t="shared" si="2"/>
        <v>2</v>
      </c>
      <c r="U76">
        <f t="shared" si="2"/>
        <v>4</v>
      </c>
      <c r="V76">
        <f t="shared" si="2"/>
        <v>1</v>
      </c>
      <c r="W76">
        <f t="shared" si="2"/>
        <v>3</v>
      </c>
      <c r="X76">
        <f t="shared" si="2"/>
        <v>6</v>
      </c>
    </row>
    <row r="77" spans="1:24" x14ac:dyDescent="0.2">
      <c r="A77" s="1" t="s">
        <v>76</v>
      </c>
      <c r="B77">
        <v>8</v>
      </c>
      <c r="C77">
        <v>896</v>
      </c>
      <c r="D77">
        <v>3582</v>
      </c>
      <c r="E77">
        <v>945</v>
      </c>
      <c r="G77" s="2">
        <v>0.95589999999999997</v>
      </c>
      <c r="H77" s="2">
        <v>0.95730000000000004</v>
      </c>
      <c r="I77" s="2">
        <v>0.92130000000000001</v>
      </c>
      <c r="J77" s="4">
        <v>0.97260000000000002</v>
      </c>
      <c r="K77">
        <v>0.95479999999999998</v>
      </c>
      <c r="L77" s="2">
        <v>0.86</v>
      </c>
      <c r="M77" s="2">
        <v>0.91900000000000004</v>
      </c>
      <c r="N77" s="2">
        <v>0.94220000000000004</v>
      </c>
      <c r="O77" s="2"/>
      <c r="Q77">
        <f t="shared" si="2"/>
        <v>3</v>
      </c>
      <c r="R77">
        <f t="shared" si="2"/>
        <v>2</v>
      </c>
      <c r="S77">
        <f t="shared" si="2"/>
        <v>6</v>
      </c>
      <c r="T77">
        <f t="shared" si="2"/>
        <v>1</v>
      </c>
      <c r="U77">
        <f t="shared" si="2"/>
        <v>4</v>
      </c>
      <c r="V77">
        <f t="shared" si="2"/>
        <v>8</v>
      </c>
      <c r="W77">
        <f t="shared" si="2"/>
        <v>7</v>
      </c>
      <c r="X77">
        <f t="shared" si="2"/>
        <v>5</v>
      </c>
    </row>
    <row r="78" spans="1:24" x14ac:dyDescent="0.2">
      <c r="A78" s="1" t="s">
        <v>77</v>
      </c>
      <c r="B78">
        <v>8</v>
      </c>
      <c r="C78">
        <v>896</v>
      </c>
      <c r="D78">
        <v>3582</v>
      </c>
      <c r="E78">
        <v>315</v>
      </c>
      <c r="G78" s="2">
        <v>0.82879999999999998</v>
      </c>
      <c r="H78" s="2">
        <v>0.78959999999999997</v>
      </c>
      <c r="I78" s="2">
        <v>0.61860000000000004</v>
      </c>
      <c r="J78" s="4">
        <v>0.81910000000000005</v>
      </c>
      <c r="K78">
        <v>0.81100000000000005</v>
      </c>
      <c r="L78" s="2">
        <v>0.78</v>
      </c>
      <c r="M78" s="2">
        <v>0.80299999999999994</v>
      </c>
      <c r="N78" s="2">
        <v>0.80289999999999995</v>
      </c>
      <c r="O78" s="2"/>
      <c r="Q78">
        <f t="shared" si="2"/>
        <v>1</v>
      </c>
      <c r="R78">
        <f t="shared" si="2"/>
        <v>6</v>
      </c>
      <c r="S78">
        <f t="shared" si="2"/>
        <v>8</v>
      </c>
      <c r="T78">
        <f t="shared" si="2"/>
        <v>2</v>
      </c>
      <c r="U78">
        <f t="shared" si="2"/>
        <v>3</v>
      </c>
      <c r="V78">
        <f t="shared" si="2"/>
        <v>7</v>
      </c>
      <c r="W78">
        <f t="shared" si="2"/>
        <v>4</v>
      </c>
      <c r="X78">
        <f t="shared" si="2"/>
        <v>5</v>
      </c>
    </row>
    <row r="79" spans="1:24" x14ac:dyDescent="0.2">
      <c r="A79" s="1" t="s">
        <v>78</v>
      </c>
      <c r="B79">
        <v>8</v>
      </c>
      <c r="C79">
        <v>896</v>
      </c>
      <c r="D79">
        <v>3582</v>
      </c>
      <c r="E79">
        <v>315</v>
      </c>
      <c r="G79" s="2">
        <v>0.75749999999999995</v>
      </c>
      <c r="H79" s="2">
        <v>0.71150000000000002</v>
      </c>
      <c r="I79" s="2">
        <v>0.66690000000000005</v>
      </c>
      <c r="J79" s="4">
        <v>0.7591</v>
      </c>
      <c r="K79">
        <v>0.74160000000000004</v>
      </c>
      <c r="L79" s="2">
        <v>0.67</v>
      </c>
      <c r="M79" s="2">
        <v>0.71300000000000008</v>
      </c>
      <c r="N79" s="2">
        <v>0.73029999999999995</v>
      </c>
      <c r="O79" s="2"/>
      <c r="Q79">
        <f t="shared" si="2"/>
        <v>2</v>
      </c>
      <c r="R79">
        <f t="shared" si="2"/>
        <v>6</v>
      </c>
      <c r="S79">
        <f t="shared" si="2"/>
        <v>8</v>
      </c>
      <c r="T79">
        <f t="shared" si="2"/>
        <v>1</v>
      </c>
      <c r="U79">
        <f t="shared" si="2"/>
        <v>3</v>
      </c>
      <c r="V79">
        <f t="shared" si="2"/>
        <v>7</v>
      </c>
      <c r="W79">
        <f t="shared" si="2"/>
        <v>5</v>
      </c>
      <c r="X79">
        <f t="shared" ref="V79:X142" si="3">_xlfn.RANK.AVG(N79,$G79:$N79,0)</f>
        <v>4</v>
      </c>
    </row>
    <row r="80" spans="1:24" x14ac:dyDescent="0.2">
      <c r="A80" s="1" t="s">
        <v>79</v>
      </c>
      <c r="B80">
        <v>8</v>
      </c>
      <c r="C80">
        <v>896</v>
      </c>
      <c r="D80">
        <v>3582</v>
      </c>
      <c r="E80">
        <v>315</v>
      </c>
      <c r="G80" s="2">
        <v>0.7681</v>
      </c>
      <c r="H80" s="2">
        <v>0.73580000000000001</v>
      </c>
      <c r="I80" s="2">
        <v>0.64990000000000003</v>
      </c>
      <c r="J80" s="4">
        <v>0.7702</v>
      </c>
      <c r="K80">
        <v>0.75860000000000005</v>
      </c>
      <c r="L80" s="2">
        <v>0.75</v>
      </c>
      <c r="M80" s="2">
        <v>0.75800000000000001</v>
      </c>
      <c r="N80" s="2">
        <v>0.74850000000000005</v>
      </c>
      <c r="O80" s="2"/>
      <c r="Q80">
        <f t="shared" ref="Q80:X99" si="4">_xlfn.RANK.AVG(G80,$G80:$N80,0)</f>
        <v>2</v>
      </c>
      <c r="R80">
        <f t="shared" si="4"/>
        <v>7</v>
      </c>
      <c r="S80">
        <f t="shared" si="4"/>
        <v>8</v>
      </c>
      <c r="T80">
        <f t="shared" si="4"/>
        <v>1</v>
      </c>
      <c r="U80">
        <f t="shared" si="4"/>
        <v>3</v>
      </c>
      <c r="V80">
        <f t="shared" si="3"/>
        <v>5</v>
      </c>
      <c r="W80">
        <f t="shared" si="3"/>
        <v>4</v>
      </c>
      <c r="X80">
        <f t="shared" si="3"/>
        <v>6</v>
      </c>
    </row>
    <row r="81" spans="1:24" x14ac:dyDescent="0.2">
      <c r="A81" s="1" t="s">
        <v>80</v>
      </c>
      <c r="B81">
        <v>2</v>
      </c>
      <c r="C81">
        <v>1000</v>
      </c>
      <c r="D81">
        <v>6164</v>
      </c>
      <c r="E81">
        <v>152</v>
      </c>
      <c r="G81" s="2">
        <v>0.99970000000000003</v>
      </c>
      <c r="H81" s="2">
        <v>0.995</v>
      </c>
      <c r="I81" s="2">
        <v>0.99550000000000005</v>
      </c>
      <c r="J81" s="4">
        <v>0.99850000000000005</v>
      </c>
      <c r="K81">
        <v>0.99980000000000002</v>
      </c>
      <c r="L81" s="2">
        <v>0.999</v>
      </c>
      <c r="M81" s="2">
        <v>0.997</v>
      </c>
      <c r="N81" s="2">
        <v>1</v>
      </c>
      <c r="O81" s="2"/>
      <c r="Q81">
        <f t="shared" si="4"/>
        <v>3</v>
      </c>
      <c r="R81">
        <f t="shared" si="4"/>
        <v>8</v>
      </c>
      <c r="S81">
        <f t="shared" si="4"/>
        <v>7</v>
      </c>
      <c r="T81">
        <f t="shared" si="4"/>
        <v>5</v>
      </c>
      <c r="U81">
        <f t="shared" si="4"/>
        <v>2</v>
      </c>
      <c r="V81">
        <f t="shared" si="3"/>
        <v>4</v>
      </c>
      <c r="W81">
        <f t="shared" si="3"/>
        <v>6</v>
      </c>
      <c r="X81">
        <f t="shared" si="3"/>
        <v>1</v>
      </c>
    </row>
    <row r="82" spans="1:24" x14ac:dyDescent="0.2">
      <c r="A82" s="1" t="s">
        <v>81</v>
      </c>
      <c r="B82">
        <v>2</v>
      </c>
      <c r="C82">
        <v>57</v>
      </c>
      <c r="D82">
        <v>54</v>
      </c>
      <c r="E82">
        <v>234</v>
      </c>
      <c r="G82" s="2">
        <v>0.77780000000000005</v>
      </c>
      <c r="H82" s="2">
        <v>0.62960000000000005</v>
      </c>
      <c r="I82" s="2">
        <v>0.64810000000000001</v>
      </c>
      <c r="J82" s="4">
        <v>0.74070000000000003</v>
      </c>
      <c r="K82">
        <v>0.66849999999999998</v>
      </c>
      <c r="L82" s="2">
        <v>0.74399999999999999</v>
      </c>
      <c r="M82" s="2">
        <v>0.85199999999999998</v>
      </c>
      <c r="N82" s="2">
        <v>0.79630000000000001</v>
      </c>
      <c r="O82" s="2"/>
      <c r="Q82">
        <f t="shared" si="4"/>
        <v>3</v>
      </c>
      <c r="R82">
        <f t="shared" si="4"/>
        <v>8</v>
      </c>
      <c r="S82">
        <f t="shared" si="4"/>
        <v>7</v>
      </c>
      <c r="T82">
        <f t="shared" si="4"/>
        <v>5</v>
      </c>
      <c r="U82">
        <f t="shared" si="4"/>
        <v>6</v>
      </c>
      <c r="V82">
        <f t="shared" si="4"/>
        <v>4</v>
      </c>
      <c r="W82">
        <f t="shared" si="4"/>
        <v>1</v>
      </c>
      <c r="X82">
        <f t="shared" si="4"/>
        <v>2</v>
      </c>
    </row>
    <row r="83" spans="1:24" x14ac:dyDescent="0.2">
      <c r="A83" s="1" t="s">
        <v>82</v>
      </c>
      <c r="B83">
        <v>25</v>
      </c>
      <c r="C83">
        <v>267</v>
      </c>
      <c r="D83">
        <v>638</v>
      </c>
      <c r="E83">
        <v>270</v>
      </c>
      <c r="G83" s="2">
        <v>0.65390000000000004</v>
      </c>
      <c r="H83" s="2">
        <v>0.62429999999999997</v>
      </c>
      <c r="I83" s="2">
        <v>0.58930000000000005</v>
      </c>
      <c r="J83" s="4">
        <v>0.69120000000000004</v>
      </c>
      <c r="K83">
        <v>0.63639999999999997</v>
      </c>
      <c r="L83" s="2">
        <v>0.622</v>
      </c>
      <c r="M83" s="2">
        <v>0.629</v>
      </c>
      <c r="N83" s="2">
        <v>0.57050000000000001</v>
      </c>
      <c r="O83" s="2"/>
      <c r="Q83">
        <f t="shared" si="4"/>
        <v>2</v>
      </c>
      <c r="R83">
        <f t="shared" si="4"/>
        <v>5</v>
      </c>
      <c r="S83">
        <f t="shared" si="4"/>
        <v>7</v>
      </c>
      <c r="T83">
        <f t="shared" si="4"/>
        <v>1</v>
      </c>
      <c r="U83">
        <f t="shared" si="4"/>
        <v>3</v>
      </c>
      <c r="V83">
        <f t="shared" si="4"/>
        <v>6</v>
      </c>
      <c r="W83">
        <f t="shared" si="4"/>
        <v>4</v>
      </c>
      <c r="X83">
        <f t="shared" si="4"/>
        <v>8</v>
      </c>
    </row>
    <row r="84" spans="1:24" x14ac:dyDescent="0.2">
      <c r="A84" s="1" t="s">
        <v>83</v>
      </c>
      <c r="B84">
        <v>5</v>
      </c>
      <c r="C84">
        <v>181</v>
      </c>
      <c r="D84">
        <v>77</v>
      </c>
      <c r="E84">
        <v>900</v>
      </c>
      <c r="G84" s="2">
        <v>0.79220000000000002</v>
      </c>
      <c r="H84" s="2">
        <v>0.61040000000000005</v>
      </c>
      <c r="I84" s="2">
        <v>0.6623</v>
      </c>
      <c r="J84" s="4">
        <v>0.72729999999999995</v>
      </c>
      <c r="K84">
        <v>0.76749999999999996</v>
      </c>
      <c r="L84" s="2">
        <v>0.79100000000000004</v>
      </c>
      <c r="M84" s="2">
        <v>0.55800000000000005</v>
      </c>
      <c r="N84" s="2">
        <v>0.74029999999999996</v>
      </c>
      <c r="O84" s="2"/>
      <c r="Q84">
        <f t="shared" si="4"/>
        <v>1</v>
      </c>
      <c r="R84">
        <f t="shared" si="4"/>
        <v>7</v>
      </c>
      <c r="S84">
        <f t="shared" si="4"/>
        <v>6</v>
      </c>
      <c r="T84">
        <f t="shared" si="4"/>
        <v>5</v>
      </c>
      <c r="U84">
        <f t="shared" si="4"/>
        <v>3</v>
      </c>
      <c r="V84">
        <f t="shared" si="4"/>
        <v>2</v>
      </c>
      <c r="W84">
        <f t="shared" si="4"/>
        <v>8</v>
      </c>
      <c r="X84">
        <f t="shared" si="4"/>
        <v>4</v>
      </c>
    </row>
    <row r="85" spans="1:24" x14ac:dyDescent="0.2">
      <c r="A85" s="1" t="s">
        <v>84</v>
      </c>
      <c r="B85">
        <v>2</v>
      </c>
      <c r="C85">
        <v>181</v>
      </c>
      <c r="D85">
        <v>77</v>
      </c>
      <c r="E85">
        <v>900</v>
      </c>
      <c r="G85" s="2">
        <v>0.80520000000000003</v>
      </c>
      <c r="H85" s="2">
        <v>0.62339999999999995</v>
      </c>
      <c r="I85" s="2">
        <v>0.83120000000000005</v>
      </c>
      <c r="J85" s="4">
        <v>0.80520000000000003</v>
      </c>
      <c r="K85">
        <v>0.79090000000000005</v>
      </c>
      <c r="L85" s="2">
        <v>0.747</v>
      </c>
      <c r="M85" s="2">
        <v>0.76200000000000001</v>
      </c>
      <c r="N85" s="2">
        <v>0.83120000000000005</v>
      </c>
      <c r="O85" s="2"/>
      <c r="Q85">
        <f t="shared" si="4"/>
        <v>3.5</v>
      </c>
      <c r="R85">
        <f t="shared" si="4"/>
        <v>8</v>
      </c>
      <c r="S85">
        <f t="shared" si="4"/>
        <v>1.5</v>
      </c>
      <c r="T85">
        <f t="shared" si="4"/>
        <v>3.5</v>
      </c>
      <c r="U85">
        <f t="shared" si="4"/>
        <v>5</v>
      </c>
      <c r="V85">
        <f t="shared" si="4"/>
        <v>7</v>
      </c>
      <c r="W85">
        <f t="shared" si="4"/>
        <v>6</v>
      </c>
      <c r="X85">
        <f t="shared" si="4"/>
        <v>1.5</v>
      </c>
    </row>
    <row r="86" spans="1:24" x14ac:dyDescent="0.2">
      <c r="A86" s="1" t="s">
        <v>85</v>
      </c>
      <c r="B86">
        <v>2</v>
      </c>
      <c r="C86">
        <v>300</v>
      </c>
      <c r="D86">
        <v>3000</v>
      </c>
      <c r="E86">
        <v>426</v>
      </c>
      <c r="G86" s="2">
        <v>0.85589999999999999</v>
      </c>
      <c r="H86" s="2">
        <v>0.84140000000000004</v>
      </c>
      <c r="I86" s="2">
        <v>0.81830000000000003</v>
      </c>
      <c r="J86" s="4">
        <v>0.86329999999999996</v>
      </c>
      <c r="K86">
        <v>0.82799999999999996</v>
      </c>
      <c r="L86" s="2">
        <v>0.87</v>
      </c>
      <c r="M86" s="2">
        <v>0.9</v>
      </c>
      <c r="N86" s="2">
        <v>0.81769999999999998</v>
      </c>
      <c r="O86" s="2"/>
      <c r="Q86">
        <f t="shared" si="4"/>
        <v>4</v>
      </c>
      <c r="R86">
        <f t="shared" si="4"/>
        <v>5</v>
      </c>
      <c r="S86">
        <f t="shared" si="4"/>
        <v>7</v>
      </c>
      <c r="T86">
        <f t="shared" si="4"/>
        <v>3</v>
      </c>
      <c r="U86">
        <f t="shared" si="4"/>
        <v>6</v>
      </c>
      <c r="V86">
        <f t="shared" si="4"/>
        <v>2</v>
      </c>
      <c r="W86">
        <f t="shared" si="4"/>
        <v>1</v>
      </c>
      <c r="X86">
        <f t="shared" si="4"/>
        <v>8</v>
      </c>
    </row>
    <row r="88" spans="1:24" x14ac:dyDescent="0.2">
      <c r="F88" t="s">
        <v>105</v>
      </c>
      <c r="G88" s="2">
        <f>AVERAGE(G2:G86)</f>
        <v>0.8423764705882355</v>
      </c>
      <c r="H88" s="2">
        <f t="shared" ref="H88:N88" si="5">AVERAGE(H2:H86)</f>
        <v>0.7818647058823528</v>
      </c>
      <c r="I88" s="2">
        <f t="shared" si="5"/>
        <v>0.78835764705882339</v>
      </c>
      <c r="J88" s="2">
        <f t="shared" si="5"/>
        <v>0.82459294117647064</v>
      </c>
      <c r="K88" s="2">
        <f t="shared" si="5"/>
        <v>0.82603176470588213</v>
      </c>
      <c r="L88" s="2">
        <f t="shared" si="5"/>
        <v>0.82478823529411782</v>
      </c>
      <c r="M88" s="2">
        <f t="shared" si="5"/>
        <v>0.82832941176470587</v>
      </c>
      <c r="N88" s="2">
        <f t="shared" si="5"/>
        <v>0.81906941176470582</v>
      </c>
      <c r="O88" s="2"/>
      <c r="P88" t="s">
        <v>106</v>
      </c>
      <c r="Q88">
        <f>AVERAGE(Q2:Q86)</f>
        <v>3.1470588235294117</v>
      </c>
      <c r="R88">
        <f t="shared" ref="R88:X88" si="6">AVERAGE(R2:R86)</f>
        <v>6.0823529411764703</v>
      </c>
      <c r="S88">
        <f t="shared" si="6"/>
        <v>5.6764705882352944</v>
      </c>
      <c r="T88">
        <f t="shared" si="6"/>
        <v>4.052941176470588</v>
      </c>
      <c r="U88">
        <f t="shared" si="6"/>
        <v>4.2705882352941176</v>
      </c>
      <c r="V88">
        <f t="shared" si="6"/>
        <v>3.9647058823529413</v>
      </c>
      <c r="W88">
        <f t="shared" si="6"/>
        <v>4.0764705882352938</v>
      </c>
      <c r="X88">
        <f t="shared" si="6"/>
        <v>4.7294117647058824</v>
      </c>
    </row>
    <row r="89" spans="1:24" x14ac:dyDescent="0.2">
      <c r="P89" t="s">
        <v>97</v>
      </c>
      <c r="Q89">
        <f>_xlfn.RANK.AVG(Q88,$Q88:$X88,1)</f>
        <v>1</v>
      </c>
      <c r="R89">
        <f t="shared" ref="R89:X89" si="7">_xlfn.RANK.AVG(R88,$Q88:$X88,1)</f>
        <v>8</v>
      </c>
      <c r="S89">
        <f t="shared" si="7"/>
        <v>7</v>
      </c>
      <c r="T89">
        <f t="shared" si="7"/>
        <v>3</v>
      </c>
      <c r="U89">
        <f t="shared" si="7"/>
        <v>5</v>
      </c>
      <c r="V89">
        <f t="shared" si="7"/>
        <v>2</v>
      </c>
      <c r="W89">
        <f t="shared" si="7"/>
        <v>4</v>
      </c>
      <c r="X89">
        <f t="shared" si="7"/>
        <v>6</v>
      </c>
    </row>
    <row r="90" spans="1:24" x14ac:dyDescent="0.2">
      <c r="Q90" s="3"/>
      <c r="R90" s="3"/>
      <c r="S90" s="3"/>
      <c r="T90" s="3"/>
      <c r="U90" s="3"/>
      <c r="V90" s="3"/>
      <c r="W90" s="3"/>
      <c r="X90" s="3"/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FD7FF-337E-8F4E-86C2-CDB9E4B34249}">
  <dimension ref="A1:AE91"/>
  <sheetViews>
    <sheetView zoomScaleNormal="100" workbookViewId="0">
      <pane xSplit="1" ySplit="1" topLeftCell="T76" activePane="bottomRight" state="frozen"/>
      <selection pane="topRight" activeCell="B1" sqref="B1"/>
      <selection pane="bottomLeft" activeCell="A2" sqref="A2"/>
      <selection pane="bottomRight" activeCell="AD98" sqref="AD98"/>
    </sheetView>
  </sheetViews>
  <sheetFormatPr baseColWidth="10" defaultRowHeight="16" x14ac:dyDescent="0.2"/>
  <cols>
    <col min="1" max="1" width="29.6640625" bestFit="1" customWidth="1"/>
    <col min="13" max="13" width="14" bestFit="1" customWidth="1"/>
    <col min="30" max="30" width="14" bestFit="1" customWidth="1"/>
  </cols>
  <sheetData>
    <row r="1" spans="1:31" ht="47" customHeight="1" x14ac:dyDescent="0.2">
      <c r="A1" s="1" t="s">
        <v>0</v>
      </c>
      <c r="B1" s="1" t="s">
        <v>98</v>
      </c>
      <c r="C1" s="1" t="s">
        <v>99</v>
      </c>
      <c r="D1" s="1" t="s">
        <v>100</v>
      </c>
      <c r="E1" s="1" t="s">
        <v>101</v>
      </c>
      <c r="G1" s="1" t="s">
        <v>102</v>
      </c>
      <c r="H1" s="1" t="s">
        <v>86</v>
      </c>
      <c r="I1" s="1" t="s">
        <v>103</v>
      </c>
      <c r="J1" s="1" t="s">
        <v>89</v>
      </c>
      <c r="K1" s="1" t="s">
        <v>104</v>
      </c>
      <c r="L1" s="1" t="s">
        <v>87</v>
      </c>
      <c r="M1" s="1" t="s">
        <v>88</v>
      </c>
      <c r="N1" s="1" t="s">
        <v>90</v>
      </c>
      <c r="P1" s="1" t="s">
        <v>91</v>
      </c>
      <c r="Q1" s="1" t="s">
        <v>92</v>
      </c>
      <c r="R1" s="1"/>
      <c r="S1" s="1" t="s">
        <v>93</v>
      </c>
      <c r="T1" s="1" t="s">
        <v>94</v>
      </c>
      <c r="U1" s="1"/>
      <c r="V1" t="s">
        <v>95</v>
      </c>
      <c r="X1" s="1" t="s">
        <v>102</v>
      </c>
      <c r="Y1" s="1" t="s">
        <v>86</v>
      </c>
      <c r="Z1" s="1" t="s">
        <v>103</v>
      </c>
      <c r="AA1" s="1" t="s">
        <v>89</v>
      </c>
      <c r="AB1" s="1" t="s">
        <v>104</v>
      </c>
      <c r="AC1" s="1" t="s">
        <v>87</v>
      </c>
      <c r="AD1" s="1" t="s">
        <v>88</v>
      </c>
      <c r="AE1" s="1" t="s">
        <v>90</v>
      </c>
    </row>
    <row r="2" spans="1:31" x14ac:dyDescent="0.2">
      <c r="A2" s="1" t="s">
        <v>1</v>
      </c>
      <c r="B2">
        <v>37</v>
      </c>
      <c r="C2">
        <v>390</v>
      </c>
      <c r="D2">
        <v>391</v>
      </c>
      <c r="E2">
        <v>176</v>
      </c>
      <c r="G2" s="2">
        <v>0.83550000000000002</v>
      </c>
      <c r="H2" s="2">
        <v>0.76319999999999999</v>
      </c>
      <c r="I2" s="2">
        <v>0.78010000000000002</v>
      </c>
      <c r="J2" s="4">
        <v>0.78010000000000002</v>
      </c>
      <c r="K2">
        <v>0.82789999999999997</v>
      </c>
      <c r="L2" s="2">
        <v>0.82899999999999996</v>
      </c>
      <c r="M2" s="2">
        <v>0.73699999999999999</v>
      </c>
      <c r="N2" s="2">
        <v>0.78259999999999996</v>
      </c>
      <c r="P2" s="5">
        <v>85</v>
      </c>
      <c r="R2" s="2">
        <f>SUM(T2:T86)</f>
        <v>74.200299999999999</v>
      </c>
      <c r="T2" s="2">
        <f>MAX(G2:N2)</f>
        <v>0.83550000000000002</v>
      </c>
      <c r="V2">
        <f>($P$2*(1-T2))/($P$2-$R$2)</f>
        <v>1.2947118901450962</v>
      </c>
      <c r="X2">
        <f>(G2*100)*$V2</f>
        <v>108.17317842162279</v>
      </c>
      <c r="Y2">
        <f t="shared" ref="Y2:AE17" si="0">(H2*100)*$V2</f>
        <v>98.812411455873743</v>
      </c>
      <c r="Z2">
        <f t="shared" si="0"/>
        <v>101.00047455021897</v>
      </c>
      <c r="AA2">
        <f t="shared" si="0"/>
        <v>101.00047455021897</v>
      </c>
      <c r="AB2">
        <f t="shared" si="0"/>
        <v>107.18919738511251</v>
      </c>
      <c r="AC2">
        <f t="shared" si="0"/>
        <v>107.33161569302847</v>
      </c>
      <c r="AD2">
        <f t="shared" si="0"/>
        <v>95.420266303693595</v>
      </c>
      <c r="AE2">
        <f t="shared" si="0"/>
        <v>101.32415252275523</v>
      </c>
    </row>
    <row r="3" spans="1:31" x14ac:dyDescent="0.2">
      <c r="A3" s="1" t="s">
        <v>2</v>
      </c>
      <c r="B3">
        <v>3</v>
      </c>
      <c r="C3">
        <v>5</v>
      </c>
      <c r="D3">
        <v>175</v>
      </c>
      <c r="E3">
        <v>251</v>
      </c>
      <c r="G3" s="2">
        <v>0.74060000000000004</v>
      </c>
      <c r="H3" s="2">
        <v>0.72570000000000001</v>
      </c>
      <c r="I3" s="2">
        <v>0.79430000000000001</v>
      </c>
      <c r="J3" s="4">
        <v>0.77139999999999997</v>
      </c>
      <c r="K3">
        <v>0.67490000000000006</v>
      </c>
      <c r="L3" s="2">
        <v>0.84499999999999997</v>
      </c>
      <c r="M3" s="2">
        <v>0.76</v>
      </c>
      <c r="N3" s="2">
        <v>0.73709999999999998</v>
      </c>
      <c r="T3" s="2">
        <f t="shared" ref="T3:T66" si="1">MAX(G3:N3)</f>
        <v>0.84499999999999997</v>
      </c>
      <c r="V3">
        <f t="shared" ref="V3:V66" si="2">($P$2*(1-T3))/($P$2-$R$2)</f>
        <v>1.2199412946655925</v>
      </c>
      <c r="X3">
        <f t="shared" ref="X3:AB66" si="3">(G3*100)*$V3</f>
        <v>90.348852282933791</v>
      </c>
      <c r="Y3">
        <f t="shared" si="0"/>
        <v>88.531139753882059</v>
      </c>
      <c r="Z3">
        <f t="shared" si="0"/>
        <v>96.899937035288019</v>
      </c>
      <c r="AA3">
        <f t="shared" si="0"/>
        <v>94.106271470503813</v>
      </c>
      <c r="AB3">
        <f t="shared" si="0"/>
        <v>82.333837976980845</v>
      </c>
      <c r="AC3">
        <f t="shared" si="0"/>
        <v>103.08503939924258</v>
      </c>
      <c r="AD3">
        <f t="shared" si="0"/>
        <v>92.715538394585039</v>
      </c>
      <c r="AE3">
        <f t="shared" si="0"/>
        <v>89.921872829800819</v>
      </c>
    </row>
    <row r="4" spans="1:31" x14ac:dyDescent="0.2">
      <c r="A4" s="1" t="s">
        <v>3</v>
      </c>
      <c r="B4">
        <v>5</v>
      </c>
      <c r="C4">
        <v>30</v>
      </c>
      <c r="D4">
        <v>30</v>
      </c>
      <c r="E4">
        <v>470</v>
      </c>
      <c r="G4" s="2">
        <v>0.87</v>
      </c>
      <c r="H4" s="2">
        <v>0.86329999999999996</v>
      </c>
      <c r="I4" s="2">
        <v>0.83330000000000004</v>
      </c>
      <c r="J4" s="4">
        <v>0.8</v>
      </c>
      <c r="K4">
        <v>0.84</v>
      </c>
      <c r="L4" s="2">
        <v>0.753</v>
      </c>
      <c r="M4" s="2">
        <v>0.63300000000000001</v>
      </c>
      <c r="N4" s="2">
        <v>0.9</v>
      </c>
      <c r="T4" s="2">
        <f t="shared" si="1"/>
        <v>0.9</v>
      </c>
      <c r="V4">
        <f t="shared" si="2"/>
        <v>0.78705889978425303</v>
      </c>
      <c r="X4">
        <f t="shared" si="3"/>
        <v>68.474124281230019</v>
      </c>
      <c r="Y4">
        <f t="shared" si="0"/>
        <v>67.946794818374556</v>
      </c>
      <c r="Z4">
        <f t="shared" si="0"/>
        <v>65.585618119021802</v>
      </c>
      <c r="AA4">
        <f t="shared" si="0"/>
        <v>62.964711982740241</v>
      </c>
      <c r="AB4">
        <f t="shared" si="0"/>
        <v>66.112947581877251</v>
      </c>
      <c r="AC4">
        <f t="shared" si="0"/>
        <v>59.26553515375425</v>
      </c>
      <c r="AD4">
        <f t="shared" si="0"/>
        <v>49.820828356343213</v>
      </c>
      <c r="AE4">
        <f t="shared" si="0"/>
        <v>70.835300980582772</v>
      </c>
    </row>
    <row r="5" spans="1:31" x14ac:dyDescent="0.2">
      <c r="A5" s="1" t="s">
        <v>4</v>
      </c>
      <c r="B5">
        <v>2</v>
      </c>
      <c r="C5">
        <v>20</v>
      </c>
      <c r="D5">
        <v>20</v>
      </c>
      <c r="E5">
        <v>512</v>
      </c>
      <c r="G5" s="2">
        <v>0.92</v>
      </c>
      <c r="H5" s="2">
        <v>0.75</v>
      </c>
      <c r="I5" s="2">
        <v>0.75</v>
      </c>
      <c r="J5" s="4">
        <v>0.8</v>
      </c>
      <c r="K5">
        <v>0.94</v>
      </c>
      <c r="L5" s="2">
        <v>0.85</v>
      </c>
      <c r="M5" s="2">
        <v>0.85</v>
      </c>
      <c r="N5" s="2">
        <v>0.6</v>
      </c>
      <c r="T5" s="2">
        <f t="shared" si="1"/>
        <v>0.94</v>
      </c>
      <c r="V5">
        <f t="shared" si="2"/>
        <v>0.47223533987055238</v>
      </c>
      <c r="X5">
        <f t="shared" si="3"/>
        <v>43.44565126809082</v>
      </c>
      <c r="Y5">
        <f t="shared" si="0"/>
        <v>35.417650490291429</v>
      </c>
      <c r="Z5">
        <f t="shared" si="0"/>
        <v>35.417650490291429</v>
      </c>
      <c r="AA5">
        <f t="shared" si="0"/>
        <v>37.77882718964419</v>
      </c>
      <c r="AB5">
        <f t="shared" si="0"/>
        <v>44.390121947831922</v>
      </c>
      <c r="AC5">
        <f t="shared" si="0"/>
        <v>40.140003888996951</v>
      </c>
      <c r="AD5">
        <f t="shared" si="0"/>
        <v>40.140003888996951</v>
      </c>
      <c r="AE5">
        <f t="shared" si="0"/>
        <v>28.334120392233142</v>
      </c>
    </row>
    <row r="6" spans="1:31" x14ac:dyDescent="0.2">
      <c r="A6" s="1" t="s">
        <v>5</v>
      </c>
      <c r="B6">
        <v>2</v>
      </c>
      <c r="C6">
        <v>20</v>
      </c>
      <c r="D6">
        <v>20</v>
      </c>
      <c r="E6">
        <v>512</v>
      </c>
      <c r="G6" s="2">
        <v>0.90500000000000003</v>
      </c>
      <c r="H6" s="2">
        <v>0.8</v>
      </c>
      <c r="I6" s="2">
        <v>0.95</v>
      </c>
      <c r="J6" s="4">
        <v>0.9</v>
      </c>
      <c r="K6">
        <v>0.9</v>
      </c>
      <c r="L6" s="2">
        <v>0.88500000000000001</v>
      </c>
      <c r="M6" s="2">
        <v>0.9</v>
      </c>
      <c r="N6" s="2">
        <v>0.8</v>
      </c>
      <c r="T6" s="2">
        <f t="shared" si="1"/>
        <v>0.95</v>
      </c>
      <c r="V6">
        <f t="shared" si="2"/>
        <v>0.3935294498921269</v>
      </c>
      <c r="X6">
        <f t="shared" si="3"/>
        <v>35.614415215237486</v>
      </c>
      <c r="Y6">
        <f t="shared" si="0"/>
        <v>31.482355991370152</v>
      </c>
      <c r="Z6">
        <f t="shared" si="0"/>
        <v>37.385297739752055</v>
      </c>
      <c r="AA6">
        <f t="shared" si="0"/>
        <v>35.417650490291422</v>
      </c>
      <c r="AB6">
        <f t="shared" si="0"/>
        <v>35.417650490291422</v>
      </c>
      <c r="AC6">
        <f t="shared" si="0"/>
        <v>34.82735631545323</v>
      </c>
      <c r="AD6">
        <f t="shared" si="0"/>
        <v>35.417650490291422</v>
      </c>
      <c r="AE6">
        <f t="shared" si="0"/>
        <v>31.482355991370152</v>
      </c>
    </row>
    <row r="7" spans="1:31" x14ac:dyDescent="0.2">
      <c r="A7" s="1" t="s">
        <v>6</v>
      </c>
      <c r="B7">
        <v>4</v>
      </c>
      <c r="C7">
        <v>60</v>
      </c>
      <c r="D7">
        <v>60</v>
      </c>
      <c r="E7">
        <v>577</v>
      </c>
      <c r="G7" s="2">
        <v>0.875</v>
      </c>
      <c r="H7" s="2">
        <v>0.76670000000000005</v>
      </c>
      <c r="I7" s="2">
        <v>0.8</v>
      </c>
      <c r="J7" s="4">
        <v>0.86670000000000003</v>
      </c>
      <c r="K7">
        <v>0.81499999999999995</v>
      </c>
      <c r="L7" s="2">
        <v>0.92500000000000004</v>
      </c>
      <c r="M7" s="2">
        <v>0.85</v>
      </c>
      <c r="N7" s="2">
        <v>0.91669999999999996</v>
      </c>
      <c r="T7" s="2">
        <f t="shared" si="1"/>
        <v>0.92500000000000004</v>
      </c>
      <c r="V7">
        <f t="shared" si="2"/>
        <v>0.59029417483818958</v>
      </c>
      <c r="X7">
        <f t="shared" si="3"/>
        <v>51.650740298341589</v>
      </c>
      <c r="Y7">
        <f t="shared" si="0"/>
        <v>45.257854384843995</v>
      </c>
      <c r="Z7">
        <f t="shared" si="0"/>
        <v>47.223533987055163</v>
      </c>
      <c r="AA7">
        <f t="shared" si="0"/>
        <v>51.160796133225894</v>
      </c>
      <c r="AB7">
        <f t="shared" si="0"/>
        <v>48.108975249312451</v>
      </c>
      <c r="AC7">
        <f t="shared" si="0"/>
        <v>54.602211172532535</v>
      </c>
      <c r="AD7">
        <f t="shared" si="0"/>
        <v>50.175004861246116</v>
      </c>
      <c r="AE7">
        <f t="shared" si="0"/>
        <v>54.11226700741684</v>
      </c>
    </row>
    <row r="8" spans="1:31" x14ac:dyDescent="0.2">
      <c r="A8" s="1" t="s">
        <v>7</v>
      </c>
      <c r="B8">
        <v>3</v>
      </c>
      <c r="C8">
        <v>30</v>
      </c>
      <c r="D8">
        <v>900</v>
      </c>
      <c r="E8">
        <v>128</v>
      </c>
      <c r="G8" s="2">
        <v>0.99170000000000003</v>
      </c>
      <c r="H8" s="2">
        <v>0.97270000000000001</v>
      </c>
      <c r="I8" s="2">
        <v>0.95109999999999995</v>
      </c>
      <c r="J8" s="4">
        <v>0.99890000000000001</v>
      </c>
      <c r="K8">
        <v>0.97899999999999998</v>
      </c>
      <c r="L8" s="2">
        <v>0.995</v>
      </c>
      <c r="M8" s="2">
        <v>0.999</v>
      </c>
      <c r="N8" s="2">
        <v>0.97440000000000004</v>
      </c>
      <c r="T8" s="2">
        <f t="shared" si="1"/>
        <v>0.999</v>
      </c>
      <c r="V8">
        <f t="shared" si="2"/>
        <v>7.870588997842539E-3</v>
      </c>
      <c r="X8">
        <f t="shared" si="3"/>
        <v>0.78052631091604463</v>
      </c>
      <c r="Y8">
        <f t="shared" si="0"/>
        <v>0.76557219182014369</v>
      </c>
      <c r="Z8">
        <f t="shared" si="0"/>
        <v>0.74857171958480384</v>
      </c>
      <c r="AA8">
        <f t="shared" si="0"/>
        <v>0.78619313499449128</v>
      </c>
      <c r="AB8">
        <f t="shared" si="0"/>
        <v>0.77053066288878447</v>
      </c>
      <c r="AC8">
        <f t="shared" si="0"/>
        <v>0.78312360528533265</v>
      </c>
      <c r="AD8">
        <f t="shared" si="0"/>
        <v>0.78627184088446966</v>
      </c>
      <c r="AE8">
        <f t="shared" si="0"/>
        <v>0.76691019194977694</v>
      </c>
    </row>
    <row r="9" spans="1:31" x14ac:dyDescent="0.2">
      <c r="A9" s="1" t="s">
        <v>8</v>
      </c>
      <c r="B9">
        <v>3</v>
      </c>
      <c r="C9">
        <v>467</v>
      </c>
      <c r="D9">
        <v>3840</v>
      </c>
      <c r="E9">
        <v>166</v>
      </c>
      <c r="G9" s="2">
        <v>0.7782</v>
      </c>
      <c r="H9" s="2">
        <v>0.74929999999999997</v>
      </c>
      <c r="I9" s="2">
        <v>0.76849999999999996</v>
      </c>
      <c r="J9" s="4">
        <v>0.72860000000000003</v>
      </c>
      <c r="K9">
        <v>0.78039999999999998</v>
      </c>
      <c r="L9" s="2">
        <v>0.84399999999999997</v>
      </c>
      <c r="M9" s="2">
        <v>0.71700000000000008</v>
      </c>
      <c r="N9" s="2">
        <v>0.69969999999999999</v>
      </c>
      <c r="T9" s="2">
        <f t="shared" si="1"/>
        <v>0.84399999999999997</v>
      </c>
      <c r="V9">
        <f t="shared" si="2"/>
        <v>1.2278118836634351</v>
      </c>
      <c r="X9">
        <f t="shared" si="3"/>
        <v>95.548320786688507</v>
      </c>
      <c r="Y9">
        <f t="shared" si="0"/>
        <v>91.999944442901182</v>
      </c>
      <c r="Z9">
        <f t="shared" si="0"/>
        <v>94.357343259534986</v>
      </c>
      <c r="AA9">
        <f t="shared" si="0"/>
        <v>89.458373843717879</v>
      </c>
      <c r="AB9">
        <f t="shared" si="0"/>
        <v>95.818439401094466</v>
      </c>
      <c r="AC9">
        <f t="shared" si="0"/>
        <v>103.62732298119391</v>
      </c>
      <c r="AD9">
        <f t="shared" si="0"/>
        <v>88.034112058668299</v>
      </c>
      <c r="AE9">
        <f t="shared" si="0"/>
        <v>85.909997499930554</v>
      </c>
    </row>
    <row r="10" spans="1:31" x14ac:dyDescent="0.2">
      <c r="A10" s="1" t="s">
        <v>9</v>
      </c>
      <c r="B10">
        <v>4</v>
      </c>
      <c r="C10">
        <v>40</v>
      </c>
      <c r="D10">
        <v>1380</v>
      </c>
      <c r="E10">
        <v>1639</v>
      </c>
      <c r="G10" s="2">
        <v>0.99929999999999997</v>
      </c>
      <c r="H10" s="2">
        <v>0.95069999999999999</v>
      </c>
      <c r="I10" s="2">
        <v>0.98619999999999997</v>
      </c>
      <c r="J10" s="4">
        <v>0.99419999999999997</v>
      </c>
      <c r="K10">
        <v>0.9849</v>
      </c>
      <c r="L10" s="2">
        <v>0.82599999999999996</v>
      </c>
      <c r="M10" s="2">
        <v>0.84899999999999998</v>
      </c>
      <c r="N10" s="2">
        <v>0.95430000000000004</v>
      </c>
      <c r="T10" s="2">
        <f t="shared" si="1"/>
        <v>0.99929999999999997</v>
      </c>
      <c r="V10">
        <f t="shared" si="2"/>
        <v>5.5094122984900391E-3</v>
      </c>
      <c r="X10">
        <f t="shared" si="3"/>
        <v>0.55055557098810959</v>
      </c>
      <c r="Y10">
        <f t="shared" si="0"/>
        <v>0.52377982721744798</v>
      </c>
      <c r="Z10">
        <f t="shared" si="0"/>
        <v>0.5433382408770876</v>
      </c>
      <c r="AA10">
        <f t="shared" si="0"/>
        <v>0.54774577071587971</v>
      </c>
      <c r="AB10">
        <f t="shared" si="0"/>
        <v>0.54262201727828396</v>
      </c>
      <c r="AC10">
        <f t="shared" si="0"/>
        <v>0.4550774558552772</v>
      </c>
      <c r="AD10">
        <f t="shared" si="0"/>
        <v>0.46774910414180426</v>
      </c>
      <c r="AE10">
        <f t="shared" si="0"/>
        <v>0.52576321564490447</v>
      </c>
    </row>
    <row r="11" spans="1:31" x14ac:dyDescent="0.2">
      <c r="A11" s="1" t="s">
        <v>10</v>
      </c>
      <c r="B11">
        <v>2</v>
      </c>
      <c r="C11">
        <v>28</v>
      </c>
      <c r="D11">
        <v>28</v>
      </c>
      <c r="E11">
        <v>286</v>
      </c>
      <c r="G11" s="2">
        <v>1</v>
      </c>
      <c r="H11" s="2">
        <v>1</v>
      </c>
      <c r="I11" s="2">
        <v>1</v>
      </c>
      <c r="J11" s="4">
        <v>1</v>
      </c>
      <c r="K11">
        <v>1</v>
      </c>
      <c r="L11" s="2">
        <v>1</v>
      </c>
      <c r="M11" s="2">
        <v>1</v>
      </c>
      <c r="N11" s="2">
        <v>0.96430000000000005</v>
      </c>
      <c r="T11" s="2">
        <f t="shared" si="1"/>
        <v>1</v>
      </c>
      <c r="V11">
        <f t="shared" si="2"/>
        <v>0</v>
      </c>
      <c r="X11">
        <f t="shared" si="3"/>
        <v>0</v>
      </c>
      <c r="Y11">
        <f t="shared" si="0"/>
        <v>0</v>
      </c>
      <c r="Z11">
        <f t="shared" si="0"/>
        <v>0</v>
      </c>
      <c r="AA11">
        <f t="shared" si="0"/>
        <v>0</v>
      </c>
      <c r="AB11">
        <f t="shared" si="0"/>
        <v>0</v>
      </c>
      <c r="AC11">
        <f t="shared" si="0"/>
        <v>0</v>
      </c>
      <c r="AD11">
        <f t="shared" si="0"/>
        <v>0</v>
      </c>
      <c r="AE11">
        <f t="shared" si="0"/>
        <v>0</v>
      </c>
    </row>
    <row r="12" spans="1:31" x14ac:dyDescent="0.2">
      <c r="A12" s="1" t="s">
        <v>11</v>
      </c>
      <c r="B12">
        <v>2</v>
      </c>
      <c r="C12">
        <v>250</v>
      </c>
      <c r="D12">
        <v>250</v>
      </c>
      <c r="E12">
        <v>720</v>
      </c>
      <c r="G12" s="2">
        <v>0.73199999999999998</v>
      </c>
      <c r="H12" s="2">
        <v>0.72</v>
      </c>
      <c r="I12" s="2">
        <v>0.76400000000000001</v>
      </c>
      <c r="J12" s="4">
        <v>0.73199999999999998</v>
      </c>
      <c r="K12">
        <v>0.75600000000000001</v>
      </c>
      <c r="L12" s="2">
        <v>0.81499999999999995</v>
      </c>
      <c r="M12" s="2">
        <v>0.72399999999999998</v>
      </c>
      <c r="N12" s="2">
        <v>0.73599999999999999</v>
      </c>
      <c r="T12" s="2">
        <f t="shared" si="1"/>
        <v>0.81499999999999995</v>
      </c>
      <c r="V12">
        <f t="shared" si="2"/>
        <v>1.4560589646008688</v>
      </c>
      <c r="X12">
        <f t="shared" si="3"/>
        <v>106.58351620878361</v>
      </c>
      <c r="Y12">
        <f t="shared" si="0"/>
        <v>104.83624545126256</v>
      </c>
      <c r="Z12">
        <f t="shared" si="0"/>
        <v>111.24290489550638</v>
      </c>
      <c r="AA12">
        <f t="shared" si="0"/>
        <v>106.58351620878361</v>
      </c>
      <c r="AB12">
        <f t="shared" si="0"/>
        <v>110.07805772382568</v>
      </c>
      <c r="AC12">
        <f t="shared" si="0"/>
        <v>118.66880561497081</v>
      </c>
      <c r="AD12">
        <f t="shared" si="0"/>
        <v>105.41866903710289</v>
      </c>
      <c r="AE12">
        <f t="shared" si="0"/>
        <v>107.16593979462394</v>
      </c>
    </row>
    <row r="13" spans="1:31" x14ac:dyDescent="0.2">
      <c r="A13" s="1" t="s">
        <v>12</v>
      </c>
      <c r="B13">
        <v>12</v>
      </c>
      <c r="C13">
        <v>390</v>
      </c>
      <c r="D13">
        <v>390</v>
      </c>
      <c r="E13">
        <v>300</v>
      </c>
      <c r="G13" s="2">
        <v>0.74509999999999998</v>
      </c>
      <c r="H13" s="2">
        <v>0.64970000000000006</v>
      </c>
      <c r="I13" s="2">
        <v>0.69740000000000002</v>
      </c>
      <c r="J13" s="4">
        <v>0.74870000000000003</v>
      </c>
      <c r="K13">
        <v>0.68330000000000002</v>
      </c>
      <c r="L13" s="2">
        <v>0.79100000000000004</v>
      </c>
      <c r="M13" s="2">
        <v>0.77900000000000003</v>
      </c>
      <c r="N13" s="2">
        <v>0.77180000000000004</v>
      </c>
      <c r="T13" s="2">
        <f t="shared" si="1"/>
        <v>0.79100000000000004</v>
      </c>
      <c r="V13">
        <f t="shared" si="2"/>
        <v>1.6449531005490889</v>
      </c>
      <c r="X13">
        <f t="shared" si="3"/>
        <v>122.56545552191263</v>
      </c>
      <c r="Y13">
        <f t="shared" si="0"/>
        <v>106.87260294267431</v>
      </c>
      <c r="Z13">
        <f t="shared" si="0"/>
        <v>114.71902923229348</v>
      </c>
      <c r="AA13">
        <f t="shared" si="0"/>
        <v>123.1576386381103</v>
      </c>
      <c r="AB13">
        <f t="shared" si="0"/>
        <v>112.39964536051924</v>
      </c>
      <c r="AC13">
        <f t="shared" si="0"/>
        <v>130.11579025343295</v>
      </c>
      <c r="AD13">
        <f t="shared" si="0"/>
        <v>128.14184653277403</v>
      </c>
      <c r="AE13">
        <f t="shared" si="0"/>
        <v>126.95748030037869</v>
      </c>
    </row>
    <row r="14" spans="1:31" x14ac:dyDescent="0.2">
      <c r="A14" s="1" t="s">
        <v>13</v>
      </c>
      <c r="B14">
        <v>12</v>
      </c>
      <c r="C14">
        <v>390</v>
      </c>
      <c r="D14">
        <v>390</v>
      </c>
      <c r="E14">
        <v>300</v>
      </c>
      <c r="G14" s="2">
        <v>0.77210000000000001</v>
      </c>
      <c r="H14" s="2">
        <v>0.7087</v>
      </c>
      <c r="I14" s="2">
        <v>0.71789999999999998</v>
      </c>
      <c r="J14" s="4">
        <v>0.77439999999999998</v>
      </c>
      <c r="K14">
        <v>0.74770000000000003</v>
      </c>
      <c r="L14" s="2">
        <v>0.80300000000000005</v>
      </c>
      <c r="M14" s="2">
        <v>0.78200000000000003</v>
      </c>
      <c r="N14" s="2">
        <v>0.77949999999999997</v>
      </c>
      <c r="T14" s="2">
        <f t="shared" si="1"/>
        <v>0.80300000000000005</v>
      </c>
      <c r="V14">
        <f t="shared" si="2"/>
        <v>1.5505060325749784</v>
      </c>
      <c r="X14">
        <f t="shared" si="3"/>
        <v>119.7145707751141</v>
      </c>
      <c r="Y14">
        <f t="shared" si="0"/>
        <v>109.88436252858872</v>
      </c>
      <c r="Z14">
        <f t="shared" si="0"/>
        <v>111.31082807855769</v>
      </c>
      <c r="AA14">
        <f t="shared" si="0"/>
        <v>120.07118716260632</v>
      </c>
      <c r="AB14">
        <f t="shared" si="0"/>
        <v>115.93133605563115</v>
      </c>
      <c r="AC14">
        <f t="shared" si="0"/>
        <v>124.50563441577079</v>
      </c>
      <c r="AD14">
        <f t="shared" si="0"/>
        <v>121.24957174736332</v>
      </c>
      <c r="AE14">
        <f t="shared" si="0"/>
        <v>120.86194523921958</v>
      </c>
    </row>
    <row r="15" spans="1:31" x14ac:dyDescent="0.2">
      <c r="A15" s="1" t="s">
        <v>14</v>
      </c>
      <c r="B15">
        <v>12</v>
      </c>
      <c r="C15">
        <v>390</v>
      </c>
      <c r="D15">
        <v>390</v>
      </c>
      <c r="E15">
        <v>300</v>
      </c>
      <c r="G15" s="2">
        <v>0.77229999999999999</v>
      </c>
      <c r="H15" s="2">
        <v>0.66620000000000001</v>
      </c>
      <c r="I15" s="2">
        <v>0.70509999999999995</v>
      </c>
      <c r="J15" s="4">
        <v>0.79490000000000005</v>
      </c>
      <c r="K15">
        <v>0.7218</v>
      </c>
      <c r="L15" s="2">
        <v>0.81200000000000006</v>
      </c>
      <c r="M15" s="2">
        <v>0.77900000000000003</v>
      </c>
      <c r="N15" s="2">
        <v>0.78720000000000001</v>
      </c>
      <c r="T15" s="2">
        <f t="shared" si="1"/>
        <v>0.81200000000000006</v>
      </c>
      <c r="V15">
        <f t="shared" si="2"/>
        <v>1.4796707315943955</v>
      </c>
      <c r="X15">
        <f t="shared" si="3"/>
        <v>114.27497060103518</v>
      </c>
      <c r="Y15">
        <f t="shared" si="0"/>
        <v>98.575664138818638</v>
      </c>
      <c r="Z15">
        <f t="shared" si="0"/>
        <v>104.33158328472082</v>
      </c>
      <c r="AA15">
        <f t="shared" si="0"/>
        <v>117.61902645443851</v>
      </c>
      <c r="AB15">
        <f t="shared" si="0"/>
        <v>106.80263340648348</v>
      </c>
      <c r="AC15">
        <f t="shared" si="0"/>
        <v>120.14926340546492</v>
      </c>
      <c r="AD15">
        <f t="shared" si="0"/>
        <v>115.26634999120343</v>
      </c>
      <c r="AE15">
        <f t="shared" si="0"/>
        <v>116.47967999111081</v>
      </c>
    </row>
    <row r="16" spans="1:31" x14ac:dyDescent="0.2">
      <c r="A16" s="1" t="s">
        <v>15</v>
      </c>
      <c r="B16">
        <v>4</v>
      </c>
      <c r="C16">
        <v>16</v>
      </c>
      <c r="D16">
        <v>306</v>
      </c>
      <c r="E16">
        <v>345</v>
      </c>
      <c r="G16" s="2">
        <v>0.92520000000000002</v>
      </c>
      <c r="H16" s="2">
        <v>0.94799999999999995</v>
      </c>
      <c r="I16" s="2">
        <v>0.92810000000000004</v>
      </c>
      <c r="J16" s="4">
        <v>0.87909999999999999</v>
      </c>
      <c r="K16">
        <v>0.96630000000000005</v>
      </c>
      <c r="L16" s="2">
        <v>0.30099999999999999</v>
      </c>
      <c r="M16" s="2">
        <v>0.94100000000000006</v>
      </c>
      <c r="N16" s="2">
        <v>0.92479999999999996</v>
      </c>
      <c r="T16" s="2">
        <f t="shared" si="1"/>
        <v>0.96630000000000005</v>
      </c>
      <c r="V16">
        <f t="shared" si="2"/>
        <v>0.26523884922729296</v>
      </c>
      <c r="X16">
        <f t="shared" si="3"/>
        <v>24.539898330509143</v>
      </c>
      <c r="Y16">
        <f t="shared" si="0"/>
        <v>25.144642906747372</v>
      </c>
      <c r="Z16">
        <f t="shared" si="0"/>
        <v>24.616817596785062</v>
      </c>
      <c r="AA16">
        <f t="shared" si="0"/>
        <v>23.317147235571323</v>
      </c>
      <c r="AB16">
        <f t="shared" si="0"/>
        <v>25.630030000833322</v>
      </c>
      <c r="AC16">
        <f t="shared" si="0"/>
        <v>7.9836893617415177</v>
      </c>
      <c r="AD16">
        <f t="shared" si="0"/>
        <v>24.958975712288272</v>
      </c>
      <c r="AE16">
        <f t="shared" si="0"/>
        <v>24.529288776540049</v>
      </c>
    </row>
    <row r="17" spans="1:31" x14ac:dyDescent="0.2">
      <c r="A17" s="1" t="s">
        <v>16</v>
      </c>
      <c r="B17">
        <v>3</v>
      </c>
      <c r="C17">
        <v>400</v>
      </c>
      <c r="D17">
        <v>139</v>
      </c>
      <c r="E17">
        <v>80</v>
      </c>
      <c r="G17" s="2">
        <v>0.73019999999999996</v>
      </c>
      <c r="H17" s="2">
        <v>0.74819999999999998</v>
      </c>
      <c r="I17" s="2">
        <v>0.76259999999999994</v>
      </c>
      <c r="J17" s="4">
        <v>0.74099999999999999</v>
      </c>
      <c r="K17">
        <v>0.72809999999999997</v>
      </c>
      <c r="L17" s="2">
        <v>0.71699999999999997</v>
      </c>
      <c r="M17" s="2">
        <v>0.84199999999999997</v>
      </c>
      <c r="N17" s="2">
        <v>0.76980000000000004</v>
      </c>
      <c r="T17" s="2">
        <f t="shared" si="1"/>
        <v>0.84199999999999997</v>
      </c>
      <c r="V17">
        <f t="shared" si="2"/>
        <v>1.2435530616591204</v>
      </c>
      <c r="X17">
        <f t="shared" si="3"/>
        <v>90.80424456234897</v>
      </c>
      <c r="Y17">
        <f t="shared" si="0"/>
        <v>93.042640073335377</v>
      </c>
      <c r="Z17">
        <f t="shared" si="0"/>
        <v>94.833356482124515</v>
      </c>
      <c r="AA17">
        <f t="shared" si="0"/>
        <v>92.147281868940809</v>
      </c>
      <c r="AB17">
        <f t="shared" si="0"/>
        <v>90.543098419400565</v>
      </c>
      <c r="AC17">
        <f t="shared" si="0"/>
        <v>89.162754520958941</v>
      </c>
      <c r="AD17">
        <f t="shared" si="0"/>
        <v>104.70716779169794</v>
      </c>
      <c r="AE17">
        <f t="shared" si="0"/>
        <v>95.728714686519098</v>
      </c>
    </row>
    <row r="18" spans="1:31" x14ac:dyDescent="0.2">
      <c r="A18" s="1" t="s">
        <v>17</v>
      </c>
      <c r="B18">
        <v>2</v>
      </c>
      <c r="C18">
        <v>600</v>
      </c>
      <c r="D18">
        <v>276</v>
      </c>
      <c r="E18">
        <v>80</v>
      </c>
      <c r="G18" s="2">
        <v>0.78120000000000001</v>
      </c>
      <c r="H18" s="2">
        <v>0.77170000000000005</v>
      </c>
      <c r="I18" s="2">
        <v>0.77539999999999998</v>
      </c>
      <c r="J18" s="4">
        <v>0.78259999999999996</v>
      </c>
      <c r="K18">
        <v>0.78839999999999999</v>
      </c>
      <c r="L18" s="2">
        <v>0.77100000000000002</v>
      </c>
      <c r="M18" s="2">
        <v>0.78800000000000003</v>
      </c>
      <c r="N18" s="2">
        <v>0.77539999999999998</v>
      </c>
      <c r="T18" s="2">
        <f t="shared" si="1"/>
        <v>0.78839999999999999</v>
      </c>
      <c r="V18">
        <f t="shared" si="2"/>
        <v>1.6654166319434798</v>
      </c>
      <c r="X18">
        <f t="shared" si="3"/>
        <v>130.10234728742464</v>
      </c>
      <c r="Y18">
        <f t="shared" si="3"/>
        <v>128.52020148707834</v>
      </c>
      <c r="Z18">
        <f t="shared" si="3"/>
        <v>129.13640564089741</v>
      </c>
      <c r="AA18">
        <f t="shared" si="3"/>
        <v>130.33550561589672</v>
      </c>
      <c r="AB18">
        <f t="shared" si="3"/>
        <v>131.30144726242395</v>
      </c>
      <c r="AC18">
        <f t="shared" ref="AC18:AE81" si="4">(L18*100)*$V18</f>
        <v>128.4036223228423</v>
      </c>
      <c r="AD18">
        <f t="shared" si="4"/>
        <v>131.23483059714621</v>
      </c>
      <c r="AE18">
        <f t="shared" si="4"/>
        <v>129.13640564089741</v>
      </c>
    </row>
    <row r="19" spans="1:31" x14ac:dyDescent="0.2">
      <c r="A19" s="1" t="s">
        <v>18</v>
      </c>
      <c r="B19">
        <v>6</v>
      </c>
      <c r="C19">
        <v>400</v>
      </c>
      <c r="D19">
        <v>139</v>
      </c>
      <c r="E19">
        <v>80</v>
      </c>
      <c r="G19" s="2">
        <v>0.68059999999999998</v>
      </c>
      <c r="H19" s="2">
        <v>0.66910000000000003</v>
      </c>
      <c r="I19" s="2">
        <v>0.67630000000000001</v>
      </c>
      <c r="J19" s="4">
        <v>0.69779999999999998</v>
      </c>
      <c r="K19">
        <v>0.68269999999999997</v>
      </c>
      <c r="L19" s="2">
        <v>0.66500000000000004</v>
      </c>
      <c r="M19" s="2">
        <v>0.79200000000000004</v>
      </c>
      <c r="N19" s="2">
        <v>0.66190000000000004</v>
      </c>
      <c r="T19" s="2">
        <f t="shared" si="1"/>
        <v>0.79200000000000004</v>
      </c>
      <c r="V19">
        <f t="shared" si="2"/>
        <v>1.6370825115512462</v>
      </c>
      <c r="X19">
        <f t="shared" si="3"/>
        <v>111.41983573617782</v>
      </c>
      <c r="Y19">
        <f t="shared" si="3"/>
        <v>109.53719084789388</v>
      </c>
      <c r="Z19">
        <f t="shared" si="3"/>
        <v>110.71589025621077</v>
      </c>
      <c r="AA19">
        <f t="shared" si="3"/>
        <v>114.23561765604596</v>
      </c>
      <c r="AB19">
        <f t="shared" si="3"/>
        <v>111.76362306360357</v>
      </c>
      <c r="AC19">
        <f t="shared" si="4"/>
        <v>108.86598701815787</v>
      </c>
      <c r="AD19">
        <f t="shared" si="4"/>
        <v>129.65693491485871</v>
      </c>
      <c r="AE19">
        <f t="shared" si="4"/>
        <v>108.35849143957698</v>
      </c>
    </row>
    <row r="20" spans="1:31" x14ac:dyDescent="0.2">
      <c r="A20" s="1" t="s">
        <v>19</v>
      </c>
      <c r="B20">
        <v>2</v>
      </c>
      <c r="C20">
        <v>322</v>
      </c>
      <c r="D20">
        <v>139</v>
      </c>
      <c r="E20">
        <v>512</v>
      </c>
      <c r="G20" s="2">
        <v>0.75249999999999995</v>
      </c>
      <c r="H20" s="2">
        <v>0.74819999999999998</v>
      </c>
      <c r="I20" s="2">
        <v>0.74819999999999998</v>
      </c>
      <c r="J20" s="4">
        <v>0.74819999999999998</v>
      </c>
      <c r="K20">
        <v>0.76910000000000001</v>
      </c>
      <c r="L20" s="2">
        <v>0.71199999999999997</v>
      </c>
      <c r="M20" s="2">
        <v>0.82000000000000006</v>
      </c>
      <c r="N20" s="2">
        <v>0.74099999999999999</v>
      </c>
      <c r="T20" s="2">
        <f t="shared" si="1"/>
        <v>0.82000000000000006</v>
      </c>
      <c r="V20">
        <f t="shared" si="2"/>
        <v>1.4167060196116552</v>
      </c>
      <c r="X20">
        <f t="shared" si="3"/>
        <v>106.60712797577706</v>
      </c>
      <c r="Y20">
        <f t="shared" si="3"/>
        <v>105.99794438734403</v>
      </c>
      <c r="Z20">
        <f t="shared" si="3"/>
        <v>105.99794438734403</v>
      </c>
      <c r="AA20">
        <f t="shared" si="3"/>
        <v>105.99794438734403</v>
      </c>
      <c r="AB20">
        <f t="shared" si="3"/>
        <v>108.95885996833239</v>
      </c>
      <c r="AC20">
        <f t="shared" si="4"/>
        <v>100.86946859634986</v>
      </c>
      <c r="AD20">
        <f t="shared" si="4"/>
        <v>116.16989360815573</v>
      </c>
      <c r="AE20">
        <f t="shared" si="4"/>
        <v>104.97791605322364</v>
      </c>
    </row>
    <row r="21" spans="1:31" x14ac:dyDescent="0.2">
      <c r="A21" s="1" t="s">
        <v>20</v>
      </c>
      <c r="B21">
        <v>2</v>
      </c>
      <c r="C21">
        <v>100</v>
      </c>
      <c r="D21">
        <v>100</v>
      </c>
      <c r="E21">
        <v>96</v>
      </c>
      <c r="G21" s="2">
        <v>0.89700000000000002</v>
      </c>
      <c r="H21" s="2">
        <v>0.85499999999999998</v>
      </c>
      <c r="I21" s="2">
        <v>0.88</v>
      </c>
      <c r="J21" s="4">
        <v>0.84</v>
      </c>
      <c r="K21">
        <v>0.88</v>
      </c>
      <c r="L21" s="2">
        <v>0.874</v>
      </c>
      <c r="M21" s="2">
        <v>0.85</v>
      </c>
      <c r="N21" s="2">
        <v>0.83</v>
      </c>
      <c r="T21" s="2">
        <f t="shared" si="1"/>
        <v>0.89700000000000002</v>
      </c>
      <c r="V21">
        <f t="shared" si="2"/>
        <v>0.81067066677778066</v>
      </c>
      <c r="X21">
        <f t="shared" si="3"/>
        <v>72.717158809966932</v>
      </c>
      <c r="Y21">
        <f t="shared" si="3"/>
        <v>69.312342009500242</v>
      </c>
      <c r="Z21">
        <f t="shared" si="3"/>
        <v>71.339018676444695</v>
      </c>
      <c r="AA21">
        <f t="shared" si="3"/>
        <v>68.096336009333569</v>
      </c>
      <c r="AB21">
        <f t="shared" si="3"/>
        <v>71.339018676444695</v>
      </c>
      <c r="AC21">
        <f t="shared" si="4"/>
        <v>70.852616276378029</v>
      </c>
      <c r="AD21">
        <f t="shared" si="4"/>
        <v>68.907006676111351</v>
      </c>
      <c r="AE21">
        <f t="shared" si="4"/>
        <v>67.285665342555788</v>
      </c>
    </row>
    <row r="22" spans="1:31" x14ac:dyDescent="0.2">
      <c r="A22" s="1" t="s">
        <v>21</v>
      </c>
      <c r="B22">
        <v>5</v>
      </c>
      <c r="C22">
        <v>500</v>
      </c>
      <c r="D22">
        <v>4500</v>
      </c>
      <c r="E22">
        <v>140</v>
      </c>
      <c r="G22" s="2">
        <v>0.94389999999999996</v>
      </c>
      <c r="H22" s="2">
        <v>0.93889999999999996</v>
      </c>
      <c r="I22" s="2">
        <v>0.93689999999999996</v>
      </c>
      <c r="J22" s="4">
        <v>0.93959999999999999</v>
      </c>
      <c r="K22">
        <v>0.94210000000000005</v>
      </c>
      <c r="L22" s="2">
        <v>0.93400000000000005</v>
      </c>
      <c r="M22" s="2">
        <v>0.94199999999999995</v>
      </c>
      <c r="N22" s="2">
        <v>0.94379999999999997</v>
      </c>
      <c r="T22" s="2">
        <f t="shared" si="1"/>
        <v>0.94389999999999996</v>
      </c>
      <c r="V22">
        <f t="shared" si="2"/>
        <v>0.4415400427789663</v>
      </c>
      <c r="X22">
        <f t="shared" si="3"/>
        <v>41.676964637906629</v>
      </c>
      <c r="Y22">
        <f t="shared" si="3"/>
        <v>41.456194616517145</v>
      </c>
      <c r="Z22">
        <f t="shared" si="3"/>
        <v>41.367886607961353</v>
      </c>
      <c r="AA22">
        <f t="shared" si="3"/>
        <v>41.487102419511672</v>
      </c>
      <c r="AB22">
        <f t="shared" si="3"/>
        <v>41.597487430206421</v>
      </c>
      <c r="AC22">
        <f t="shared" si="4"/>
        <v>41.239839995555457</v>
      </c>
      <c r="AD22">
        <f t="shared" si="4"/>
        <v>41.593072029778618</v>
      </c>
      <c r="AE22">
        <f t="shared" si="4"/>
        <v>41.67254923747884</v>
      </c>
    </row>
    <row r="23" spans="1:31" x14ac:dyDescent="0.2">
      <c r="A23" s="1" t="s">
        <v>22</v>
      </c>
      <c r="B23">
        <v>2</v>
      </c>
      <c r="C23">
        <v>23</v>
      </c>
      <c r="D23">
        <v>861</v>
      </c>
      <c r="E23">
        <v>136</v>
      </c>
      <c r="G23" s="2">
        <v>0.99480000000000002</v>
      </c>
      <c r="H23" s="2">
        <v>0.93689999999999996</v>
      </c>
      <c r="I23" s="2">
        <v>0.99880000000000002</v>
      </c>
      <c r="J23" s="4">
        <v>0.98719999999999997</v>
      </c>
      <c r="K23">
        <v>0.97770000000000001</v>
      </c>
      <c r="L23" s="2">
        <v>0.97499999999999998</v>
      </c>
      <c r="M23" s="2">
        <v>1</v>
      </c>
      <c r="N23" s="2">
        <v>0.98370000000000002</v>
      </c>
      <c r="T23" s="2">
        <f t="shared" si="1"/>
        <v>1</v>
      </c>
      <c r="V23">
        <f t="shared" si="2"/>
        <v>0</v>
      </c>
      <c r="X23">
        <f t="shared" si="3"/>
        <v>0</v>
      </c>
      <c r="Y23">
        <f t="shared" si="3"/>
        <v>0</v>
      </c>
      <c r="Z23">
        <f t="shared" si="3"/>
        <v>0</v>
      </c>
      <c r="AA23">
        <f t="shared" si="3"/>
        <v>0</v>
      </c>
      <c r="AB23">
        <f t="shared" si="3"/>
        <v>0</v>
      </c>
      <c r="AC23">
        <f t="shared" si="4"/>
        <v>0</v>
      </c>
      <c r="AD23">
        <f t="shared" si="4"/>
        <v>0</v>
      </c>
      <c r="AE23">
        <f t="shared" si="4"/>
        <v>0</v>
      </c>
    </row>
    <row r="24" spans="1:31" x14ac:dyDescent="0.2">
      <c r="A24" s="1" t="s">
        <v>23</v>
      </c>
      <c r="B24">
        <v>7</v>
      </c>
      <c r="C24">
        <v>8926</v>
      </c>
      <c r="D24">
        <v>7711</v>
      </c>
      <c r="E24">
        <v>96</v>
      </c>
      <c r="G24" s="2">
        <v>0.74029999999999996</v>
      </c>
      <c r="H24" s="2">
        <v>0.6925</v>
      </c>
      <c r="I24" s="2">
        <v>0.66349999999999998</v>
      </c>
      <c r="J24" s="4">
        <v>0.73040000000000005</v>
      </c>
      <c r="K24">
        <v>0.74060000000000004</v>
      </c>
      <c r="L24" s="2">
        <v>0.72899999999999998</v>
      </c>
      <c r="M24" s="2">
        <v>0.70199999999999996</v>
      </c>
      <c r="N24" s="2">
        <v>0.747</v>
      </c>
      <c r="T24" s="2">
        <f t="shared" si="1"/>
        <v>0.747</v>
      </c>
      <c r="V24">
        <f t="shared" si="2"/>
        <v>1.9912590164541604</v>
      </c>
      <c r="X24">
        <f t="shared" si="3"/>
        <v>147.4129049881015</v>
      </c>
      <c r="Y24">
        <f t="shared" si="3"/>
        <v>137.89468688945061</v>
      </c>
      <c r="Z24">
        <f t="shared" si="3"/>
        <v>132.12003574173352</v>
      </c>
      <c r="AA24">
        <f t="shared" si="3"/>
        <v>145.44155856181189</v>
      </c>
      <c r="AB24">
        <f t="shared" si="3"/>
        <v>147.47264275859513</v>
      </c>
      <c r="AC24">
        <f t="shared" si="4"/>
        <v>145.16278229950828</v>
      </c>
      <c r="AD24">
        <f t="shared" si="4"/>
        <v>139.78638295508205</v>
      </c>
      <c r="AE24">
        <f t="shared" si="4"/>
        <v>148.74704852912578</v>
      </c>
    </row>
    <row r="25" spans="1:31" x14ac:dyDescent="0.2">
      <c r="A25" s="1" t="s">
        <v>24</v>
      </c>
      <c r="B25">
        <v>14</v>
      </c>
      <c r="C25">
        <v>560</v>
      </c>
      <c r="D25">
        <v>1690</v>
      </c>
      <c r="E25">
        <v>131</v>
      </c>
      <c r="G25" s="2">
        <v>0.9264</v>
      </c>
      <c r="H25" s="2">
        <v>0.76829999999999998</v>
      </c>
      <c r="I25" s="2">
        <v>0.76149999999999995</v>
      </c>
      <c r="J25" s="4">
        <v>0.75029999999999997</v>
      </c>
      <c r="K25">
        <v>0.78849999999999998</v>
      </c>
      <c r="L25" s="2">
        <v>0.83899999999999997</v>
      </c>
      <c r="M25" s="2">
        <v>0.78</v>
      </c>
      <c r="N25" s="2">
        <v>0.77869999999999995</v>
      </c>
      <c r="T25" s="2">
        <f t="shared" si="1"/>
        <v>0.9264</v>
      </c>
      <c r="V25">
        <f t="shared" si="2"/>
        <v>0.57927535024121035</v>
      </c>
      <c r="X25">
        <f t="shared" si="3"/>
        <v>53.66406844634573</v>
      </c>
      <c r="Y25">
        <f t="shared" si="3"/>
        <v>44.505725159032188</v>
      </c>
      <c r="Z25">
        <f t="shared" si="3"/>
        <v>44.111817920868162</v>
      </c>
      <c r="AA25">
        <f t="shared" si="3"/>
        <v>43.463029528598014</v>
      </c>
      <c r="AB25">
        <f t="shared" si="3"/>
        <v>45.675861366519435</v>
      </c>
      <c r="AC25">
        <f t="shared" si="4"/>
        <v>48.601201885237543</v>
      </c>
      <c r="AD25">
        <f t="shared" si="4"/>
        <v>45.183477318814404</v>
      </c>
      <c r="AE25">
        <f t="shared" si="4"/>
        <v>45.108171523283048</v>
      </c>
    </row>
    <row r="26" spans="1:31" x14ac:dyDescent="0.2">
      <c r="A26" s="1" t="s">
        <v>25</v>
      </c>
      <c r="B26">
        <v>4</v>
      </c>
      <c r="C26">
        <v>24</v>
      </c>
      <c r="D26">
        <v>88</v>
      </c>
      <c r="E26">
        <v>350</v>
      </c>
      <c r="G26" s="2">
        <v>0.98860000000000003</v>
      </c>
      <c r="H26" s="2">
        <v>0.98409999999999997</v>
      </c>
      <c r="I26" s="2">
        <v>0.89770000000000005</v>
      </c>
      <c r="J26" s="4">
        <v>1</v>
      </c>
      <c r="K26">
        <v>0.97729999999999995</v>
      </c>
      <c r="L26" s="2">
        <v>0.95499999999999996</v>
      </c>
      <c r="M26" s="2">
        <v>1</v>
      </c>
      <c r="N26" s="2">
        <v>0.85229999999999995</v>
      </c>
      <c r="T26" s="2">
        <f t="shared" si="1"/>
        <v>1</v>
      </c>
      <c r="V26">
        <f t="shared" si="2"/>
        <v>0</v>
      </c>
      <c r="X26">
        <f t="shared" si="3"/>
        <v>0</v>
      </c>
      <c r="Y26">
        <f t="shared" si="3"/>
        <v>0</v>
      </c>
      <c r="Z26">
        <f t="shared" si="3"/>
        <v>0</v>
      </c>
      <c r="AA26">
        <f t="shared" si="3"/>
        <v>0</v>
      </c>
      <c r="AB26">
        <f t="shared" si="3"/>
        <v>0</v>
      </c>
      <c r="AC26">
        <f t="shared" si="4"/>
        <v>0</v>
      </c>
      <c r="AD26">
        <f t="shared" si="4"/>
        <v>0</v>
      </c>
      <c r="AE26">
        <f t="shared" si="4"/>
        <v>0</v>
      </c>
    </row>
    <row r="27" spans="1:31" x14ac:dyDescent="0.2">
      <c r="A27" s="1" t="s">
        <v>26</v>
      </c>
      <c r="B27">
        <v>14</v>
      </c>
      <c r="C27">
        <v>200</v>
      </c>
      <c r="D27">
        <v>2050</v>
      </c>
      <c r="E27">
        <v>131</v>
      </c>
      <c r="G27" s="2">
        <v>0.89510000000000001</v>
      </c>
      <c r="H27" s="2">
        <v>0.90010000000000001</v>
      </c>
      <c r="I27" s="2">
        <v>0.87509999999999999</v>
      </c>
      <c r="J27" s="4">
        <v>0.89710000000000001</v>
      </c>
      <c r="K27">
        <v>0.88590000000000002</v>
      </c>
      <c r="L27" s="2">
        <v>0.95499999999999996</v>
      </c>
      <c r="M27" s="2">
        <v>0.92900000000000005</v>
      </c>
      <c r="N27" s="2">
        <v>0.90590000000000004</v>
      </c>
      <c r="T27" s="2">
        <f t="shared" si="1"/>
        <v>0.95499999999999996</v>
      </c>
      <c r="V27">
        <f t="shared" si="2"/>
        <v>0.35417650490291425</v>
      </c>
      <c r="X27">
        <f t="shared" si="3"/>
        <v>31.702338953859854</v>
      </c>
      <c r="Y27">
        <f t="shared" si="3"/>
        <v>31.879427206311313</v>
      </c>
      <c r="Z27">
        <f t="shared" si="3"/>
        <v>30.993985944054028</v>
      </c>
      <c r="AA27">
        <f t="shared" si="3"/>
        <v>31.773174254840441</v>
      </c>
      <c r="AB27">
        <f t="shared" si="3"/>
        <v>31.376496569349175</v>
      </c>
      <c r="AC27">
        <f t="shared" si="4"/>
        <v>33.823856218228308</v>
      </c>
      <c r="AD27">
        <f t="shared" si="4"/>
        <v>32.902997305480739</v>
      </c>
      <c r="AE27">
        <f t="shared" si="4"/>
        <v>32.084849579155005</v>
      </c>
    </row>
    <row r="28" spans="1:31" x14ac:dyDescent="0.2">
      <c r="A28" s="1" t="s">
        <v>27</v>
      </c>
      <c r="B28">
        <v>50</v>
      </c>
      <c r="C28">
        <v>450</v>
      </c>
      <c r="D28">
        <v>450</v>
      </c>
      <c r="E28">
        <v>270</v>
      </c>
      <c r="G28" s="2">
        <v>0.76990000000000003</v>
      </c>
      <c r="H28" s="2">
        <v>0.73280000000000001</v>
      </c>
      <c r="I28" s="2">
        <v>0.69230000000000003</v>
      </c>
      <c r="J28" s="4">
        <v>0.7802</v>
      </c>
      <c r="K28">
        <v>0.77049999999999996</v>
      </c>
      <c r="L28" s="2">
        <v>0.72699999999999998</v>
      </c>
      <c r="M28" s="2">
        <v>0.71199999999999997</v>
      </c>
      <c r="N28" s="2">
        <v>0.70550000000000002</v>
      </c>
      <c r="T28" s="2">
        <f t="shared" si="1"/>
        <v>0.7802</v>
      </c>
      <c r="V28">
        <f t="shared" si="2"/>
        <v>1.7299554617257884</v>
      </c>
      <c r="X28">
        <f t="shared" si="3"/>
        <v>133.18927099826846</v>
      </c>
      <c r="Y28">
        <f t="shared" si="3"/>
        <v>126.77113623526577</v>
      </c>
      <c r="Z28">
        <f t="shared" si="3"/>
        <v>119.76481661527633</v>
      </c>
      <c r="AA28">
        <f t="shared" si="3"/>
        <v>134.97112512384601</v>
      </c>
      <c r="AB28">
        <f t="shared" si="3"/>
        <v>133.293068325972</v>
      </c>
      <c r="AC28">
        <f t="shared" si="4"/>
        <v>125.76776206746482</v>
      </c>
      <c r="AD28">
        <f t="shared" si="4"/>
        <v>123.17282887487615</v>
      </c>
      <c r="AE28">
        <f t="shared" si="4"/>
        <v>122.04835782475436</v>
      </c>
    </row>
    <row r="29" spans="1:31" x14ac:dyDescent="0.2">
      <c r="A29" s="1" t="s">
        <v>28</v>
      </c>
      <c r="B29">
        <v>7</v>
      </c>
      <c r="C29">
        <v>175</v>
      </c>
      <c r="D29">
        <v>175</v>
      </c>
      <c r="E29">
        <v>463</v>
      </c>
      <c r="G29" s="2">
        <v>0.92910000000000004</v>
      </c>
      <c r="H29" s="2">
        <v>0.85260000000000002</v>
      </c>
      <c r="I29" s="2">
        <v>0.84570000000000001</v>
      </c>
      <c r="J29" s="4">
        <v>0.90859999999999996</v>
      </c>
      <c r="K29">
        <v>0.90339999999999998</v>
      </c>
      <c r="L29" s="2">
        <v>0.97899999999999998</v>
      </c>
      <c r="M29" s="2">
        <v>0.96</v>
      </c>
      <c r="N29" s="2">
        <v>0.98860000000000003</v>
      </c>
      <c r="T29" s="2">
        <f t="shared" si="1"/>
        <v>0.98860000000000003</v>
      </c>
      <c r="V29">
        <f t="shared" si="2"/>
        <v>8.9724714575404596E-2</v>
      </c>
      <c r="X29">
        <f t="shared" si="3"/>
        <v>8.33632323120084</v>
      </c>
      <c r="Y29">
        <f t="shared" si="3"/>
        <v>7.649929164698996</v>
      </c>
      <c r="Z29">
        <f t="shared" si="3"/>
        <v>7.5880191116419677</v>
      </c>
      <c r="AA29">
        <f t="shared" si="3"/>
        <v>8.152387566321261</v>
      </c>
      <c r="AB29">
        <f t="shared" si="3"/>
        <v>8.1057307147420516</v>
      </c>
      <c r="AC29">
        <f t="shared" si="4"/>
        <v>8.7840495569321089</v>
      </c>
      <c r="AD29">
        <f t="shared" si="4"/>
        <v>8.6135725992388412</v>
      </c>
      <c r="AE29">
        <f t="shared" si="4"/>
        <v>8.8701852829244991</v>
      </c>
    </row>
    <row r="30" spans="1:31" x14ac:dyDescent="0.2">
      <c r="A30" s="1" t="s">
        <v>29</v>
      </c>
      <c r="B30">
        <v>2</v>
      </c>
      <c r="C30">
        <v>3601</v>
      </c>
      <c r="D30">
        <v>1320</v>
      </c>
      <c r="E30">
        <v>500</v>
      </c>
      <c r="G30" s="2">
        <v>0.9768</v>
      </c>
      <c r="H30" s="2">
        <v>0.81520000000000004</v>
      </c>
      <c r="I30" s="2">
        <v>0.94089999999999996</v>
      </c>
      <c r="J30" s="4">
        <v>0.91290000000000004</v>
      </c>
      <c r="K30">
        <v>0.96299999999999997</v>
      </c>
      <c r="L30" s="2">
        <v>0.92</v>
      </c>
      <c r="M30" s="2">
        <v>0.93100000000000005</v>
      </c>
      <c r="N30" s="2">
        <v>0.97119999999999995</v>
      </c>
      <c r="T30" s="2">
        <f t="shared" si="1"/>
        <v>0.9768</v>
      </c>
      <c r="V30">
        <f t="shared" si="2"/>
        <v>0.18259766474994674</v>
      </c>
      <c r="X30">
        <f t="shared" si="3"/>
        <v>17.836139892774799</v>
      </c>
      <c r="Y30">
        <f t="shared" si="3"/>
        <v>14.885361630415661</v>
      </c>
      <c r="Z30">
        <f t="shared" si="3"/>
        <v>17.180614276322487</v>
      </c>
      <c r="AA30">
        <f t="shared" si="3"/>
        <v>16.66934081502264</v>
      </c>
      <c r="AB30">
        <f t="shared" si="3"/>
        <v>17.584155115419872</v>
      </c>
      <c r="AC30">
        <f t="shared" si="4"/>
        <v>16.798985156995101</v>
      </c>
      <c r="AD30">
        <f t="shared" si="4"/>
        <v>16.999842588220044</v>
      </c>
      <c r="AE30">
        <f t="shared" si="4"/>
        <v>17.733885200514827</v>
      </c>
    </row>
    <row r="31" spans="1:31" x14ac:dyDescent="0.2">
      <c r="A31" s="1" t="s">
        <v>30</v>
      </c>
      <c r="B31">
        <v>2</v>
      </c>
      <c r="C31">
        <v>3636</v>
      </c>
      <c r="D31">
        <v>810</v>
      </c>
      <c r="E31">
        <v>500</v>
      </c>
      <c r="G31" s="2">
        <v>0.83009999999999995</v>
      </c>
      <c r="H31" s="2">
        <v>0.68769999999999998</v>
      </c>
      <c r="I31" s="2">
        <v>0.81110000000000004</v>
      </c>
      <c r="J31" s="4">
        <v>0.75429999999999997</v>
      </c>
      <c r="K31">
        <v>0.79420000000000002</v>
      </c>
      <c r="L31" s="2">
        <v>0.91300000000000003</v>
      </c>
      <c r="M31" s="2">
        <v>0.90500000000000003</v>
      </c>
      <c r="N31" s="2">
        <v>0.80740000000000001</v>
      </c>
      <c r="T31" s="2">
        <f t="shared" si="1"/>
        <v>0.91300000000000003</v>
      </c>
      <c r="V31">
        <f t="shared" si="2"/>
        <v>0.68474124281229998</v>
      </c>
      <c r="X31">
        <f t="shared" si="3"/>
        <v>56.840370565849014</v>
      </c>
      <c r="Y31">
        <f t="shared" si="3"/>
        <v>47.089655268201867</v>
      </c>
      <c r="Z31">
        <f t="shared" si="3"/>
        <v>55.53936220450565</v>
      </c>
      <c r="AA31">
        <f t="shared" si="3"/>
        <v>51.650031945331783</v>
      </c>
      <c r="AB31">
        <f t="shared" si="3"/>
        <v>54.382149504152864</v>
      </c>
      <c r="AC31">
        <f t="shared" si="4"/>
        <v>62.516875468762983</v>
      </c>
      <c r="AD31">
        <f t="shared" si="4"/>
        <v>61.969082474513151</v>
      </c>
      <c r="AE31">
        <f t="shared" si="4"/>
        <v>55.286007944665094</v>
      </c>
    </row>
    <row r="32" spans="1:31" x14ac:dyDescent="0.2">
      <c r="A32" s="1" t="s">
        <v>31</v>
      </c>
      <c r="B32">
        <v>2</v>
      </c>
      <c r="C32">
        <v>50</v>
      </c>
      <c r="D32">
        <v>150</v>
      </c>
      <c r="E32">
        <v>150</v>
      </c>
      <c r="G32" s="2">
        <v>0.97</v>
      </c>
      <c r="H32" s="2">
        <v>0.95069999999999999</v>
      </c>
      <c r="I32" s="2">
        <v>0.98</v>
      </c>
      <c r="J32" s="4">
        <v>0.98</v>
      </c>
      <c r="K32">
        <v>0.92</v>
      </c>
      <c r="L32" s="2">
        <v>0.99099999999999999</v>
      </c>
      <c r="M32" s="2">
        <v>0.98699999999999999</v>
      </c>
      <c r="N32" s="2">
        <v>1</v>
      </c>
      <c r="T32" s="2">
        <f t="shared" si="1"/>
        <v>1</v>
      </c>
      <c r="V32">
        <f t="shared" si="2"/>
        <v>0</v>
      </c>
      <c r="X32">
        <f t="shared" si="3"/>
        <v>0</v>
      </c>
      <c r="Y32">
        <f t="shared" si="3"/>
        <v>0</v>
      </c>
      <c r="Z32">
        <f t="shared" si="3"/>
        <v>0</v>
      </c>
      <c r="AA32">
        <f t="shared" si="3"/>
        <v>0</v>
      </c>
      <c r="AB32">
        <f t="shared" si="3"/>
        <v>0</v>
      </c>
      <c r="AC32">
        <f t="shared" si="4"/>
        <v>0</v>
      </c>
      <c r="AD32">
        <f t="shared" si="4"/>
        <v>0</v>
      </c>
      <c r="AE32">
        <f t="shared" si="4"/>
        <v>0</v>
      </c>
    </row>
    <row r="33" spans="1:31" x14ac:dyDescent="0.2">
      <c r="A33" s="1" t="s">
        <v>32</v>
      </c>
      <c r="B33">
        <v>2</v>
      </c>
      <c r="C33">
        <v>109</v>
      </c>
      <c r="D33">
        <v>105</v>
      </c>
      <c r="E33">
        <v>431</v>
      </c>
      <c r="G33" s="2">
        <v>0.76949999999999996</v>
      </c>
      <c r="H33" s="2">
        <v>0.7429</v>
      </c>
      <c r="I33" s="2">
        <v>0.68569999999999998</v>
      </c>
      <c r="J33" s="4">
        <v>0.76190000000000002</v>
      </c>
      <c r="K33">
        <v>0.73809999999999998</v>
      </c>
      <c r="L33" s="2">
        <v>0.75700000000000001</v>
      </c>
      <c r="M33" s="2">
        <v>0.74299999999999999</v>
      </c>
      <c r="N33" s="2">
        <v>0.68569999999999998</v>
      </c>
      <c r="T33" s="2">
        <f t="shared" si="1"/>
        <v>0.76949999999999996</v>
      </c>
      <c r="V33">
        <f t="shared" si="2"/>
        <v>1.8141707640027041</v>
      </c>
      <c r="X33">
        <f t="shared" si="3"/>
        <v>139.60044029000809</v>
      </c>
      <c r="Y33">
        <f t="shared" si="3"/>
        <v>134.77474605776089</v>
      </c>
      <c r="Z33">
        <f t="shared" si="3"/>
        <v>124.3976892876654</v>
      </c>
      <c r="AA33">
        <f t="shared" si="3"/>
        <v>138.22167050936602</v>
      </c>
      <c r="AB33">
        <f t="shared" si="3"/>
        <v>133.90394409103959</v>
      </c>
      <c r="AC33">
        <f t="shared" si="4"/>
        <v>137.33272683500471</v>
      </c>
      <c r="AD33">
        <f t="shared" si="4"/>
        <v>134.79288776540091</v>
      </c>
      <c r="AE33">
        <f t="shared" si="4"/>
        <v>124.3976892876654</v>
      </c>
    </row>
    <row r="34" spans="1:31" x14ac:dyDescent="0.2">
      <c r="A34" s="1" t="s">
        <v>33</v>
      </c>
      <c r="B34">
        <v>2</v>
      </c>
      <c r="C34">
        <v>1000</v>
      </c>
      <c r="D34">
        <v>370</v>
      </c>
      <c r="E34">
        <v>2709</v>
      </c>
      <c r="G34" s="2">
        <v>0.91569999999999996</v>
      </c>
      <c r="H34" s="2">
        <v>0.91890000000000005</v>
      </c>
      <c r="I34" s="2">
        <v>0.88380000000000003</v>
      </c>
      <c r="J34" s="4">
        <v>0.92159999999999997</v>
      </c>
      <c r="K34">
        <v>0.92030000000000001</v>
      </c>
      <c r="L34" s="2">
        <v>0.91100000000000003</v>
      </c>
      <c r="M34" s="2">
        <v>0.90700000000000003</v>
      </c>
      <c r="N34" s="2">
        <v>0.93240000000000001</v>
      </c>
      <c r="T34" s="2">
        <f t="shared" si="1"/>
        <v>0.93240000000000001</v>
      </c>
      <c r="V34">
        <f t="shared" si="2"/>
        <v>0.5320518162541551</v>
      </c>
      <c r="X34">
        <f t="shared" si="3"/>
        <v>48.71998481439298</v>
      </c>
      <c r="Y34">
        <f t="shared" si="3"/>
        <v>48.890241395594309</v>
      </c>
      <c r="Z34">
        <f t="shared" si="3"/>
        <v>47.022739520542231</v>
      </c>
      <c r="AA34">
        <f t="shared" si="3"/>
        <v>49.03389538598293</v>
      </c>
      <c r="AB34">
        <f t="shared" si="3"/>
        <v>48.964728649869897</v>
      </c>
      <c r="AC34">
        <f t="shared" si="4"/>
        <v>48.469920460753535</v>
      </c>
      <c r="AD34">
        <f t="shared" si="4"/>
        <v>48.257099734251867</v>
      </c>
      <c r="AE34">
        <f t="shared" si="4"/>
        <v>49.608511347537416</v>
      </c>
    </row>
    <row r="35" spans="1:31" x14ac:dyDescent="0.2">
      <c r="A35" s="1" t="s">
        <v>34</v>
      </c>
      <c r="B35">
        <v>5</v>
      </c>
      <c r="C35">
        <v>155</v>
      </c>
      <c r="D35">
        <v>308</v>
      </c>
      <c r="E35">
        <v>1092</v>
      </c>
      <c r="G35" s="2">
        <v>0.51559999999999995</v>
      </c>
      <c r="H35" s="2">
        <v>0.43569999999999998</v>
      </c>
      <c r="I35" s="2">
        <v>0.45779999999999998</v>
      </c>
      <c r="J35" s="4">
        <v>0.48049999999999998</v>
      </c>
      <c r="K35">
        <v>0.50749999999999995</v>
      </c>
      <c r="L35" s="2">
        <v>0.51900000000000002</v>
      </c>
      <c r="M35" s="2">
        <v>0.51</v>
      </c>
      <c r="N35" s="2">
        <v>0.52270000000000005</v>
      </c>
      <c r="T35" s="2">
        <f t="shared" si="1"/>
        <v>0.52270000000000005</v>
      </c>
      <c r="V35">
        <f t="shared" si="2"/>
        <v>3.75663212867024</v>
      </c>
      <c r="X35">
        <f t="shared" si="3"/>
        <v>193.69195255423756</v>
      </c>
      <c r="Y35">
        <f t="shared" si="3"/>
        <v>163.67646184616237</v>
      </c>
      <c r="Z35">
        <f t="shared" si="3"/>
        <v>171.97861885052359</v>
      </c>
      <c r="AA35">
        <f t="shared" si="3"/>
        <v>180.50617378260503</v>
      </c>
      <c r="AB35">
        <f t="shared" si="3"/>
        <v>190.64908053001466</v>
      </c>
      <c r="AC35">
        <f t="shared" si="4"/>
        <v>194.96920747798546</v>
      </c>
      <c r="AD35">
        <f t="shared" si="4"/>
        <v>191.58823856218223</v>
      </c>
      <c r="AE35">
        <f t="shared" si="4"/>
        <v>196.35916136559345</v>
      </c>
    </row>
    <row r="36" spans="1:31" x14ac:dyDescent="0.2">
      <c r="A36" s="1" t="s">
        <v>35</v>
      </c>
      <c r="B36">
        <v>2</v>
      </c>
      <c r="C36">
        <v>64</v>
      </c>
      <c r="D36">
        <v>64</v>
      </c>
      <c r="E36">
        <v>512</v>
      </c>
      <c r="G36" s="2">
        <v>0.60470000000000002</v>
      </c>
      <c r="H36" s="2">
        <v>0.60940000000000005</v>
      </c>
      <c r="I36" s="2">
        <v>0.64059999999999995</v>
      </c>
      <c r="J36" s="4">
        <v>0.59379999999999999</v>
      </c>
      <c r="K36">
        <v>0.62970000000000004</v>
      </c>
      <c r="L36" s="2">
        <v>0.61899999999999999</v>
      </c>
      <c r="M36" s="2">
        <v>0.59399999999999997</v>
      </c>
      <c r="N36" s="2">
        <v>0.67190000000000005</v>
      </c>
      <c r="T36" s="2">
        <f t="shared" si="1"/>
        <v>0.67190000000000005</v>
      </c>
      <c r="V36">
        <f t="shared" si="2"/>
        <v>2.5823402501921344</v>
      </c>
      <c r="X36">
        <f t="shared" si="3"/>
        <v>156.15411492911838</v>
      </c>
      <c r="Y36">
        <f t="shared" si="3"/>
        <v>157.36781484670868</v>
      </c>
      <c r="Z36">
        <f t="shared" si="3"/>
        <v>165.42471642730811</v>
      </c>
      <c r="AA36">
        <f t="shared" si="3"/>
        <v>153.33936405640895</v>
      </c>
      <c r="AB36">
        <f t="shared" si="3"/>
        <v>162.60996555459872</v>
      </c>
      <c r="AC36">
        <f t="shared" si="4"/>
        <v>159.84686148689312</v>
      </c>
      <c r="AD36">
        <f t="shared" si="4"/>
        <v>153.39101086141278</v>
      </c>
      <c r="AE36">
        <f t="shared" si="4"/>
        <v>173.50744141040954</v>
      </c>
    </row>
    <row r="37" spans="1:31" x14ac:dyDescent="0.2">
      <c r="A37" s="1" t="s">
        <v>36</v>
      </c>
      <c r="B37">
        <v>7</v>
      </c>
      <c r="C37">
        <v>100</v>
      </c>
      <c r="D37">
        <v>550</v>
      </c>
      <c r="E37">
        <v>1884</v>
      </c>
      <c r="G37" s="2">
        <v>0.66749999999999998</v>
      </c>
      <c r="H37" s="2">
        <v>0.32240000000000002</v>
      </c>
      <c r="I37" s="2">
        <v>0.34910000000000002</v>
      </c>
      <c r="J37" s="4">
        <v>0.43090000000000001</v>
      </c>
      <c r="K37">
        <v>0.55469999999999997</v>
      </c>
      <c r="L37" s="2">
        <v>0.373</v>
      </c>
      <c r="M37" s="2">
        <v>0.44699999999999995</v>
      </c>
      <c r="N37" s="2">
        <v>0.37269999999999998</v>
      </c>
      <c r="T37" s="2">
        <f t="shared" si="1"/>
        <v>0.66749999999999998</v>
      </c>
      <c r="V37">
        <f t="shared" si="2"/>
        <v>2.6169708417826421</v>
      </c>
      <c r="X37">
        <f t="shared" si="3"/>
        <v>174.68280368899136</v>
      </c>
      <c r="Y37">
        <f t="shared" si="3"/>
        <v>84.371139939072378</v>
      </c>
      <c r="Z37">
        <f t="shared" si="3"/>
        <v>91.358452086632042</v>
      </c>
      <c r="AA37">
        <f t="shared" si="3"/>
        <v>112.76527357241406</v>
      </c>
      <c r="AB37">
        <f t="shared" si="3"/>
        <v>145.16337259368316</v>
      </c>
      <c r="AC37">
        <f t="shared" si="4"/>
        <v>97.613012398492543</v>
      </c>
      <c r="AD37">
        <f t="shared" si="4"/>
        <v>116.97859662768408</v>
      </c>
      <c r="AE37">
        <f t="shared" si="4"/>
        <v>97.534503273239054</v>
      </c>
    </row>
    <row r="38" spans="1:31" x14ac:dyDescent="0.2">
      <c r="A38" s="1" t="s">
        <v>37</v>
      </c>
      <c r="B38">
        <v>11</v>
      </c>
      <c r="C38">
        <v>220</v>
      </c>
      <c r="D38">
        <v>1980</v>
      </c>
      <c r="E38">
        <v>256</v>
      </c>
      <c r="G38" s="2">
        <v>0.66800000000000004</v>
      </c>
      <c r="H38" s="2">
        <v>0.63280000000000003</v>
      </c>
      <c r="I38" s="2">
        <v>0.65510000000000002</v>
      </c>
      <c r="J38" s="4">
        <v>0.66620000000000001</v>
      </c>
      <c r="K38">
        <v>0.66559999999999997</v>
      </c>
      <c r="L38" s="2">
        <v>0.50700000000000001</v>
      </c>
      <c r="M38" s="2">
        <v>0.60399999999999998</v>
      </c>
      <c r="N38" s="2">
        <v>0.62680000000000002</v>
      </c>
      <c r="T38" s="2">
        <f t="shared" si="1"/>
        <v>0.66800000000000004</v>
      </c>
      <c r="V38">
        <f t="shared" si="2"/>
        <v>2.6130355472837201</v>
      </c>
      <c r="X38">
        <f t="shared" si="3"/>
        <v>174.55077455855249</v>
      </c>
      <c r="Y38">
        <f t="shared" si="3"/>
        <v>165.35288943211381</v>
      </c>
      <c r="Z38">
        <f t="shared" si="3"/>
        <v>171.17995870255652</v>
      </c>
      <c r="AA38">
        <f t="shared" si="3"/>
        <v>174.08042816004144</v>
      </c>
      <c r="AB38">
        <f t="shared" si="3"/>
        <v>173.92364602720443</v>
      </c>
      <c r="AC38">
        <f t="shared" si="4"/>
        <v>132.4809022472846</v>
      </c>
      <c r="AD38">
        <f t="shared" si="4"/>
        <v>157.82734705593668</v>
      </c>
      <c r="AE38">
        <f t="shared" si="4"/>
        <v>163.78506810374358</v>
      </c>
    </row>
    <row r="39" spans="1:31" x14ac:dyDescent="0.2">
      <c r="A39" s="1" t="s">
        <v>38</v>
      </c>
      <c r="B39">
        <v>2</v>
      </c>
      <c r="C39">
        <v>67</v>
      </c>
      <c r="D39">
        <v>1029</v>
      </c>
      <c r="E39">
        <v>24</v>
      </c>
      <c r="G39" s="2">
        <v>0.97309999999999997</v>
      </c>
      <c r="H39" s="2">
        <v>0.97</v>
      </c>
      <c r="I39" s="2">
        <v>0.95340000000000003</v>
      </c>
      <c r="J39" s="4">
        <v>0.96989999999999998</v>
      </c>
      <c r="K39">
        <v>0.97060000000000002</v>
      </c>
      <c r="L39" s="2">
        <v>0.96299999999999997</v>
      </c>
      <c r="M39" s="2">
        <v>0.90600000000000003</v>
      </c>
      <c r="N39" s="2">
        <v>0.94750000000000001</v>
      </c>
      <c r="T39" s="2">
        <f t="shared" si="1"/>
        <v>0.97309999999999997</v>
      </c>
      <c r="V39">
        <f t="shared" si="2"/>
        <v>0.21171884404196437</v>
      </c>
      <c r="X39">
        <f t="shared" si="3"/>
        <v>20.602360713723552</v>
      </c>
      <c r="Y39">
        <f t="shared" si="3"/>
        <v>20.536727872070543</v>
      </c>
      <c r="Z39">
        <f t="shared" si="3"/>
        <v>20.185274590960884</v>
      </c>
      <c r="AA39">
        <f t="shared" si="3"/>
        <v>20.534610683630124</v>
      </c>
      <c r="AB39">
        <f t="shared" si="3"/>
        <v>20.54943100271306</v>
      </c>
      <c r="AC39">
        <f t="shared" si="4"/>
        <v>20.388524681241169</v>
      </c>
      <c r="AD39">
        <f t="shared" si="4"/>
        <v>19.181727270201975</v>
      </c>
      <c r="AE39">
        <f t="shared" si="4"/>
        <v>20.060360472976125</v>
      </c>
    </row>
    <row r="40" spans="1:31" x14ac:dyDescent="0.2">
      <c r="A40" s="1" t="s">
        <v>39</v>
      </c>
      <c r="B40">
        <v>3</v>
      </c>
      <c r="C40">
        <v>375</v>
      </c>
      <c r="D40">
        <v>375</v>
      </c>
      <c r="E40">
        <v>720</v>
      </c>
      <c r="G40" s="2">
        <v>0.80640000000000001</v>
      </c>
      <c r="H40" s="2">
        <v>0.57069999999999999</v>
      </c>
      <c r="I40" s="2">
        <v>0.63729999999999998</v>
      </c>
      <c r="J40" s="4">
        <v>0.8</v>
      </c>
      <c r="K40">
        <v>0.79390000000000005</v>
      </c>
      <c r="L40" s="2">
        <v>0.9</v>
      </c>
      <c r="M40" s="2">
        <v>0.86699999999999999</v>
      </c>
      <c r="N40" s="2">
        <v>0.85870000000000002</v>
      </c>
      <c r="T40" s="2">
        <f t="shared" si="1"/>
        <v>0.9</v>
      </c>
      <c r="V40">
        <f t="shared" si="2"/>
        <v>0.78705889978425303</v>
      </c>
      <c r="X40">
        <f t="shared" si="3"/>
        <v>63.468429678602163</v>
      </c>
      <c r="Y40">
        <f t="shared" si="3"/>
        <v>44.91745141068732</v>
      </c>
      <c r="Z40">
        <f t="shared" si="3"/>
        <v>50.159263683250444</v>
      </c>
      <c r="AA40">
        <f t="shared" si="3"/>
        <v>62.964711982740241</v>
      </c>
      <c r="AB40">
        <f t="shared" si="3"/>
        <v>62.48460605387185</v>
      </c>
      <c r="AC40">
        <f t="shared" si="4"/>
        <v>70.835300980582772</v>
      </c>
      <c r="AD40">
        <f t="shared" si="4"/>
        <v>68.238006611294736</v>
      </c>
      <c r="AE40">
        <f t="shared" si="4"/>
        <v>67.584747724473814</v>
      </c>
    </row>
    <row r="41" spans="1:31" x14ac:dyDescent="0.2">
      <c r="A41" s="1" t="s">
        <v>40</v>
      </c>
      <c r="B41">
        <v>2</v>
      </c>
      <c r="C41">
        <v>60</v>
      </c>
      <c r="D41">
        <v>61</v>
      </c>
      <c r="E41">
        <v>637</v>
      </c>
      <c r="G41" s="2">
        <v>0.76719999999999999</v>
      </c>
      <c r="H41" s="2">
        <v>0.79510000000000003</v>
      </c>
      <c r="I41" s="2">
        <v>0.70489999999999997</v>
      </c>
      <c r="J41" s="4">
        <v>0.75409999999999999</v>
      </c>
      <c r="K41">
        <v>0.72460000000000002</v>
      </c>
      <c r="L41" s="2">
        <v>0.77</v>
      </c>
      <c r="M41" s="2">
        <v>0.70500000000000007</v>
      </c>
      <c r="N41" s="2">
        <v>0.73770000000000002</v>
      </c>
      <c r="T41" s="2">
        <f t="shared" si="1"/>
        <v>0.79510000000000003</v>
      </c>
      <c r="V41">
        <f t="shared" si="2"/>
        <v>1.6126836856579347</v>
      </c>
      <c r="X41">
        <f t="shared" si="3"/>
        <v>123.72509236367675</v>
      </c>
      <c r="Y41">
        <f t="shared" si="3"/>
        <v>128.2244798466624</v>
      </c>
      <c r="Z41">
        <f t="shared" si="3"/>
        <v>113.67807300202782</v>
      </c>
      <c r="AA41">
        <f t="shared" si="3"/>
        <v>121.61247673546485</v>
      </c>
      <c r="AB41">
        <f t="shared" si="3"/>
        <v>116.85505986277397</v>
      </c>
      <c r="AC41">
        <f t="shared" si="4"/>
        <v>124.17664379566098</v>
      </c>
      <c r="AD41">
        <f t="shared" si="4"/>
        <v>113.6941998388844</v>
      </c>
      <c r="AE41">
        <f t="shared" si="4"/>
        <v>118.96767549098584</v>
      </c>
    </row>
    <row r="42" spans="1:31" x14ac:dyDescent="0.2">
      <c r="A42" s="1" t="s">
        <v>41</v>
      </c>
      <c r="B42">
        <v>7</v>
      </c>
      <c r="C42">
        <v>70</v>
      </c>
      <c r="D42">
        <v>73</v>
      </c>
      <c r="E42">
        <v>319</v>
      </c>
      <c r="G42" s="2">
        <v>0.76849999999999996</v>
      </c>
      <c r="H42" s="2">
        <v>0.74109999999999998</v>
      </c>
      <c r="I42" s="2">
        <v>0.6986</v>
      </c>
      <c r="J42" s="4">
        <v>0.75339999999999996</v>
      </c>
      <c r="K42">
        <v>0.76990000000000003</v>
      </c>
      <c r="L42" s="2">
        <v>0.84499999999999997</v>
      </c>
      <c r="M42" s="2">
        <v>0.79500000000000004</v>
      </c>
      <c r="N42" s="2">
        <v>0.72599999999999998</v>
      </c>
      <c r="T42" s="2">
        <f t="shared" si="1"/>
        <v>0.84499999999999997</v>
      </c>
      <c r="V42">
        <f t="shared" si="2"/>
        <v>1.2199412946655925</v>
      </c>
      <c r="X42">
        <f t="shared" si="3"/>
        <v>93.752488495050784</v>
      </c>
      <c r="Y42">
        <f t="shared" si="3"/>
        <v>90.409849347667063</v>
      </c>
      <c r="Z42">
        <f t="shared" si="3"/>
        <v>85.225098845338294</v>
      </c>
      <c r="AA42">
        <f t="shared" si="3"/>
        <v>91.910377140105723</v>
      </c>
      <c r="AB42">
        <f t="shared" si="3"/>
        <v>93.923280276303984</v>
      </c>
      <c r="AC42">
        <f t="shared" si="4"/>
        <v>103.08503939924258</v>
      </c>
      <c r="AD42">
        <f t="shared" si="4"/>
        <v>96.985332925914605</v>
      </c>
      <c r="AE42">
        <f t="shared" si="4"/>
        <v>88.567737992722016</v>
      </c>
    </row>
    <row r="43" spans="1:31" x14ac:dyDescent="0.2">
      <c r="A43" s="1" t="s">
        <v>42</v>
      </c>
      <c r="B43">
        <v>8</v>
      </c>
      <c r="C43">
        <v>55</v>
      </c>
      <c r="D43">
        <v>2345</v>
      </c>
      <c r="E43">
        <v>1024</v>
      </c>
      <c r="G43" s="2">
        <v>0.9657</v>
      </c>
      <c r="H43" s="2">
        <v>0.96460000000000001</v>
      </c>
      <c r="I43" s="2">
        <v>0.92149999999999999</v>
      </c>
      <c r="J43" s="4">
        <v>0.97909999999999997</v>
      </c>
      <c r="K43">
        <v>0.96879999999999999</v>
      </c>
      <c r="L43" s="2">
        <v>0.97199999999999998</v>
      </c>
      <c r="M43" s="2">
        <v>0.94199999999999995</v>
      </c>
      <c r="N43" s="2">
        <v>0.96419999999999995</v>
      </c>
      <c r="T43" s="2">
        <f t="shared" si="1"/>
        <v>0.97909999999999997</v>
      </c>
      <c r="V43">
        <f t="shared" si="2"/>
        <v>0.16449531005490917</v>
      </c>
      <c r="X43">
        <f t="shared" si="3"/>
        <v>15.885312092002577</v>
      </c>
      <c r="Y43">
        <f t="shared" si="3"/>
        <v>15.86721760789654</v>
      </c>
      <c r="Z43">
        <f t="shared" si="3"/>
        <v>15.158242821559881</v>
      </c>
      <c r="AA43">
        <f t="shared" si="3"/>
        <v>16.105735807476155</v>
      </c>
      <c r="AB43">
        <f t="shared" si="3"/>
        <v>15.936305638119599</v>
      </c>
      <c r="AC43">
        <f t="shared" si="4"/>
        <v>15.988944137337171</v>
      </c>
      <c r="AD43">
        <f t="shared" si="4"/>
        <v>15.495458207172442</v>
      </c>
      <c r="AE43">
        <f t="shared" si="4"/>
        <v>15.860637795494339</v>
      </c>
    </row>
    <row r="44" spans="1:31" x14ac:dyDescent="0.2">
      <c r="A44" s="1" t="s">
        <v>43</v>
      </c>
      <c r="B44">
        <v>3</v>
      </c>
      <c r="C44">
        <v>60</v>
      </c>
      <c r="D44">
        <v>60</v>
      </c>
      <c r="E44">
        <v>448</v>
      </c>
      <c r="G44" s="2">
        <v>0.95</v>
      </c>
      <c r="H44" s="2">
        <v>0.93330000000000002</v>
      </c>
      <c r="I44" s="2">
        <v>0.93330000000000002</v>
      </c>
      <c r="J44" s="4">
        <v>0.93330000000000002</v>
      </c>
      <c r="K44">
        <v>0.93169999999999997</v>
      </c>
      <c r="L44" s="2">
        <v>0.96799999999999997</v>
      </c>
      <c r="M44" s="2">
        <v>0.91700000000000004</v>
      </c>
      <c r="N44" s="2">
        <v>0.85</v>
      </c>
      <c r="T44" s="2">
        <f t="shared" si="1"/>
        <v>0.96799999999999997</v>
      </c>
      <c r="V44">
        <f t="shared" si="2"/>
        <v>0.25185884793096125</v>
      </c>
      <c r="X44">
        <f t="shared" si="3"/>
        <v>23.926590553441319</v>
      </c>
      <c r="Y44">
        <f t="shared" si="3"/>
        <v>23.505986277396612</v>
      </c>
      <c r="Z44">
        <f t="shared" si="3"/>
        <v>23.505986277396612</v>
      </c>
      <c r="AA44">
        <f t="shared" si="3"/>
        <v>23.505986277396612</v>
      </c>
      <c r="AB44">
        <f t="shared" si="3"/>
        <v>23.46568886172766</v>
      </c>
      <c r="AC44">
        <f t="shared" si="4"/>
        <v>24.379936479717049</v>
      </c>
      <c r="AD44">
        <f t="shared" si="4"/>
        <v>23.095456355269146</v>
      </c>
      <c r="AE44">
        <f t="shared" si="4"/>
        <v>21.408002074131705</v>
      </c>
    </row>
    <row r="45" spans="1:31" x14ac:dyDescent="0.2">
      <c r="A45" s="1" t="s">
        <v>44</v>
      </c>
      <c r="B45">
        <v>10</v>
      </c>
      <c r="C45">
        <v>381</v>
      </c>
      <c r="D45">
        <v>760</v>
      </c>
      <c r="E45">
        <v>99</v>
      </c>
      <c r="G45" s="2">
        <v>0.81669999999999998</v>
      </c>
      <c r="H45" s="2">
        <v>0.78</v>
      </c>
      <c r="I45" s="2">
        <v>0.66180000000000005</v>
      </c>
      <c r="J45" s="4">
        <v>0.74209999999999998</v>
      </c>
      <c r="K45">
        <v>0.78590000000000004</v>
      </c>
      <c r="L45" s="2">
        <v>0.77</v>
      </c>
      <c r="M45" s="2">
        <v>0.7</v>
      </c>
      <c r="N45" s="2">
        <v>0.66969999999999996</v>
      </c>
      <c r="T45" s="2">
        <f t="shared" si="1"/>
        <v>0.81669999999999998</v>
      </c>
      <c r="V45">
        <f t="shared" si="2"/>
        <v>1.442678963304536</v>
      </c>
      <c r="X45">
        <f t="shared" si="3"/>
        <v>117.82359093308146</v>
      </c>
      <c r="Y45">
        <f t="shared" si="3"/>
        <v>112.52895913775382</v>
      </c>
      <c r="Z45">
        <f t="shared" si="3"/>
        <v>95.476493791494207</v>
      </c>
      <c r="AA45">
        <f t="shared" si="3"/>
        <v>107.06120586682961</v>
      </c>
      <c r="AB45">
        <f t="shared" si="3"/>
        <v>113.38013972610349</v>
      </c>
      <c r="AC45">
        <f t="shared" si="4"/>
        <v>111.08628017444927</v>
      </c>
      <c r="AD45">
        <f t="shared" si="4"/>
        <v>100.98752743131752</v>
      </c>
      <c r="AE45">
        <f t="shared" si="4"/>
        <v>96.616210172504779</v>
      </c>
    </row>
    <row r="46" spans="1:31" x14ac:dyDescent="0.2">
      <c r="A46" s="1" t="s">
        <v>45</v>
      </c>
      <c r="B46">
        <v>3</v>
      </c>
      <c r="C46">
        <v>400</v>
      </c>
      <c r="D46">
        <v>154</v>
      </c>
      <c r="E46">
        <v>80</v>
      </c>
      <c r="G46" s="2">
        <v>0.59350000000000003</v>
      </c>
      <c r="H46" s="2">
        <v>0.57789999999999997</v>
      </c>
      <c r="I46" s="2">
        <v>0.59740000000000004</v>
      </c>
      <c r="J46" s="4">
        <v>0.60389999999999999</v>
      </c>
      <c r="K46">
        <v>0.56820000000000004</v>
      </c>
      <c r="L46" s="2">
        <v>0.56899999999999995</v>
      </c>
      <c r="M46" s="2">
        <v>0.75</v>
      </c>
      <c r="N46" s="2">
        <v>0.64290000000000003</v>
      </c>
      <c r="T46" s="2">
        <f t="shared" si="1"/>
        <v>0.75</v>
      </c>
      <c r="V46">
        <f t="shared" si="2"/>
        <v>1.967647249460633</v>
      </c>
      <c r="X46">
        <f t="shared" si="3"/>
        <v>116.77986425548858</v>
      </c>
      <c r="Y46">
        <f t="shared" si="3"/>
        <v>113.71033454632997</v>
      </c>
      <c r="Z46">
        <f t="shared" si="3"/>
        <v>117.54724668277822</v>
      </c>
      <c r="AA46">
        <f t="shared" si="3"/>
        <v>118.82621739492762</v>
      </c>
      <c r="AB46">
        <f t="shared" si="3"/>
        <v>111.80171671435318</v>
      </c>
      <c r="AC46">
        <f t="shared" si="4"/>
        <v>111.95912849430999</v>
      </c>
      <c r="AD46">
        <f t="shared" si="4"/>
        <v>147.57354370954747</v>
      </c>
      <c r="AE46">
        <f t="shared" si="4"/>
        <v>126.50004166782411</v>
      </c>
    </row>
    <row r="47" spans="1:31" x14ac:dyDescent="0.2">
      <c r="A47" s="1" t="s">
        <v>46</v>
      </c>
      <c r="B47">
        <v>2</v>
      </c>
      <c r="C47">
        <v>600</v>
      </c>
      <c r="D47">
        <v>291</v>
      </c>
      <c r="E47">
        <v>80</v>
      </c>
      <c r="G47" s="2">
        <v>0.83609999999999995</v>
      </c>
      <c r="H47" s="2">
        <v>0.82820000000000005</v>
      </c>
      <c r="I47" s="2">
        <v>0.82130000000000003</v>
      </c>
      <c r="J47" s="4">
        <v>0.81440000000000001</v>
      </c>
      <c r="K47">
        <v>0.82269999999999999</v>
      </c>
      <c r="L47" s="2">
        <v>0.80900000000000005</v>
      </c>
      <c r="M47" s="2">
        <v>0.67500000000000004</v>
      </c>
      <c r="N47" s="2">
        <v>0.79379999999999995</v>
      </c>
      <c r="T47" s="2">
        <f t="shared" si="1"/>
        <v>0.83609999999999995</v>
      </c>
      <c r="V47">
        <f t="shared" si="2"/>
        <v>1.2899895367463912</v>
      </c>
      <c r="X47">
        <f t="shared" si="3"/>
        <v>107.85602516736576</v>
      </c>
      <c r="Y47">
        <f t="shared" si="3"/>
        <v>106.83693343333613</v>
      </c>
      <c r="Z47">
        <f t="shared" si="3"/>
        <v>105.94684065298112</v>
      </c>
      <c r="AA47">
        <f t="shared" si="3"/>
        <v>105.05674787262609</v>
      </c>
      <c r="AB47">
        <f t="shared" si="3"/>
        <v>106.12743918812559</v>
      </c>
      <c r="AC47">
        <f t="shared" si="4"/>
        <v>104.36015352278305</v>
      </c>
      <c r="AD47">
        <f t="shared" si="4"/>
        <v>87.074293730381399</v>
      </c>
      <c r="AE47">
        <f t="shared" si="4"/>
        <v>102.39936942692853</v>
      </c>
    </row>
    <row r="48" spans="1:31" x14ac:dyDescent="0.2">
      <c r="A48" s="1" t="s">
        <v>47</v>
      </c>
      <c r="B48">
        <v>6</v>
      </c>
      <c r="C48">
        <v>399</v>
      </c>
      <c r="D48">
        <v>154</v>
      </c>
      <c r="E48">
        <v>80</v>
      </c>
      <c r="G48" s="2">
        <v>0.5968</v>
      </c>
      <c r="H48" s="2">
        <v>0.56489999999999996</v>
      </c>
      <c r="I48" s="2">
        <v>0.59089999999999998</v>
      </c>
      <c r="J48" s="4">
        <v>0.54549999999999998</v>
      </c>
      <c r="K48">
        <v>0.58899999999999997</v>
      </c>
      <c r="L48" s="2">
        <v>0.48399999999999999</v>
      </c>
      <c r="M48" s="2">
        <v>0.61899999999999999</v>
      </c>
      <c r="N48" s="2">
        <v>0.51949999999999996</v>
      </c>
      <c r="P48" s="2"/>
      <c r="T48" s="2">
        <f t="shared" si="1"/>
        <v>0.61899999999999999</v>
      </c>
      <c r="V48">
        <f t="shared" si="2"/>
        <v>2.9986944081780043</v>
      </c>
      <c r="X48">
        <f t="shared" si="3"/>
        <v>178.9620822800633</v>
      </c>
      <c r="Y48">
        <f t="shared" si="3"/>
        <v>169.39624711797543</v>
      </c>
      <c r="Z48">
        <f t="shared" si="3"/>
        <v>177.19285257923826</v>
      </c>
      <c r="AA48">
        <f t="shared" si="3"/>
        <v>163.57877996611012</v>
      </c>
      <c r="AB48">
        <f t="shared" si="3"/>
        <v>176.62310064168446</v>
      </c>
      <c r="AC48">
        <f t="shared" si="4"/>
        <v>145.13680935581542</v>
      </c>
      <c r="AD48">
        <f t="shared" si="4"/>
        <v>185.61918386621846</v>
      </c>
      <c r="AE48">
        <f t="shared" si="4"/>
        <v>155.78217450484732</v>
      </c>
    </row>
    <row r="49" spans="1:31" x14ac:dyDescent="0.2">
      <c r="A49" s="1" t="s">
        <v>48</v>
      </c>
      <c r="B49">
        <v>2</v>
      </c>
      <c r="C49">
        <v>20</v>
      </c>
      <c r="D49">
        <v>1252</v>
      </c>
      <c r="E49">
        <v>84</v>
      </c>
      <c r="G49" s="2">
        <v>0.94479999999999997</v>
      </c>
      <c r="H49" s="2">
        <v>0.88629999999999998</v>
      </c>
      <c r="I49" s="2">
        <v>0.87219999999999998</v>
      </c>
      <c r="J49" s="4">
        <v>0.88819999999999999</v>
      </c>
      <c r="K49">
        <v>0.92359999999999998</v>
      </c>
      <c r="L49" s="2">
        <v>0.92800000000000005</v>
      </c>
      <c r="M49" s="2">
        <v>0.90800000000000003</v>
      </c>
      <c r="N49" s="2">
        <v>0.89700000000000002</v>
      </c>
      <c r="T49" s="2">
        <f t="shared" si="1"/>
        <v>0.94479999999999997</v>
      </c>
      <c r="V49">
        <f t="shared" si="2"/>
        <v>0.4344565126809079</v>
      </c>
      <c r="X49">
        <f t="shared" si="3"/>
        <v>41.047451318092179</v>
      </c>
      <c r="Y49">
        <f t="shared" si="3"/>
        <v>38.505880718908863</v>
      </c>
      <c r="Z49">
        <f t="shared" si="3"/>
        <v>37.893297036028784</v>
      </c>
      <c r="AA49">
        <f t="shared" si="3"/>
        <v>38.588427456318236</v>
      </c>
      <c r="AB49">
        <f t="shared" si="3"/>
        <v>40.12640351120865</v>
      </c>
      <c r="AC49">
        <f t="shared" si="4"/>
        <v>40.317564376788255</v>
      </c>
      <c r="AD49">
        <f t="shared" si="4"/>
        <v>39.448651351426435</v>
      </c>
      <c r="AE49">
        <f t="shared" si="4"/>
        <v>38.970749187477438</v>
      </c>
    </row>
    <row r="50" spans="1:31" x14ac:dyDescent="0.2">
      <c r="A50" s="1" t="s">
        <v>49</v>
      </c>
      <c r="B50">
        <v>42</v>
      </c>
      <c r="C50">
        <v>1800</v>
      </c>
      <c r="D50">
        <v>1965</v>
      </c>
      <c r="E50">
        <v>750</v>
      </c>
      <c r="G50" s="2">
        <v>0.93640000000000001</v>
      </c>
      <c r="H50" s="2">
        <v>0.89970000000000006</v>
      </c>
      <c r="I50" s="2">
        <v>0.90129999999999999</v>
      </c>
      <c r="J50" s="4">
        <v>0.91349999999999998</v>
      </c>
      <c r="K50">
        <v>0.93269999999999997</v>
      </c>
      <c r="L50" s="2">
        <v>0.94499999999999995</v>
      </c>
      <c r="M50" s="2">
        <v>0.92700000000000005</v>
      </c>
      <c r="N50" s="2">
        <v>0.9496</v>
      </c>
      <c r="T50" s="2">
        <f t="shared" si="1"/>
        <v>0.9496</v>
      </c>
      <c r="V50">
        <f t="shared" si="2"/>
        <v>0.39667768549126359</v>
      </c>
      <c r="X50">
        <f t="shared" si="3"/>
        <v>37.144898469401923</v>
      </c>
      <c r="Y50">
        <f t="shared" si="3"/>
        <v>35.689091363648984</v>
      </c>
      <c r="Z50">
        <f t="shared" si="3"/>
        <v>35.752559793327585</v>
      </c>
      <c r="AA50">
        <f t="shared" si="3"/>
        <v>36.236506569626926</v>
      </c>
      <c r="AB50">
        <f t="shared" si="3"/>
        <v>36.998127725770154</v>
      </c>
      <c r="AC50">
        <f t="shared" si="4"/>
        <v>37.486041278924411</v>
      </c>
      <c r="AD50">
        <f t="shared" si="4"/>
        <v>36.772021445040139</v>
      </c>
      <c r="AE50">
        <f t="shared" si="4"/>
        <v>37.668513014250387</v>
      </c>
    </row>
    <row r="51" spans="1:31" x14ac:dyDescent="0.2">
      <c r="A51" s="1" t="s">
        <v>50</v>
      </c>
      <c r="B51">
        <v>42</v>
      </c>
      <c r="C51">
        <v>1800</v>
      </c>
      <c r="D51">
        <v>1965</v>
      </c>
      <c r="E51">
        <v>750</v>
      </c>
      <c r="G51" s="2">
        <v>0.94599999999999995</v>
      </c>
      <c r="H51" s="2">
        <v>0.9113</v>
      </c>
      <c r="I51" s="2">
        <v>0.91549999999999998</v>
      </c>
      <c r="J51" s="4">
        <v>0.92769999999999997</v>
      </c>
      <c r="K51">
        <v>0.94059999999999999</v>
      </c>
      <c r="L51" s="2">
        <v>0.94599999999999995</v>
      </c>
      <c r="M51" s="2">
        <v>0.94599999999999995</v>
      </c>
      <c r="N51" s="2">
        <v>0.95109999999999995</v>
      </c>
      <c r="T51" s="2">
        <f t="shared" si="1"/>
        <v>0.95109999999999995</v>
      </c>
      <c r="V51">
        <f t="shared" si="2"/>
        <v>0.38487180199450022</v>
      </c>
      <c r="X51">
        <f t="shared" si="3"/>
        <v>36.408872468679718</v>
      </c>
      <c r="Y51">
        <f t="shared" si="3"/>
        <v>35.073367315758802</v>
      </c>
      <c r="Z51">
        <f t="shared" si="3"/>
        <v>35.235013472596492</v>
      </c>
      <c r="AA51">
        <f t="shared" si="3"/>
        <v>35.704557071029782</v>
      </c>
      <c r="AB51">
        <f t="shared" si="3"/>
        <v>36.20104169560269</v>
      </c>
      <c r="AC51">
        <f t="shared" si="4"/>
        <v>36.408872468679718</v>
      </c>
      <c r="AD51">
        <f t="shared" si="4"/>
        <v>36.408872468679718</v>
      </c>
      <c r="AE51">
        <f t="shared" si="4"/>
        <v>36.605157087696917</v>
      </c>
    </row>
    <row r="52" spans="1:31" x14ac:dyDescent="0.2">
      <c r="A52" s="1" t="s">
        <v>51</v>
      </c>
      <c r="B52">
        <v>4</v>
      </c>
      <c r="C52">
        <v>30</v>
      </c>
      <c r="D52">
        <v>30</v>
      </c>
      <c r="E52">
        <v>570</v>
      </c>
      <c r="G52" s="2">
        <v>0.9</v>
      </c>
      <c r="H52" s="2">
        <v>0.90669999999999995</v>
      </c>
      <c r="I52" s="2">
        <v>0.9</v>
      </c>
      <c r="J52" s="4">
        <v>0.93330000000000002</v>
      </c>
      <c r="K52">
        <v>0.93330000000000002</v>
      </c>
      <c r="L52" s="2">
        <v>0.83</v>
      </c>
      <c r="M52" s="2">
        <v>0.86699999999999999</v>
      </c>
      <c r="N52" s="2">
        <v>0.9</v>
      </c>
      <c r="T52" s="2">
        <f t="shared" si="1"/>
        <v>0.93330000000000002</v>
      </c>
      <c r="V52">
        <f t="shared" si="2"/>
        <v>0.5249682861560967</v>
      </c>
      <c r="X52">
        <f t="shared" si="3"/>
        <v>47.247145754048702</v>
      </c>
      <c r="Y52">
        <f t="shared" si="3"/>
        <v>47.598874505773288</v>
      </c>
      <c r="Z52">
        <f t="shared" si="3"/>
        <v>47.247145754048702</v>
      </c>
      <c r="AA52">
        <f t="shared" si="3"/>
        <v>48.995290146948506</v>
      </c>
      <c r="AB52">
        <f t="shared" si="3"/>
        <v>48.995290146948506</v>
      </c>
      <c r="AC52">
        <f t="shared" si="4"/>
        <v>43.572367750956026</v>
      </c>
      <c r="AD52">
        <f t="shared" si="4"/>
        <v>45.514750409733587</v>
      </c>
      <c r="AE52">
        <f t="shared" si="4"/>
        <v>47.247145754048702</v>
      </c>
    </row>
    <row r="53" spans="1:31" x14ac:dyDescent="0.2">
      <c r="A53" s="1" t="s">
        <v>52</v>
      </c>
      <c r="B53">
        <v>6</v>
      </c>
      <c r="C53">
        <v>200</v>
      </c>
      <c r="D53">
        <v>242</v>
      </c>
      <c r="E53">
        <v>427</v>
      </c>
      <c r="G53" s="2">
        <v>0.8488</v>
      </c>
      <c r="H53" s="2">
        <v>0.58389999999999997</v>
      </c>
      <c r="I53" s="2">
        <v>0.64880000000000004</v>
      </c>
      <c r="J53" s="4">
        <v>0.76029999999999998</v>
      </c>
      <c r="K53">
        <v>0.79830000000000001</v>
      </c>
      <c r="L53" s="2">
        <v>0.97899999999999998</v>
      </c>
      <c r="M53" s="2">
        <v>0.93799999999999994</v>
      </c>
      <c r="N53" s="2">
        <v>0.96689999999999998</v>
      </c>
      <c r="T53" s="2">
        <f t="shared" si="1"/>
        <v>0.97899999999999998</v>
      </c>
      <c r="V53">
        <f t="shared" si="2"/>
        <v>0.16528236895469331</v>
      </c>
      <c r="X53">
        <f t="shared" si="3"/>
        <v>14.029167476874367</v>
      </c>
      <c r="Y53">
        <f t="shared" si="3"/>
        <v>9.650837523264542</v>
      </c>
      <c r="Z53">
        <f t="shared" si="3"/>
        <v>10.723520097780504</v>
      </c>
      <c r="AA53">
        <f t="shared" si="3"/>
        <v>12.566418511625333</v>
      </c>
      <c r="AB53">
        <f t="shared" si="3"/>
        <v>13.194491513653167</v>
      </c>
      <c r="AC53">
        <f t="shared" si="4"/>
        <v>16.181143920664475</v>
      </c>
      <c r="AD53">
        <f t="shared" si="4"/>
        <v>15.503486207950232</v>
      </c>
      <c r="AE53">
        <f t="shared" si="4"/>
        <v>15.981152254229295</v>
      </c>
    </row>
    <row r="54" spans="1:31" x14ac:dyDescent="0.2">
      <c r="A54" s="1" t="s">
        <v>53</v>
      </c>
      <c r="B54">
        <v>2</v>
      </c>
      <c r="C54">
        <v>1800</v>
      </c>
      <c r="D54">
        <v>858</v>
      </c>
      <c r="E54">
        <v>80</v>
      </c>
      <c r="G54" s="2">
        <v>0.84060000000000001</v>
      </c>
      <c r="H54" s="2">
        <v>0.80300000000000005</v>
      </c>
      <c r="I54" s="2">
        <v>0.8135</v>
      </c>
      <c r="J54" s="4">
        <v>0.83450000000000002</v>
      </c>
      <c r="K54">
        <v>0.83169999999999999</v>
      </c>
      <c r="L54" s="2">
        <v>0.83899999999999997</v>
      </c>
      <c r="M54" s="2">
        <v>0.78800000000000003</v>
      </c>
      <c r="N54" s="2">
        <v>0.76339999999999997</v>
      </c>
      <c r="T54" s="2">
        <f t="shared" si="1"/>
        <v>0.84060000000000001</v>
      </c>
      <c r="V54">
        <f t="shared" si="2"/>
        <v>1.2545718862560995</v>
      </c>
      <c r="X54">
        <f t="shared" si="3"/>
        <v>105.45931275868773</v>
      </c>
      <c r="Y54">
        <f t="shared" si="3"/>
        <v>100.7421224663648</v>
      </c>
      <c r="Z54">
        <f t="shared" si="3"/>
        <v>102.05942294693369</v>
      </c>
      <c r="AA54">
        <f t="shared" si="3"/>
        <v>104.6940239080715</v>
      </c>
      <c r="AB54">
        <f t="shared" si="3"/>
        <v>104.3427437799198</v>
      </c>
      <c r="AC54">
        <f t="shared" si="4"/>
        <v>105.25858125688674</v>
      </c>
      <c r="AD54">
        <f t="shared" si="4"/>
        <v>98.860264636980631</v>
      </c>
      <c r="AE54">
        <f t="shared" si="4"/>
        <v>95.774017796790645</v>
      </c>
    </row>
    <row r="55" spans="1:31" x14ac:dyDescent="0.2">
      <c r="A55" s="1" t="s">
        <v>54</v>
      </c>
      <c r="B55">
        <v>39</v>
      </c>
      <c r="C55">
        <v>214</v>
      </c>
      <c r="D55">
        <v>1896</v>
      </c>
      <c r="E55">
        <v>1024</v>
      </c>
      <c r="G55" s="2">
        <v>0.39760000000000001</v>
      </c>
      <c r="H55" s="2">
        <v>0.21199999999999999</v>
      </c>
      <c r="I55" s="2">
        <v>0.35549999999999998</v>
      </c>
      <c r="J55" s="4">
        <v>0.38030000000000003</v>
      </c>
      <c r="K55">
        <v>0.32519999999999999</v>
      </c>
      <c r="L55" s="2">
        <v>0.33400000000000002</v>
      </c>
      <c r="M55" s="2">
        <v>0.28200000000000003</v>
      </c>
      <c r="N55" s="2">
        <v>0.32069999999999999</v>
      </c>
      <c r="T55" s="2">
        <f t="shared" si="1"/>
        <v>0.39760000000000001</v>
      </c>
      <c r="V55">
        <f t="shared" si="2"/>
        <v>4.7412428123003414</v>
      </c>
      <c r="X55">
        <f t="shared" si="3"/>
        <v>188.51181421706156</v>
      </c>
      <c r="Y55">
        <f t="shared" si="3"/>
        <v>100.51434762076724</v>
      </c>
      <c r="Z55">
        <f t="shared" si="3"/>
        <v>168.55118197727711</v>
      </c>
      <c r="AA55">
        <f t="shared" si="3"/>
        <v>180.30946415178198</v>
      </c>
      <c r="AB55">
        <f t="shared" si="3"/>
        <v>154.1852162560071</v>
      </c>
      <c r="AC55">
        <f t="shared" si="4"/>
        <v>158.35750993083138</v>
      </c>
      <c r="AD55">
        <f t="shared" si="4"/>
        <v>133.70304730686965</v>
      </c>
      <c r="AE55">
        <f t="shared" si="4"/>
        <v>152.05165699047194</v>
      </c>
    </row>
    <row r="56" spans="1:31" x14ac:dyDescent="0.2">
      <c r="A56" s="1" t="s">
        <v>55</v>
      </c>
      <c r="B56">
        <v>7</v>
      </c>
      <c r="C56">
        <v>105</v>
      </c>
      <c r="D56">
        <v>105</v>
      </c>
      <c r="E56">
        <v>144</v>
      </c>
      <c r="G56" s="2">
        <v>1</v>
      </c>
      <c r="H56" s="2">
        <v>1</v>
      </c>
      <c r="I56" s="2">
        <v>1</v>
      </c>
      <c r="J56" s="4">
        <v>1</v>
      </c>
      <c r="K56">
        <v>1</v>
      </c>
      <c r="L56" s="2">
        <v>1</v>
      </c>
      <c r="M56" s="2">
        <v>1</v>
      </c>
      <c r="N56" s="2">
        <v>1</v>
      </c>
      <c r="T56" s="2">
        <f t="shared" si="1"/>
        <v>1</v>
      </c>
      <c r="V56">
        <f t="shared" si="2"/>
        <v>0</v>
      </c>
      <c r="X56">
        <f t="shared" si="3"/>
        <v>0</v>
      </c>
      <c r="Y56">
        <f t="shared" si="3"/>
        <v>0</v>
      </c>
      <c r="Z56">
        <f t="shared" si="3"/>
        <v>0</v>
      </c>
      <c r="AA56">
        <f t="shared" si="3"/>
        <v>0</v>
      </c>
      <c r="AB56">
        <f t="shared" si="3"/>
        <v>0</v>
      </c>
      <c r="AC56">
        <f t="shared" si="4"/>
        <v>0</v>
      </c>
      <c r="AD56">
        <f t="shared" si="4"/>
        <v>0</v>
      </c>
      <c r="AE56">
        <f t="shared" si="4"/>
        <v>0</v>
      </c>
    </row>
    <row r="57" spans="1:31" x14ac:dyDescent="0.2">
      <c r="A57" s="1" t="s">
        <v>56</v>
      </c>
      <c r="B57">
        <v>3</v>
      </c>
      <c r="C57">
        <v>400</v>
      </c>
      <c r="D57">
        <v>205</v>
      </c>
      <c r="E57">
        <v>80</v>
      </c>
      <c r="G57" s="2">
        <v>0.85409999999999997</v>
      </c>
      <c r="H57" s="2">
        <v>0.8488</v>
      </c>
      <c r="I57" s="2">
        <v>0.85370000000000001</v>
      </c>
      <c r="J57" s="4">
        <v>0.8488</v>
      </c>
      <c r="K57">
        <v>0.84440000000000004</v>
      </c>
      <c r="L57" s="2">
        <v>0.85299999999999998</v>
      </c>
      <c r="M57" s="2">
        <v>0.82400000000000007</v>
      </c>
      <c r="N57" s="2">
        <v>0.84389999999999998</v>
      </c>
      <c r="T57" s="2">
        <f t="shared" si="1"/>
        <v>0.85409999999999997</v>
      </c>
      <c r="V57">
        <f t="shared" si="2"/>
        <v>1.1483189347852256</v>
      </c>
      <c r="X57">
        <f t="shared" si="3"/>
        <v>98.077920220006121</v>
      </c>
      <c r="Y57">
        <f t="shared" si="3"/>
        <v>97.469311184569946</v>
      </c>
      <c r="Z57">
        <f t="shared" si="3"/>
        <v>98.031987462614723</v>
      </c>
      <c r="AA57">
        <f t="shared" si="3"/>
        <v>97.469311184569946</v>
      </c>
      <c r="AB57">
        <f t="shared" si="3"/>
        <v>96.964050853264453</v>
      </c>
      <c r="AC57">
        <f t="shared" si="4"/>
        <v>97.95160513717974</v>
      </c>
      <c r="AD57">
        <f t="shared" si="4"/>
        <v>94.621480226302594</v>
      </c>
      <c r="AE57">
        <f t="shared" si="4"/>
        <v>96.906634906525184</v>
      </c>
    </row>
    <row r="58" spans="1:31" x14ac:dyDescent="0.2">
      <c r="A58" s="1" t="s">
        <v>57</v>
      </c>
      <c r="B58">
        <v>2</v>
      </c>
      <c r="C58">
        <v>600</v>
      </c>
      <c r="D58">
        <v>291</v>
      </c>
      <c r="E58">
        <v>80</v>
      </c>
      <c r="G58" s="2">
        <v>0.92059999999999997</v>
      </c>
      <c r="H58" s="2">
        <v>0.82820000000000005</v>
      </c>
      <c r="I58" s="2">
        <v>0.87629999999999997</v>
      </c>
      <c r="J58" s="4">
        <v>0.88319999999999999</v>
      </c>
      <c r="K58">
        <v>0.9052</v>
      </c>
      <c r="L58" s="2">
        <v>0.92100000000000004</v>
      </c>
      <c r="M58" s="2">
        <v>0.86299999999999999</v>
      </c>
      <c r="N58" s="2">
        <v>0.88319999999999999</v>
      </c>
      <c r="T58" s="2">
        <f t="shared" si="1"/>
        <v>0.92100000000000004</v>
      </c>
      <c r="V58">
        <f t="shared" si="2"/>
        <v>0.62177653082955964</v>
      </c>
      <c r="X58">
        <f t="shared" si="3"/>
        <v>57.240747428169264</v>
      </c>
      <c r="Y58">
        <f t="shared" si="3"/>
        <v>51.495532283304136</v>
      </c>
      <c r="Z58">
        <f t="shared" si="3"/>
        <v>54.486277396594311</v>
      </c>
      <c r="AA58">
        <f t="shared" si="3"/>
        <v>54.915303202866703</v>
      </c>
      <c r="AB58">
        <f t="shared" si="3"/>
        <v>56.283211570691734</v>
      </c>
      <c r="AC58">
        <f t="shared" si="4"/>
        <v>57.265618489402449</v>
      </c>
      <c r="AD58">
        <f t="shared" si="4"/>
        <v>53.659314610590997</v>
      </c>
      <c r="AE58">
        <f t="shared" si="4"/>
        <v>54.915303202866703</v>
      </c>
    </row>
    <row r="59" spans="1:31" x14ac:dyDescent="0.2">
      <c r="A59" s="1" t="s">
        <v>58</v>
      </c>
      <c r="B59">
        <v>6</v>
      </c>
      <c r="C59">
        <v>400</v>
      </c>
      <c r="D59">
        <v>205</v>
      </c>
      <c r="E59">
        <v>80</v>
      </c>
      <c r="G59" s="2">
        <v>0.79120000000000001</v>
      </c>
      <c r="H59" s="2">
        <v>0.81459999999999999</v>
      </c>
      <c r="I59" s="2">
        <v>0.80979999999999996</v>
      </c>
      <c r="J59" s="4">
        <v>0.81459999999999999</v>
      </c>
      <c r="K59">
        <v>0.76490000000000002</v>
      </c>
      <c r="L59" s="2">
        <v>0.78</v>
      </c>
      <c r="M59" s="2">
        <v>0.81499999999999995</v>
      </c>
      <c r="N59" s="2">
        <v>0.80489999999999995</v>
      </c>
      <c r="T59" s="2">
        <f t="shared" si="1"/>
        <v>0.81499999999999995</v>
      </c>
      <c r="V59">
        <f t="shared" si="2"/>
        <v>1.4560589646008688</v>
      </c>
      <c r="X59">
        <f t="shared" si="3"/>
        <v>115.20338527922074</v>
      </c>
      <c r="Y59">
        <f t="shared" si="3"/>
        <v>118.61056325638677</v>
      </c>
      <c r="Z59">
        <f t="shared" si="3"/>
        <v>117.91165495337835</v>
      </c>
      <c r="AA59">
        <f t="shared" si="3"/>
        <v>118.61056325638677</v>
      </c>
      <c r="AB59">
        <f t="shared" si="3"/>
        <v>111.37395020232047</v>
      </c>
      <c r="AC59">
        <f t="shared" si="4"/>
        <v>113.57259923886777</v>
      </c>
      <c r="AD59">
        <f t="shared" si="4"/>
        <v>118.66880561497081</v>
      </c>
      <c r="AE59">
        <f t="shared" si="4"/>
        <v>117.19818606072393</v>
      </c>
    </row>
    <row r="60" spans="1:31" x14ac:dyDescent="0.2">
      <c r="A60" s="1" t="s">
        <v>59</v>
      </c>
      <c r="B60">
        <v>3</v>
      </c>
      <c r="C60">
        <v>375</v>
      </c>
      <c r="D60">
        <v>375</v>
      </c>
      <c r="E60">
        <v>720</v>
      </c>
      <c r="G60" s="2">
        <v>0.59040000000000004</v>
      </c>
      <c r="H60" s="2">
        <v>0.58930000000000005</v>
      </c>
      <c r="I60" s="2">
        <v>0.54400000000000004</v>
      </c>
      <c r="J60" s="4">
        <v>0.57330000000000003</v>
      </c>
      <c r="K60">
        <v>0.58030000000000004</v>
      </c>
      <c r="L60" s="2">
        <v>0.52500000000000002</v>
      </c>
      <c r="M60" s="2">
        <v>0.61299999999999999</v>
      </c>
      <c r="N60" s="2">
        <v>0.58130000000000004</v>
      </c>
      <c r="T60" s="2">
        <f t="shared" si="1"/>
        <v>0.61299999999999999</v>
      </c>
      <c r="V60">
        <f t="shared" si="2"/>
        <v>3.04591794216506</v>
      </c>
      <c r="X60">
        <f t="shared" si="3"/>
        <v>179.83099530542515</v>
      </c>
      <c r="Y60">
        <f t="shared" si="3"/>
        <v>179.495944331787</v>
      </c>
      <c r="Z60">
        <f t="shared" si="3"/>
        <v>165.69793605377927</v>
      </c>
      <c r="AA60">
        <f t="shared" si="3"/>
        <v>174.6224756243229</v>
      </c>
      <c r="AB60">
        <f t="shared" si="3"/>
        <v>176.75461818383843</v>
      </c>
      <c r="AC60">
        <f t="shared" si="4"/>
        <v>159.91069196366564</v>
      </c>
      <c r="AD60">
        <f t="shared" si="4"/>
        <v>186.71476985471816</v>
      </c>
      <c r="AE60">
        <f t="shared" si="4"/>
        <v>177.05920997805495</v>
      </c>
    </row>
    <row r="61" spans="1:31" x14ac:dyDescent="0.2">
      <c r="A61" s="1" t="s">
        <v>60</v>
      </c>
      <c r="B61">
        <v>3</v>
      </c>
      <c r="C61">
        <v>375</v>
      </c>
      <c r="D61">
        <v>375</v>
      </c>
      <c r="E61">
        <v>720</v>
      </c>
      <c r="G61" s="2">
        <v>0.54610000000000003</v>
      </c>
      <c r="H61" s="2">
        <v>0.45600000000000002</v>
      </c>
      <c r="I61" s="2">
        <v>0.52800000000000002</v>
      </c>
      <c r="J61" s="4">
        <v>0.46929999999999999</v>
      </c>
      <c r="K61">
        <v>0.5333</v>
      </c>
      <c r="L61" s="2">
        <v>0.622</v>
      </c>
      <c r="M61" s="2">
        <v>0.54400000000000004</v>
      </c>
      <c r="N61" s="2">
        <v>0.52</v>
      </c>
      <c r="T61" s="2">
        <f t="shared" si="1"/>
        <v>0.622</v>
      </c>
      <c r="V61">
        <f t="shared" si="2"/>
        <v>2.9750826411844771</v>
      </c>
      <c r="X61">
        <f t="shared" si="3"/>
        <v>162.46926303508428</v>
      </c>
      <c r="Y61">
        <f t="shared" si="3"/>
        <v>135.66376843801217</v>
      </c>
      <c r="Z61">
        <f t="shared" si="3"/>
        <v>157.08436345454041</v>
      </c>
      <c r="AA61">
        <f t="shared" si="3"/>
        <v>139.62062835078751</v>
      </c>
      <c r="AB61">
        <f t="shared" si="3"/>
        <v>158.66115725436816</v>
      </c>
      <c r="AC61">
        <f t="shared" si="4"/>
        <v>185.05014028167449</v>
      </c>
      <c r="AD61">
        <f t="shared" si="4"/>
        <v>161.84449568043556</v>
      </c>
      <c r="AE61">
        <f t="shared" si="4"/>
        <v>154.70429734159282</v>
      </c>
    </row>
    <row r="62" spans="1:31" x14ac:dyDescent="0.2">
      <c r="A62" s="1" t="s">
        <v>61</v>
      </c>
      <c r="B62">
        <v>2</v>
      </c>
      <c r="C62">
        <v>20</v>
      </c>
      <c r="D62">
        <v>180</v>
      </c>
      <c r="E62">
        <v>500</v>
      </c>
      <c r="G62" s="2">
        <v>0.97889999999999999</v>
      </c>
      <c r="H62" s="2">
        <v>0.4778</v>
      </c>
      <c r="I62" s="2">
        <v>0.7833</v>
      </c>
      <c r="J62" s="4">
        <v>0.9889</v>
      </c>
      <c r="K62">
        <v>0.98329999999999995</v>
      </c>
      <c r="L62" s="2">
        <v>0.77900000000000003</v>
      </c>
      <c r="M62" s="2">
        <v>1</v>
      </c>
      <c r="N62" s="2">
        <v>0.9556</v>
      </c>
      <c r="T62" s="2">
        <f t="shared" si="1"/>
        <v>1</v>
      </c>
      <c r="V62">
        <f t="shared" si="2"/>
        <v>0</v>
      </c>
      <c r="X62">
        <f t="shared" si="3"/>
        <v>0</v>
      </c>
      <c r="Y62">
        <f t="shared" si="3"/>
        <v>0</v>
      </c>
      <c r="Z62">
        <f t="shared" si="3"/>
        <v>0</v>
      </c>
      <c r="AA62">
        <f t="shared" si="3"/>
        <v>0</v>
      </c>
      <c r="AB62">
        <f t="shared" ref="AB62:AE86" si="5">(K62*100)*$V62</f>
        <v>0</v>
      </c>
      <c r="AC62">
        <f t="shared" si="4"/>
        <v>0</v>
      </c>
      <c r="AD62">
        <f t="shared" si="4"/>
        <v>0</v>
      </c>
      <c r="AE62">
        <f t="shared" si="4"/>
        <v>0</v>
      </c>
    </row>
    <row r="63" spans="1:31" x14ac:dyDescent="0.2">
      <c r="A63" s="1" t="s">
        <v>62</v>
      </c>
      <c r="B63">
        <v>60</v>
      </c>
      <c r="C63">
        <v>600</v>
      </c>
      <c r="D63">
        <v>600</v>
      </c>
      <c r="E63">
        <v>512</v>
      </c>
      <c r="G63" s="2">
        <v>0.86119999999999997</v>
      </c>
      <c r="H63" s="2">
        <v>0.79169999999999996</v>
      </c>
      <c r="I63" s="2">
        <v>0.83330000000000004</v>
      </c>
      <c r="J63" s="4">
        <v>0.85329999999999995</v>
      </c>
      <c r="K63">
        <v>0.85219999999999996</v>
      </c>
      <c r="L63" s="2">
        <v>0.92100000000000004</v>
      </c>
      <c r="M63" s="2">
        <v>0.92500000000000004</v>
      </c>
      <c r="N63" s="2">
        <v>0.8417</v>
      </c>
      <c r="T63" s="2">
        <f t="shared" si="1"/>
        <v>0.92500000000000004</v>
      </c>
      <c r="V63">
        <f t="shared" si="2"/>
        <v>0.59029417483818958</v>
      </c>
      <c r="X63">
        <f t="shared" si="3"/>
        <v>50.836134337064884</v>
      </c>
      <c r="Y63">
        <f t="shared" si="3"/>
        <v>46.733589821939468</v>
      </c>
      <c r="Z63">
        <f t="shared" si="3"/>
        <v>49.189213589266338</v>
      </c>
      <c r="AA63">
        <f t="shared" si="3"/>
        <v>50.369801938942715</v>
      </c>
      <c r="AB63">
        <f t="shared" si="5"/>
        <v>50.304869579710513</v>
      </c>
      <c r="AC63">
        <f t="shared" si="4"/>
        <v>54.366093502597266</v>
      </c>
      <c r="AD63">
        <f t="shared" si="4"/>
        <v>54.602211172532535</v>
      </c>
      <c r="AE63">
        <f t="shared" si="4"/>
        <v>49.685060696130421</v>
      </c>
    </row>
    <row r="64" spans="1:31" x14ac:dyDescent="0.2">
      <c r="A64" s="1" t="s">
        <v>63</v>
      </c>
      <c r="B64">
        <v>3</v>
      </c>
      <c r="C64">
        <v>375</v>
      </c>
      <c r="D64">
        <v>375</v>
      </c>
      <c r="E64">
        <v>720</v>
      </c>
      <c r="G64" s="2">
        <v>0.82350000000000001</v>
      </c>
      <c r="H64" s="2">
        <v>0.81069999999999998</v>
      </c>
      <c r="I64" s="2">
        <v>0.81069999999999998</v>
      </c>
      <c r="J64" s="4">
        <v>0.81069999999999998</v>
      </c>
      <c r="K64">
        <v>0.83440000000000003</v>
      </c>
      <c r="L64" s="2">
        <v>0.78600000000000003</v>
      </c>
      <c r="M64" s="2">
        <v>0.84799999999999998</v>
      </c>
      <c r="N64" s="2">
        <v>0.79200000000000004</v>
      </c>
      <c r="T64" s="2">
        <f t="shared" si="1"/>
        <v>0.84799999999999998</v>
      </c>
      <c r="V64">
        <f t="shared" si="2"/>
        <v>1.1963295276720649</v>
      </c>
      <c r="X64">
        <f t="shared" si="3"/>
        <v>98.517736603794532</v>
      </c>
      <c r="Y64">
        <f t="shared" si="3"/>
        <v>96.986434808374298</v>
      </c>
      <c r="Z64">
        <f t="shared" si="3"/>
        <v>96.986434808374298</v>
      </c>
      <c r="AA64">
        <f t="shared" si="3"/>
        <v>96.986434808374298</v>
      </c>
      <c r="AB64">
        <f t="shared" si="5"/>
        <v>99.821735788957099</v>
      </c>
      <c r="AC64">
        <f t="shared" si="4"/>
        <v>94.031500875024307</v>
      </c>
      <c r="AD64">
        <f t="shared" si="4"/>
        <v>101.44874394659109</v>
      </c>
      <c r="AE64">
        <f t="shared" si="4"/>
        <v>94.74929859162755</v>
      </c>
    </row>
    <row r="65" spans="1:31" x14ac:dyDescent="0.2">
      <c r="A65" s="1" t="s">
        <v>64</v>
      </c>
      <c r="B65">
        <v>2</v>
      </c>
      <c r="C65">
        <v>20</v>
      </c>
      <c r="D65">
        <v>601</v>
      </c>
      <c r="E65">
        <v>70</v>
      </c>
      <c r="G65" s="2">
        <v>0.89580000000000004</v>
      </c>
      <c r="H65" s="2">
        <v>0.75639999999999996</v>
      </c>
      <c r="I65" s="2">
        <v>0.82199999999999995</v>
      </c>
      <c r="J65" s="4">
        <v>0.77039999999999997</v>
      </c>
      <c r="K65">
        <v>0.90669999999999995</v>
      </c>
      <c r="L65" s="2">
        <v>0.95799999999999996</v>
      </c>
      <c r="M65" s="2">
        <v>0.88700000000000001</v>
      </c>
      <c r="N65" s="2">
        <v>0.86360000000000003</v>
      </c>
      <c r="T65" s="2">
        <f t="shared" si="1"/>
        <v>0.95799999999999996</v>
      </c>
      <c r="V65">
        <f t="shared" si="2"/>
        <v>0.33056473790938662</v>
      </c>
      <c r="X65">
        <f t="shared" si="3"/>
        <v>29.611989221922851</v>
      </c>
      <c r="Y65">
        <f t="shared" si="3"/>
        <v>25.003916775466003</v>
      </c>
      <c r="Z65">
        <f t="shared" si="3"/>
        <v>27.172421456151575</v>
      </c>
      <c r="AA65">
        <f t="shared" si="3"/>
        <v>25.466707408539143</v>
      </c>
      <c r="AB65">
        <f t="shared" si="5"/>
        <v>29.972304786244084</v>
      </c>
      <c r="AC65">
        <f t="shared" si="4"/>
        <v>31.668101891719235</v>
      </c>
      <c r="AD65">
        <f t="shared" si="4"/>
        <v>29.321092252562593</v>
      </c>
      <c r="AE65">
        <f t="shared" si="4"/>
        <v>28.54757076585463</v>
      </c>
    </row>
    <row r="66" spans="1:31" x14ac:dyDescent="0.2">
      <c r="A66" s="1" t="s">
        <v>65</v>
      </c>
      <c r="B66">
        <v>2</v>
      </c>
      <c r="C66">
        <v>27</v>
      </c>
      <c r="D66">
        <v>953</v>
      </c>
      <c r="E66">
        <v>65</v>
      </c>
      <c r="G66" s="2">
        <v>0.874</v>
      </c>
      <c r="H66" s="2">
        <v>0.81859999999999999</v>
      </c>
      <c r="I66" s="2">
        <v>0.91080000000000005</v>
      </c>
      <c r="J66" s="4">
        <v>0.90449999999999997</v>
      </c>
      <c r="K66">
        <v>0.83250000000000002</v>
      </c>
      <c r="L66" s="2">
        <v>0.97799999999999998</v>
      </c>
      <c r="M66" s="2">
        <v>0.94499999999999995</v>
      </c>
      <c r="N66" s="2">
        <v>0.93389999999999995</v>
      </c>
      <c r="T66" s="2">
        <f t="shared" si="1"/>
        <v>0.97799999999999998</v>
      </c>
      <c r="V66">
        <f t="shared" si="2"/>
        <v>0.17315295795253585</v>
      </c>
      <c r="X66">
        <f t="shared" si="3"/>
        <v>15.133568525051635</v>
      </c>
      <c r="Y66">
        <f t="shared" si="3"/>
        <v>14.174301137994584</v>
      </c>
      <c r="Z66">
        <f t="shared" si="3"/>
        <v>15.770771410316968</v>
      </c>
      <c r="AA66">
        <f t="shared" si="3"/>
        <v>15.661685046806868</v>
      </c>
      <c r="AB66">
        <f t="shared" si="5"/>
        <v>14.414983749548609</v>
      </c>
      <c r="AC66">
        <f t="shared" si="4"/>
        <v>16.934359287758006</v>
      </c>
      <c r="AD66">
        <f t="shared" si="4"/>
        <v>16.362954526514638</v>
      </c>
      <c r="AE66">
        <f t="shared" si="4"/>
        <v>16.170754743187324</v>
      </c>
    </row>
    <row r="67" spans="1:31" x14ac:dyDescent="0.2">
      <c r="A67" s="1" t="s">
        <v>66</v>
      </c>
      <c r="B67">
        <v>3</v>
      </c>
      <c r="C67">
        <v>1000</v>
      </c>
      <c r="D67">
        <v>8236</v>
      </c>
      <c r="E67">
        <v>1024</v>
      </c>
      <c r="G67" s="2">
        <v>0.97940000000000005</v>
      </c>
      <c r="H67" s="2">
        <v>0.96399999999999997</v>
      </c>
      <c r="I67" s="2">
        <v>0.97499999999999998</v>
      </c>
      <c r="J67" s="4">
        <v>0.98029999999999995</v>
      </c>
      <c r="K67">
        <v>0.97840000000000005</v>
      </c>
      <c r="L67" s="2">
        <v>0.97199999999999998</v>
      </c>
      <c r="M67" s="2">
        <v>0.98</v>
      </c>
      <c r="N67" s="2">
        <v>0.97850000000000004</v>
      </c>
      <c r="T67" s="2">
        <f t="shared" ref="T67:T86" si="6">MAX(G67:N67)</f>
        <v>0.98029999999999995</v>
      </c>
      <c r="V67">
        <f t="shared" ref="V67:V86" si="7">($P$2*(1-T67))/($P$2-$R$2)</f>
        <v>0.15505060325749828</v>
      </c>
      <c r="X67">
        <f t="shared" ref="X67:AA86" si="8">(G67*100)*$V67</f>
        <v>15.185656083039381</v>
      </c>
      <c r="Y67">
        <f t="shared" si="8"/>
        <v>14.946878154022833</v>
      </c>
      <c r="Z67">
        <f t="shared" si="8"/>
        <v>15.117433817606083</v>
      </c>
      <c r="AA67">
        <f t="shared" si="8"/>
        <v>15.199610637332556</v>
      </c>
      <c r="AB67">
        <f t="shared" si="5"/>
        <v>15.170151022713632</v>
      </c>
      <c r="AC67">
        <f t="shared" si="4"/>
        <v>15.070918636628834</v>
      </c>
      <c r="AD67">
        <f t="shared" si="4"/>
        <v>15.194959119234831</v>
      </c>
      <c r="AE67">
        <f t="shared" si="4"/>
        <v>15.171701528746208</v>
      </c>
    </row>
    <row r="68" spans="1:31" x14ac:dyDescent="0.2">
      <c r="A68" s="1" t="s">
        <v>67</v>
      </c>
      <c r="B68">
        <v>2</v>
      </c>
      <c r="C68">
        <v>613</v>
      </c>
      <c r="D68">
        <v>370</v>
      </c>
      <c r="E68">
        <v>235</v>
      </c>
      <c r="G68" s="2">
        <v>0.96840000000000004</v>
      </c>
      <c r="H68" s="2">
        <v>0.96489999999999998</v>
      </c>
      <c r="I68" s="2">
        <v>0.96489999999999998</v>
      </c>
      <c r="J68" s="4">
        <v>0.97299999999999998</v>
      </c>
      <c r="K68">
        <v>0.96379999999999999</v>
      </c>
      <c r="L68" s="2">
        <v>0.98099999999999998</v>
      </c>
      <c r="M68" s="2">
        <v>0.97199999999999998</v>
      </c>
      <c r="N68" s="2">
        <v>0.96220000000000006</v>
      </c>
      <c r="T68" s="2">
        <f t="shared" si="6"/>
        <v>0.98099999999999998</v>
      </c>
      <c r="V68">
        <f t="shared" si="7"/>
        <v>0.14954119095900825</v>
      </c>
      <c r="X68">
        <f t="shared" si="8"/>
        <v>14.48156893247036</v>
      </c>
      <c r="Y68">
        <f t="shared" si="8"/>
        <v>14.429229515634706</v>
      </c>
      <c r="Z68">
        <f t="shared" si="8"/>
        <v>14.429229515634706</v>
      </c>
      <c r="AA68">
        <f t="shared" si="8"/>
        <v>14.550357880311502</v>
      </c>
      <c r="AB68">
        <f t="shared" si="5"/>
        <v>14.412779984629214</v>
      </c>
      <c r="AC68">
        <f t="shared" si="4"/>
        <v>14.669990833078709</v>
      </c>
      <c r="AD68">
        <f t="shared" si="4"/>
        <v>14.535403761215603</v>
      </c>
      <c r="AE68">
        <f t="shared" si="4"/>
        <v>14.388853394075774</v>
      </c>
    </row>
    <row r="69" spans="1:31" x14ac:dyDescent="0.2">
      <c r="A69" s="1" t="s">
        <v>68</v>
      </c>
      <c r="B69">
        <v>15</v>
      </c>
      <c r="C69">
        <v>500</v>
      </c>
      <c r="D69">
        <v>625</v>
      </c>
      <c r="E69">
        <v>128</v>
      </c>
      <c r="G69" s="2">
        <v>0.95540000000000003</v>
      </c>
      <c r="H69" s="2">
        <v>0.89570000000000005</v>
      </c>
      <c r="I69" s="2">
        <v>0.93600000000000005</v>
      </c>
      <c r="J69" s="4">
        <v>0.95679999999999998</v>
      </c>
      <c r="K69">
        <v>0.94289999999999996</v>
      </c>
      <c r="L69" s="2">
        <v>0.95599999999999996</v>
      </c>
      <c r="M69" s="2">
        <v>0.94599999999999995</v>
      </c>
      <c r="N69" s="2">
        <v>0.92800000000000005</v>
      </c>
      <c r="T69" s="2">
        <f t="shared" si="6"/>
        <v>0.95679999999999998</v>
      </c>
      <c r="V69">
        <f t="shared" si="7"/>
        <v>0.3400094447067975</v>
      </c>
      <c r="X69">
        <f t="shared" si="8"/>
        <v>32.484502347287439</v>
      </c>
      <c r="Y69">
        <f t="shared" si="8"/>
        <v>30.454645962387854</v>
      </c>
      <c r="Z69">
        <f t="shared" si="8"/>
        <v>31.824884024556248</v>
      </c>
      <c r="AA69">
        <f t="shared" si="8"/>
        <v>32.53210366954638</v>
      </c>
      <c r="AB69">
        <f t="shared" si="5"/>
        <v>32.059490541403932</v>
      </c>
      <c r="AC69">
        <f t="shared" si="4"/>
        <v>32.504902913969836</v>
      </c>
      <c r="AD69">
        <f t="shared" si="4"/>
        <v>32.164893469263042</v>
      </c>
      <c r="AE69">
        <f t="shared" si="4"/>
        <v>31.552876468790814</v>
      </c>
    </row>
    <row r="70" spans="1:31" x14ac:dyDescent="0.2">
      <c r="A70" s="1" t="s">
        <v>69</v>
      </c>
      <c r="B70">
        <v>6</v>
      </c>
      <c r="C70">
        <v>25</v>
      </c>
      <c r="D70">
        <v>995</v>
      </c>
      <c r="E70">
        <v>398</v>
      </c>
      <c r="G70" s="2">
        <v>0.97240000000000004</v>
      </c>
      <c r="H70" s="2">
        <v>0.88560000000000005</v>
      </c>
      <c r="I70" s="2">
        <v>0.93269999999999997</v>
      </c>
      <c r="J70" s="4">
        <v>0.96479999999999999</v>
      </c>
      <c r="K70">
        <v>0.88390000000000002</v>
      </c>
      <c r="L70" s="2">
        <v>0.90600000000000003</v>
      </c>
      <c r="M70" s="2">
        <v>0.96299999999999997</v>
      </c>
      <c r="N70" s="2">
        <v>0.88239999999999996</v>
      </c>
      <c r="T70" s="2">
        <f t="shared" si="6"/>
        <v>0.97240000000000004</v>
      </c>
      <c r="V70">
        <f t="shared" si="7"/>
        <v>0.21722825634045356</v>
      </c>
      <c r="X70">
        <f t="shared" si="8"/>
        <v>21.123275646545707</v>
      </c>
      <c r="Y70">
        <f t="shared" si="8"/>
        <v>19.237734381510567</v>
      </c>
      <c r="Z70">
        <f t="shared" si="8"/>
        <v>20.260879468874101</v>
      </c>
      <c r="AA70">
        <f t="shared" si="8"/>
        <v>20.958182171726961</v>
      </c>
      <c r="AB70">
        <f t="shared" si="5"/>
        <v>19.200805577932691</v>
      </c>
      <c r="AC70">
        <f t="shared" si="4"/>
        <v>19.680880024445095</v>
      </c>
      <c r="AD70">
        <f t="shared" si="4"/>
        <v>20.919081085585677</v>
      </c>
      <c r="AE70">
        <f t="shared" si="4"/>
        <v>19.168221339481622</v>
      </c>
    </row>
    <row r="71" spans="1:31" x14ac:dyDescent="0.2">
      <c r="A71" s="1" t="s">
        <v>70</v>
      </c>
      <c r="B71">
        <v>6</v>
      </c>
      <c r="C71">
        <v>300</v>
      </c>
      <c r="D71">
        <v>300</v>
      </c>
      <c r="E71">
        <v>60</v>
      </c>
      <c r="G71" s="2">
        <v>0.99</v>
      </c>
      <c r="H71" s="2">
        <v>0.97570000000000001</v>
      </c>
      <c r="I71" s="2">
        <v>0.66669999999999996</v>
      </c>
      <c r="J71" s="4">
        <v>0.98670000000000002</v>
      </c>
      <c r="K71">
        <v>0.99029999999999996</v>
      </c>
      <c r="L71" s="2">
        <v>1</v>
      </c>
      <c r="M71" s="2">
        <v>0.95699999999999996</v>
      </c>
      <c r="N71" s="2">
        <v>0.98329999999999995</v>
      </c>
      <c r="T71" s="2">
        <f t="shared" si="6"/>
        <v>1</v>
      </c>
      <c r="V71">
        <f t="shared" si="7"/>
        <v>0</v>
      </c>
      <c r="X71">
        <f t="shared" si="8"/>
        <v>0</v>
      </c>
      <c r="Y71">
        <f t="shared" si="8"/>
        <v>0</v>
      </c>
      <c r="Z71">
        <f t="shared" si="8"/>
        <v>0</v>
      </c>
      <c r="AA71">
        <f t="shared" si="8"/>
        <v>0</v>
      </c>
      <c r="AB71">
        <f t="shared" si="5"/>
        <v>0</v>
      </c>
      <c r="AC71">
        <f t="shared" si="4"/>
        <v>0</v>
      </c>
      <c r="AD71">
        <f t="shared" si="4"/>
        <v>0</v>
      </c>
      <c r="AE71">
        <f t="shared" si="4"/>
        <v>0</v>
      </c>
    </row>
    <row r="72" spans="1:31" x14ac:dyDescent="0.2">
      <c r="A72" s="1" t="s">
        <v>71</v>
      </c>
      <c r="B72">
        <v>2</v>
      </c>
      <c r="C72">
        <v>40</v>
      </c>
      <c r="D72">
        <v>228</v>
      </c>
      <c r="E72">
        <v>277</v>
      </c>
      <c r="G72" s="2">
        <v>0.84740000000000004</v>
      </c>
      <c r="H72" s="2">
        <v>0.74119999999999997</v>
      </c>
      <c r="I72" s="2">
        <v>0.90790000000000004</v>
      </c>
      <c r="J72" s="4">
        <v>0.92979999999999996</v>
      </c>
      <c r="K72">
        <v>0.84430000000000005</v>
      </c>
      <c r="L72" s="2">
        <v>0.96299999999999997</v>
      </c>
      <c r="M72" s="2">
        <v>0.95599999999999996</v>
      </c>
      <c r="N72" s="2">
        <v>0.96489999999999998</v>
      </c>
      <c r="T72" s="2">
        <f t="shared" si="6"/>
        <v>0.96489999999999998</v>
      </c>
      <c r="V72">
        <f t="shared" si="7"/>
        <v>0.27625767382427302</v>
      </c>
      <c r="X72">
        <f t="shared" si="8"/>
        <v>23.410075279868899</v>
      </c>
      <c r="Y72">
        <f t="shared" si="8"/>
        <v>20.476218783855114</v>
      </c>
      <c r="Z72">
        <f t="shared" si="8"/>
        <v>25.081434206505751</v>
      </c>
      <c r="AA72">
        <f t="shared" si="8"/>
        <v>25.686438512180903</v>
      </c>
      <c r="AB72">
        <f t="shared" si="5"/>
        <v>23.324435400983372</v>
      </c>
      <c r="AC72">
        <f t="shared" si="4"/>
        <v>26.603613989277491</v>
      </c>
      <c r="AD72">
        <f t="shared" si="4"/>
        <v>26.4102336176005</v>
      </c>
      <c r="AE72">
        <f t="shared" si="4"/>
        <v>26.656102947304102</v>
      </c>
    </row>
    <row r="73" spans="1:31" x14ac:dyDescent="0.2">
      <c r="A73" s="1" t="s">
        <v>72</v>
      </c>
      <c r="B73">
        <v>2</v>
      </c>
      <c r="C73">
        <v>36</v>
      </c>
      <c r="D73">
        <v>130</v>
      </c>
      <c r="E73">
        <v>343</v>
      </c>
      <c r="G73" s="2">
        <v>0.87919999999999998</v>
      </c>
      <c r="H73" s="2">
        <v>0.81540000000000001</v>
      </c>
      <c r="I73" s="2">
        <v>0.9</v>
      </c>
      <c r="J73" s="4">
        <v>0.88460000000000005</v>
      </c>
      <c r="K73">
        <v>0.88460000000000005</v>
      </c>
      <c r="L73" s="2">
        <v>0.90600000000000003</v>
      </c>
      <c r="M73" s="2">
        <v>0.90800000000000003</v>
      </c>
      <c r="N73" s="2">
        <v>0.90769999999999995</v>
      </c>
      <c r="T73" s="2">
        <f t="shared" si="6"/>
        <v>0.90800000000000003</v>
      </c>
      <c r="V73">
        <f t="shared" si="7"/>
        <v>0.72409418780151269</v>
      </c>
      <c r="X73">
        <f t="shared" si="8"/>
        <v>63.662360991508997</v>
      </c>
      <c r="Y73">
        <f t="shared" si="8"/>
        <v>59.042640073335349</v>
      </c>
      <c r="Z73">
        <f t="shared" si="8"/>
        <v>65.168476902136149</v>
      </c>
      <c r="AA73">
        <f t="shared" si="8"/>
        <v>64.053371852921813</v>
      </c>
      <c r="AB73">
        <f t="shared" si="5"/>
        <v>64.053371852921813</v>
      </c>
      <c r="AC73">
        <f t="shared" si="4"/>
        <v>65.602933414817059</v>
      </c>
      <c r="AD73">
        <f t="shared" si="4"/>
        <v>65.747752252377353</v>
      </c>
      <c r="AE73">
        <f t="shared" si="4"/>
        <v>65.72602942674331</v>
      </c>
    </row>
    <row r="74" spans="1:31" x14ac:dyDescent="0.2">
      <c r="A74" s="1" t="s">
        <v>73</v>
      </c>
      <c r="B74">
        <v>4</v>
      </c>
      <c r="C74">
        <v>100</v>
      </c>
      <c r="D74">
        <v>100</v>
      </c>
      <c r="E74">
        <v>275</v>
      </c>
      <c r="G74" s="2">
        <v>1</v>
      </c>
      <c r="H74" s="2">
        <v>0.97799999999999998</v>
      </c>
      <c r="I74" s="2">
        <v>0.96</v>
      </c>
      <c r="J74" s="4">
        <v>1</v>
      </c>
      <c r="K74">
        <v>0.99</v>
      </c>
      <c r="L74" s="2">
        <v>1</v>
      </c>
      <c r="M74" s="2">
        <v>1</v>
      </c>
      <c r="N74" s="2">
        <v>1</v>
      </c>
      <c r="T74" s="2">
        <f t="shared" si="6"/>
        <v>1</v>
      </c>
      <c r="V74">
        <f t="shared" si="7"/>
        <v>0</v>
      </c>
      <c r="X74">
        <f t="shared" si="8"/>
        <v>0</v>
      </c>
      <c r="Y74">
        <f t="shared" si="8"/>
        <v>0</v>
      </c>
      <c r="Z74">
        <f t="shared" si="8"/>
        <v>0</v>
      </c>
      <c r="AA74">
        <f t="shared" si="8"/>
        <v>0</v>
      </c>
      <c r="AB74">
        <f t="shared" si="5"/>
        <v>0</v>
      </c>
      <c r="AC74">
        <f t="shared" si="4"/>
        <v>0</v>
      </c>
      <c r="AD74">
        <f t="shared" si="4"/>
        <v>0</v>
      </c>
      <c r="AE74">
        <f t="shared" si="4"/>
        <v>0</v>
      </c>
    </row>
    <row r="75" spans="1:31" x14ac:dyDescent="0.2">
      <c r="A75" s="1" t="s">
        <v>74</v>
      </c>
      <c r="B75">
        <v>2</v>
      </c>
      <c r="C75">
        <v>23</v>
      </c>
      <c r="D75">
        <v>1139</v>
      </c>
      <c r="E75">
        <v>82</v>
      </c>
      <c r="G75" s="2">
        <v>0.98440000000000005</v>
      </c>
      <c r="H75" s="2">
        <v>0.90390000000000004</v>
      </c>
      <c r="I75" s="2">
        <v>0.88759999999999994</v>
      </c>
      <c r="J75" s="4">
        <v>0.94379999999999997</v>
      </c>
      <c r="K75">
        <v>0.98719999999999997</v>
      </c>
      <c r="L75" s="2">
        <v>1</v>
      </c>
      <c r="M75" s="2">
        <v>0.996</v>
      </c>
      <c r="N75" s="2">
        <v>0.99739999999999995</v>
      </c>
      <c r="T75" s="2">
        <f t="shared" si="6"/>
        <v>1</v>
      </c>
      <c r="V75">
        <f t="shared" si="7"/>
        <v>0</v>
      </c>
      <c r="X75">
        <f t="shared" si="8"/>
        <v>0</v>
      </c>
      <c r="Y75">
        <f t="shared" si="8"/>
        <v>0</v>
      </c>
      <c r="Z75">
        <f t="shared" si="8"/>
        <v>0</v>
      </c>
      <c r="AA75">
        <f t="shared" si="8"/>
        <v>0</v>
      </c>
      <c r="AB75">
        <f t="shared" si="5"/>
        <v>0</v>
      </c>
      <c r="AC75">
        <f t="shared" si="4"/>
        <v>0</v>
      </c>
      <c r="AD75">
        <f t="shared" si="4"/>
        <v>0</v>
      </c>
      <c r="AE75">
        <f t="shared" si="4"/>
        <v>0</v>
      </c>
    </row>
    <row r="76" spans="1:31" x14ac:dyDescent="0.2">
      <c r="A76" s="1" t="s">
        <v>75</v>
      </c>
      <c r="B76">
        <v>4</v>
      </c>
      <c r="C76">
        <v>1000</v>
      </c>
      <c r="D76">
        <v>4000</v>
      </c>
      <c r="E76">
        <v>128</v>
      </c>
      <c r="G76" s="2">
        <v>0.99690000000000001</v>
      </c>
      <c r="H76" s="2">
        <v>0.94669999999999999</v>
      </c>
      <c r="I76" s="2">
        <v>0.435</v>
      </c>
      <c r="J76" s="4">
        <v>0.99880000000000002</v>
      </c>
      <c r="K76">
        <v>0.99770000000000003</v>
      </c>
      <c r="L76" s="2">
        <v>1</v>
      </c>
      <c r="M76" s="2">
        <v>0.998</v>
      </c>
      <c r="N76" s="2">
        <v>0.95499999999999996</v>
      </c>
      <c r="T76" s="2">
        <f t="shared" si="6"/>
        <v>1</v>
      </c>
      <c r="V76">
        <f t="shared" si="7"/>
        <v>0</v>
      </c>
      <c r="X76">
        <f t="shared" si="8"/>
        <v>0</v>
      </c>
      <c r="Y76">
        <f t="shared" si="8"/>
        <v>0</v>
      </c>
      <c r="Z76">
        <f t="shared" si="8"/>
        <v>0</v>
      </c>
      <c r="AA76">
        <f t="shared" si="8"/>
        <v>0</v>
      </c>
      <c r="AB76">
        <f t="shared" si="5"/>
        <v>0</v>
      </c>
      <c r="AC76">
        <f t="shared" si="4"/>
        <v>0</v>
      </c>
      <c r="AD76">
        <f t="shared" si="4"/>
        <v>0</v>
      </c>
      <c r="AE76">
        <f t="shared" si="4"/>
        <v>0</v>
      </c>
    </row>
    <row r="77" spans="1:31" x14ac:dyDescent="0.2">
      <c r="A77" s="1" t="s">
        <v>76</v>
      </c>
      <c r="B77">
        <v>8</v>
      </c>
      <c r="C77">
        <v>896</v>
      </c>
      <c r="D77">
        <v>3582</v>
      </c>
      <c r="E77">
        <v>945</v>
      </c>
      <c r="G77" s="2">
        <v>0.95589999999999997</v>
      </c>
      <c r="H77" s="2">
        <v>0.95730000000000004</v>
      </c>
      <c r="I77" s="2">
        <v>0.92130000000000001</v>
      </c>
      <c r="J77" s="4">
        <v>0.97260000000000002</v>
      </c>
      <c r="K77">
        <v>0.95479999999999998</v>
      </c>
      <c r="L77" s="2">
        <v>0.86</v>
      </c>
      <c r="M77" s="2">
        <v>0.91900000000000004</v>
      </c>
      <c r="N77" s="2">
        <v>0.94220000000000004</v>
      </c>
      <c r="T77" s="2">
        <f t="shared" si="6"/>
        <v>0.97260000000000002</v>
      </c>
      <c r="V77">
        <f t="shared" si="7"/>
        <v>0.21565413854088522</v>
      </c>
      <c r="X77">
        <f t="shared" si="8"/>
        <v>20.61437910312322</v>
      </c>
      <c r="Y77">
        <f t="shared" si="8"/>
        <v>20.644570682518943</v>
      </c>
      <c r="Z77">
        <f t="shared" si="8"/>
        <v>19.868215783771756</v>
      </c>
      <c r="AA77">
        <f t="shared" si="8"/>
        <v>20.974521514486497</v>
      </c>
      <c r="AB77">
        <f t="shared" si="5"/>
        <v>20.590657147883721</v>
      </c>
      <c r="AC77">
        <f t="shared" si="4"/>
        <v>18.546255914516131</v>
      </c>
      <c r="AD77">
        <f t="shared" si="4"/>
        <v>19.818615331907353</v>
      </c>
      <c r="AE77">
        <f t="shared" si="4"/>
        <v>20.318932933322206</v>
      </c>
    </row>
    <row r="78" spans="1:31" x14ac:dyDescent="0.2">
      <c r="A78" s="1" t="s">
        <v>77</v>
      </c>
      <c r="B78">
        <v>8</v>
      </c>
      <c r="C78">
        <v>896</v>
      </c>
      <c r="D78">
        <v>3582</v>
      </c>
      <c r="E78">
        <v>315</v>
      </c>
      <c r="G78" s="2">
        <v>0.82879999999999998</v>
      </c>
      <c r="H78" s="2">
        <v>0.78959999999999997</v>
      </c>
      <c r="I78" s="2">
        <v>0.61860000000000004</v>
      </c>
      <c r="J78" s="4">
        <v>0.81910000000000005</v>
      </c>
      <c r="K78">
        <v>0.81100000000000005</v>
      </c>
      <c r="L78" s="2">
        <v>0.78</v>
      </c>
      <c r="M78" s="2">
        <v>0.80299999999999994</v>
      </c>
      <c r="N78" s="2">
        <v>0.80289999999999995</v>
      </c>
      <c r="T78" s="2">
        <f t="shared" si="6"/>
        <v>0.82879999999999998</v>
      </c>
      <c r="V78">
        <f t="shared" si="7"/>
        <v>1.3474448364306415</v>
      </c>
      <c r="X78">
        <f t="shared" si="8"/>
        <v>111.67622804337157</v>
      </c>
      <c r="Y78">
        <f t="shared" si="8"/>
        <v>106.39424428456344</v>
      </c>
      <c r="Z78">
        <f t="shared" si="8"/>
        <v>83.352937581599491</v>
      </c>
      <c r="AA78">
        <f t="shared" si="8"/>
        <v>110.36920655203386</v>
      </c>
      <c r="AB78">
        <f t="shared" si="5"/>
        <v>109.27777623452504</v>
      </c>
      <c r="AC78">
        <f t="shared" si="4"/>
        <v>105.10069724159004</v>
      </c>
      <c r="AD78">
        <f t="shared" si="4"/>
        <v>108.1998203653805</v>
      </c>
      <c r="AE78">
        <f t="shared" si="4"/>
        <v>108.1863459170162</v>
      </c>
    </row>
    <row r="79" spans="1:31" x14ac:dyDescent="0.2">
      <c r="A79" s="1" t="s">
        <v>78</v>
      </c>
      <c r="B79">
        <v>8</v>
      </c>
      <c r="C79">
        <v>896</v>
      </c>
      <c r="D79">
        <v>3582</v>
      </c>
      <c r="E79">
        <v>315</v>
      </c>
      <c r="G79" s="2">
        <v>0.75749999999999995</v>
      </c>
      <c r="H79" s="2">
        <v>0.71150000000000002</v>
      </c>
      <c r="I79" s="2">
        <v>0.66690000000000005</v>
      </c>
      <c r="J79" s="4">
        <v>0.7591</v>
      </c>
      <c r="K79">
        <v>0.74160000000000004</v>
      </c>
      <c r="L79" s="2">
        <v>0.67</v>
      </c>
      <c r="M79" s="2">
        <v>0.71300000000000008</v>
      </c>
      <c r="N79" s="2">
        <v>0.73029999999999995</v>
      </c>
      <c r="T79" s="2">
        <f t="shared" si="6"/>
        <v>0.7591</v>
      </c>
      <c r="V79">
        <f t="shared" si="7"/>
        <v>1.896024889580266</v>
      </c>
      <c r="X79">
        <f t="shared" si="8"/>
        <v>143.62388538570517</v>
      </c>
      <c r="Y79">
        <f t="shared" si="8"/>
        <v>134.90217089363594</v>
      </c>
      <c r="Z79">
        <f t="shared" si="8"/>
        <v>126.44589988610794</v>
      </c>
      <c r="AA79">
        <f t="shared" si="8"/>
        <v>143.92724936803799</v>
      </c>
      <c r="AB79">
        <f t="shared" si="5"/>
        <v>140.60920581127252</v>
      </c>
      <c r="AC79">
        <f t="shared" si="4"/>
        <v>127.03366760187782</v>
      </c>
      <c r="AD79">
        <f t="shared" si="4"/>
        <v>135.18657462707299</v>
      </c>
      <c r="AE79">
        <f t="shared" si="4"/>
        <v>138.46669768604684</v>
      </c>
    </row>
    <row r="80" spans="1:31" x14ac:dyDescent="0.2">
      <c r="A80" s="1" t="s">
        <v>79</v>
      </c>
      <c r="B80">
        <v>8</v>
      </c>
      <c r="C80">
        <v>896</v>
      </c>
      <c r="D80">
        <v>3582</v>
      </c>
      <c r="E80">
        <v>315</v>
      </c>
      <c r="G80" s="2">
        <v>0.7681</v>
      </c>
      <c r="H80" s="2">
        <v>0.73580000000000001</v>
      </c>
      <c r="I80" s="2">
        <v>0.64990000000000003</v>
      </c>
      <c r="J80" s="4">
        <v>0.7702</v>
      </c>
      <c r="K80">
        <v>0.75860000000000005</v>
      </c>
      <c r="L80" s="2">
        <v>0.75</v>
      </c>
      <c r="M80" s="2">
        <v>0.75800000000000001</v>
      </c>
      <c r="N80" s="2">
        <v>0.74850000000000005</v>
      </c>
      <c r="T80" s="2">
        <f t="shared" si="6"/>
        <v>0.7702</v>
      </c>
      <c r="V80">
        <f t="shared" si="7"/>
        <v>1.8086613517042138</v>
      </c>
      <c r="X80">
        <f t="shared" si="8"/>
        <v>138.92327842440068</v>
      </c>
      <c r="Y80">
        <f t="shared" si="8"/>
        <v>133.08130225839605</v>
      </c>
      <c r="Z80">
        <f t="shared" si="8"/>
        <v>117.54490124725687</v>
      </c>
      <c r="AA80">
        <f t="shared" si="8"/>
        <v>139.30309730825854</v>
      </c>
      <c r="AB80">
        <f t="shared" si="5"/>
        <v>137.20505014028166</v>
      </c>
      <c r="AC80">
        <f t="shared" si="4"/>
        <v>135.64960137781603</v>
      </c>
      <c r="AD80">
        <f t="shared" si="4"/>
        <v>137.09653045917941</v>
      </c>
      <c r="AE80">
        <f t="shared" si="4"/>
        <v>135.37830217506041</v>
      </c>
    </row>
    <row r="81" spans="1:31" x14ac:dyDescent="0.2">
      <c r="A81" s="1" t="s">
        <v>80</v>
      </c>
      <c r="B81">
        <v>2</v>
      </c>
      <c r="C81">
        <v>1000</v>
      </c>
      <c r="D81">
        <v>6164</v>
      </c>
      <c r="E81">
        <v>152</v>
      </c>
      <c r="G81" s="2">
        <v>0.99970000000000003</v>
      </c>
      <c r="H81" s="2">
        <v>0.995</v>
      </c>
      <c r="I81" s="2">
        <v>0.99550000000000005</v>
      </c>
      <c r="J81" s="4">
        <v>0.99850000000000005</v>
      </c>
      <c r="K81">
        <v>0.99980000000000002</v>
      </c>
      <c r="L81" s="2">
        <v>0.999</v>
      </c>
      <c r="M81" s="2">
        <v>0.997</v>
      </c>
      <c r="N81" s="2">
        <v>1</v>
      </c>
      <c r="T81" s="2">
        <f t="shared" si="6"/>
        <v>1</v>
      </c>
      <c r="V81">
        <f t="shared" si="7"/>
        <v>0</v>
      </c>
      <c r="X81">
        <f t="shared" si="8"/>
        <v>0</v>
      </c>
      <c r="Y81">
        <f t="shared" si="8"/>
        <v>0</v>
      </c>
      <c r="Z81">
        <f t="shared" si="8"/>
        <v>0</v>
      </c>
      <c r="AA81">
        <f t="shared" si="8"/>
        <v>0</v>
      </c>
      <c r="AB81">
        <f t="shared" si="5"/>
        <v>0</v>
      </c>
      <c r="AC81">
        <f t="shared" si="4"/>
        <v>0</v>
      </c>
      <c r="AD81">
        <f t="shared" si="4"/>
        <v>0</v>
      </c>
      <c r="AE81">
        <f t="shared" si="4"/>
        <v>0</v>
      </c>
    </row>
    <row r="82" spans="1:31" x14ac:dyDescent="0.2">
      <c r="A82" s="1" t="s">
        <v>81</v>
      </c>
      <c r="B82">
        <v>2</v>
      </c>
      <c r="C82">
        <v>57</v>
      </c>
      <c r="D82">
        <v>54</v>
      </c>
      <c r="E82">
        <v>234</v>
      </c>
      <c r="G82" s="2">
        <v>0.77780000000000005</v>
      </c>
      <c r="H82" s="2">
        <v>0.62960000000000005</v>
      </c>
      <c r="I82" s="2">
        <v>0.64810000000000001</v>
      </c>
      <c r="J82" s="4">
        <v>0.74070000000000003</v>
      </c>
      <c r="K82">
        <v>0.66849999999999998</v>
      </c>
      <c r="L82" s="2">
        <v>0.74399999999999999</v>
      </c>
      <c r="M82" s="2">
        <v>0.85199999999999998</v>
      </c>
      <c r="N82" s="2">
        <v>0.79630000000000001</v>
      </c>
      <c r="T82" s="2">
        <f t="shared" si="6"/>
        <v>0.85199999999999998</v>
      </c>
      <c r="V82">
        <f t="shared" si="7"/>
        <v>1.164847171680695</v>
      </c>
      <c r="X82">
        <f t="shared" si="8"/>
        <v>90.60181301332446</v>
      </c>
      <c r="Y82">
        <f t="shared" si="8"/>
        <v>73.338777929016558</v>
      </c>
      <c r="Z82">
        <f t="shared" si="8"/>
        <v>75.493745196625838</v>
      </c>
      <c r="AA82">
        <f t="shared" si="8"/>
        <v>86.28023000638909</v>
      </c>
      <c r="AB82">
        <f t="shared" si="5"/>
        <v>77.870033426854448</v>
      </c>
      <c r="AC82">
        <f t="shared" si="5"/>
        <v>86.664629573043712</v>
      </c>
      <c r="AD82">
        <f t="shared" si="5"/>
        <v>99.244979027195214</v>
      </c>
      <c r="AE82">
        <f t="shared" si="5"/>
        <v>92.756780280933739</v>
      </c>
    </row>
    <row r="83" spans="1:31" x14ac:dyDescent="0.2">
      <c r="A83" s="1" t="s">
        <v>82</v>
      </c>
      <c r="B83">
        <v>25</v>
      </c>
      <c r="C83">
        <v>267</v>
      </c>
      <c r="D83">
        <v>638</v>
      </c>
      <c r="E83">
        <v>270</v>
      </c>
      <c r="G83" s="2">
        <v>0.65390000000000004</v>
      </c>
      <c r="H83" s="2">
        <v>0.62429999999999997</v>
      </c>
      <c r="I83" s="2">
        <v>0.58930000000000005</v>
      </c>
      <c r="J83" s="4">
        <v>0.69120000000000004</v>
      </c>
      <c r="K83">
        <v>0.63639999999999997</v>
      </c>
      <c r="L83" s="2">
        <v>0.622</v>
      </c>
      <c r="M83" s="2">
        <v>0.629</v>
      </c>
      <c r="N83" s="2">
        <v>0.57050000000000001</v>
      </c>
      <c r="T83" s="2">
        <f t="shared" si="6"/>
        <v>0.69120000000000004</v>
      </c>
      <c r="V83">
        <f t="shared" si="7"/>
        <v>2.4304378825337736</v>
      </c>
      <c r="X83">
        <f t="shared" si="8"/>
        <v>158.92633313888345</v>
      </c>
      <c r="Y83">
        <f t="shared" si="8"/>
        <v>151.73223700658349</v>
      </c>
      <c r="Z83">
        <f t="shared" si="8"/>
        <v>143.22570441771529</v>
      </c>
      <c r="AA83">
        <f t="shared" si="8"/>
        <v>167.99186644073444</v>
      </c>
      <c r="AB83">
        <f t="shared" si="5"/>
        <v>154.67306684444932</v>
      </c>
      <c r="AC83">
        <f t="shared" si="5"/>
        <v>151.17323629360072</v>
      </c>
      <c r="AD83">
        <f t="shared" si="5"/>
        <v>152.87454281137437</v>
      </c>
      <c r="AE83">
        <f t="shared" si="5"/>
        <v>138.65648119855177</v>
      </c>
    </row>
    <row r="84" spans="1:31" x14ac:dyDescent="0.2">
      <c r="A84" s="1" t="s">
        <v>83</v>
      </c>
      <c r="B84">
        <v>5</v>
      </c>
      <c r="C84">
        <v>181</v>
      </c>
      <c r="D84">
        <v>77</v>
      </c>
      <c r="E84">
        <v>900</v>
      </c>
      <c r="G84" s="2">
        <v>0.79220000000000002</v>
      </c>
      <c r="H84" s="2">
        <v>0.61040000000000005</v>
      </c>
      <c r="I84" s="2">
        <v>0.6623</v>
      </c>
      <c r="J84" s="4">
        <v>0.72729999999999995</v>
      </c>
      <c r="K84">
        <v>0.76749999999999996</v>
      </c>
      <c r="L84" s="2">
        <v>0.79100000000000004</v>
      </c>
      <c r="M84" s="2">
        <v>0.55800000000000005</v>
      </c>
      <c r="N84" s="2">
        <v>0.74029999999999996</v>
      </c>
      <c r="T84" s="2">
        <f t="shared" si="6"/>
        <v>0.79220000000000002</v>
      </c>
      <c r="V84">
        <f t="shared" si="7"/>
        <v>1.6355083937516781</v>
      </c>
      <c r="X84">
        <f t="shared" si="8"/>
        <v>129.56497495300795</v>
      </c>
      <c r="Y84">
        <f t="shared" si="8"/>
        <v>99.831432354602441</v>
      </c>
      <c r="Z84">
        <f t="shared" si="8"/>
        <v>108.31972091817364</v>
      </c>
      <c r="AA84">
        <f t="shared" si="8"/>
        <v>118.95052547755954</v>
      </c>
      <c r="AB84">
        <f t="shared" si="5"/>
        <v>125.52526922044129</v>
      </c>
      <c r="AC84">
        <f t="shared" si="5"/>
        <v>129.36871394575775</v>
      </c>
      <c r="AD84">
        <f t="shared" si="5"/>
        <v>91.26136837134365</v>
      </c>
      <c r="AE84">
        <f t="shared" si="5"/>
        <v>121.07668638943673</v>
      </c>
    </row>
    <row r="85" spans="1:31" x14ac:dyDescent="0.2">
      <c r="A85" s="1" t="s">
        <v>84</v>
      </c>
      <c r="B85">
        <v>2</v>
      </c>
      <c r="C85">
        <v>181</v>
      </c>
      <c r="D85">
        <v>77</v>
      </c>
      <c r="E85">
        <v>900</v>
      </c>
      <c r="G85" s="2">
        <v>0.80520000000000003</v>
      </c>
      <c r="H85" s="2">
        <v>0.62339999999999995</v>
      </c>
      <c r="I85" s="2">
        <v>0.83120000000000005</v>
      </c>
      <c r="J85" s="4">
        <v>0.80520000000000003</v>
      </c>
      <c r="K85">
        <v>0.79090000000000005</v>
      </c>
      <c r="L85" s="2">
        <v>0.747</v>
      </c>
      <c r="M85" s="2">
        <v>0.76200000000000001</v>
      </c>
      <c r="N85" s="2">
        <v>0.83120000000000005</v>
      </c>
      <c r="T85" s="2">
        <f t="shared" si="6"/>
        <v>0.83120000000000005</v>
      </c>
      <c r="V85">
        <f t="shared" si="7"/>
        <v>1.328555422835819</v>
      </c>
      <c r="X85">
        <f t="shared" si="8"/>
        <v>106.97528264674014</v>
      </c>
      <c r="Y85">
        <f t="shared" si="8"/>
        <v>82.822145059584955</v>
      </c>
      <c r="Z85">
        <f t="shared" si="8"/>
        <v>110.42952674611328</v>
      </c>
      <c r="AA85">
        <f t="shared" si="8"/>
        <v>106.97528264674014</v>
      </c>
      <c r="AB85">
        <f t="shared" si="5"/>
        <v>105.07544839208492</v>
      </c>
      <c r="AC85">
        <f t="shared" si="5"/>
        <v>99.243090085835675</v>
      </c>
      <c r="AD85">
        <f t="shared" si="5"/>
        <v>101.2359232200894</v>
      </c>
      <c r="AE85">
        <f t="shared" si="5"/>
        <v>110.42952674611328</v>
      </c>
    </row>
    <row r="86" spans="1:31" x14ac:dyDescent="0.2">
      <c r="A86" s="1" t="s">
        <v>85</v>
      </c>
      <c r="B86">
        <v>2</v>
      </c>
      <c r="C86">
        <v>300</v>
      </c>
      <c r="D86">
        <v>3000</v>
      </c>
      <c r="E86">
        <v>426</v>
      </c>
      <c r="G86" s="2">
        <v>0.85589999999999999</v>
      </c>
      <c r="H86" s="2">
        <v>0.84140000000000004</v>
      </c>
      <c r="I86" s="2">
        <v>0.81830000000000003</v>
      </c>
      <c r="J86" s="4">
        <v>0.86329999999999996</v>
      </c>
      <c r="K86">
        <v>0.82799999999999996</v>
      </c>
      <c r="L86" s="2">
        <v>0.87</v>
      </c>
      <c r="M86" s="2">
        <v>0.9</v>
      </c>
      <c r="N86" s="2">
        <v>0.81769999999999998</v>
      </c>
      <c r="T86" s="2">
        <f t="shared" si="6"/>
        <v>0.9</v>
      </c>
      <c r="V86">
        <f t="shared" si="7"/>
        <v>0.78705889978425303</v>
      </c>
      <c r="X86">
        <f t="shared" si="8"/>
        <v>67.364371232534225</v>
      </c>
      <c r="Y86">
        <f t="shared" si="8"/>
        <v>66.223135827847045</v>
      </c>
      <c r="Z86">
        <f t="shared" si="8"/>
        <v>64.405029769345418</v>
      </c>
      <c r="AA86">
        <f t="shared" si="8"/>
        <v>67.946794818374556</v>
      </c>
      <c r="AB86">
        <f t="shared" si="5"/>
        <v>65.168476902136149</v>
      </c>
      <c r="AC86">
        <f t="shared" si="5"/>
        <v>68.474124281230019</v>
      </c>
      <c r="AD86">
        <f t="shared" si="5"/>
        <v>70.835300980582772</v>
      </c>
      <c r="AE86">
        <f t="shared" si="5"/>
        <v>64.357806235358368</v>
      </c>
    </row>
    <row r="87" spans="1:31" x14ac:dyDescent="0.2">
      <c r="AA87">
        <f t="shared" ref="AA87" si="9">(J87*100)*$V87</f>
        <v>0</v>
      </c>
    </row>
    <row r="88" spans="1:31" x14ac:dyDescent="0.2">
      <c r="F88" t="s">
        <v>105</v>
      </c>
      <c r="G88" s="2">
        <f>AVERAGE(G2:G86)</f>
        <v>0.8423764705882355</v>
      </c>
      <c r="H88" s="2">
        <f t="shared" ref="H88:N88" si="10">AVERAGE(H2:H86)</f>
        <v>0.7818647058823528</v>
      </c>
      <c r="I88" s="2">
        <f t="shared" si="10"/>
        <v>0.78835764705882339</v>
      </c>
      <c r="J88" s="2">
        <f t="shared" si="10"/>
        <v>0.82459294117647064</v>
      </c>
      <c r="K88" s="2">
        <f t="shared" si="10"/>
        <v>0.82603176470588213</v>
      </c>
      <c r="L88" s="2">
        <f t="shared" si="10"/>
        <v>0.82478823529411782</v>
      </c>
      <c r="M88" s="2">
        <f t="shared" si="10"/>
        <v>0.82832941176470587</v>
      </c>
      <c r="N88" s="2">
        <f t="shared" si="10"/>
        <v>0.81906941176470582</v>
      </c>
      <c r="V88">
        <f>SUM(V2:V86)</f>
        <v>84.999999999999972</v>
      </c>
    </row>
    <row r="90" spans="1:31" x14ac:dyDescent="0.2">
      <c r="W90" t="s">
        <v>96</v>
      </c>
      <c r="X90" s="3">
        <f>AVERAGE(X2:X86)</f>
        <v>72.354637258442352</v>
      </c>
      <c r="Y90" s="3">
        <f t="shared" ref="Y90:AE90" si="11">AVERAGE(Y2:Y86)</f>
        <v>65.952072742761374</v>
      </c>
      <c r="Z90" s="3">
        <f t="shared" si="11"/>
        <v>67.320833541672471</v>
      </c>
      <c r="AA90" s="3">
        <f t="shared" si="11"/>
        <v>70.047177514190196</v>
      </c>
      <c r="AB90" s="3">
        <f t="shared" si="11"/>
        <v>70.283428058186786</v>
      </c>
      <c r="AC90" s="3">
        <f t="shared" si="11"/>
        <v>69.790820115373549</v>
      </c>
      <c r="AD90" s="3">
        <f t="shared" si="11"/>
        <v>69.92789151550501</v>
      </c>
      <c r="AE90" s="3">
        <f t="shared" si="11"/>
        <v>69.078949507856677</v>
      </c>
    </row>
    <row r="91" spans="1:31" x14ac:dyDescent="0.2">
      <c r="W91" t="s">
        <v>97</v>
      </c>
      <c r="X91">
        <f>_xlfn.RANK.AVG(X90,$X90:$AE90,0)</f>
        <v>1</v>
      </c>
      <c r="Y91">
        <f t="shared" ref="Y91:AE91" si="12">_xlfn.RANK.AVG(Y90,$X90:$AE90,0)</f>
        <v>8</v>
      </c>
      <c r="Z91">
        <f t="shared" si="12"/>
        <v>7</v>
      </c>
      <c r="AA91">
        <f t="shared" si="12"/>
        <v>3</v>
      </c>
      <c r="AB91">
        <f t="shared" si="12"/>
        <v>2</v>
      </c>
      <c r="AC91">
        <f t="shared" si="12"/>
        <v>5</v>
      </c>
      <c r="AD91">
        <f t="shared" si="12"/>
        <v>4</v>
      </c>
      <c r="AE91">
        <f t="shared" si="12"/>
        <v>6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avg rank</vt:lpstr>
      <vt:lpstr>w avg accuracy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2021-03-08T05:16:09Z</dcterms:created>
  <dcterms:modified xsi:type="dcterms:W3CDTF">2021-05-29T13:49:41Z</dcterms:modified>
</cp:coreProperties>
</file>