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24226"/>
  <mc:AlternateContent xmlns:mc="http://schemas.openxmlformats.org/markup-compatibility/2006">
    <mc:Choice Requires="x15">
      <x15ac:absPath xmlns:x15ac="http://schemas.microsoft.com/office/spreadsheetml/2010/11/ac" url="/Users/stevetorrens/workspace-ror/ghgemissions/lib/assets/"/>
    </mc:Choice>
  </mc:AlternateContent>
  <xr:revisionPtr revIDLastSave="0" documentId="13_ncr:1_{D1469FF9-C95C-5544-8300-1F1DE8C075D8}" xr6:coauthVersionLast="45" xr6:coauthVersionMax="45" xr10:uidLastSave="{00000000-0000-0000-0000-000000000000}"/>
  <bookViews>
    <workbookView xWindow="0" yWindow="0" windowWidth="28800" windowHeight="18000" xr2:uid="{00000000-000D-0000-FFFF-FFFF00000000}"/>
  </bookViews>
  <sheets>
    <sheet name="Generating Stations" sheetId="1" r:id="rId1"/>
    <sheet name="Sheet1" sheetId="5" r:id="rId2"/>
    <sheet name="POC list" sheetId="4" r:id="rId3"/>
    <sheet name="Connection Type Definitions" sheetId="2" r:id="rId4"/>
  </sheets>
  <definedNames>
    <definedName name="_xlnm._FilterDatabase" localSheetId="0" hidden="1">'Generating Stations'!$A$1:$J$85</definedName>
    <definedName name="_xlnm._FilterDatabase" localSheetId="2" hidden="1">'POC list'!$A$1:$J$53</definedName>
    <definedName name="_xlnm.Print_Area" localSheetId="0">'Generating Stations'!$A$1:$E$83</definedName>
    <definedName name="_xlnm.Print_Titles" localSheetId="0">'Generating Stations'!$1:$1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 i="1" l="1"/>
  <c r="H41" i="1"/>
  <c r="H40" i="1"/>
  <c r="H38" i="1"/>
  <c r="H39" i="1"/>
  <c r="H54" i="1"/>
  <c r="H64" i="1"/>
  <c r="H42" i="1"/>
  <c r="H52" i="1"/>
  <c r="H65" i="1"/>
  <c r="H75" i="1"/>
  <c r="G24" i="1"/>
  <c r="G61" i="1"/>
  <c r="G36" i="1"/>
  <c r="G85" i="1"/>
</calcChain>
</file>

<file path=xl/sharedStrings.xml><?xml version="1.0" encoding="utf-8"?>
<sst xmlns="http://schemas.openxmlformats.org/spreadsheetml/2006/main" count="1061" uniqueCount="353">
  <si>
    <t>BRB0331</t>
  </si>
  <si>
    <t>5 x 1.8 MW</t>
  </si>
  <si>
    <t>Marsden Diesel</t>
  </si>
  <si>
    <t>Caterpillar diesel units used as peaking plant to mitigate price peaks. The plant is operated remotely from Tauranga.</t>
  </si>
  <si>
    <t>Te Rere Hau</t>
  </si>
  <si>
    <t>Mothballed. As at April 2012 the plant had been dismantled, pending shipment to an overseas buyer</t>
  </si>
  <si>
    <t>Ngatamariki</t>
  </si>
  <si>
    <t>4 x 21 MW</t>
  </si>
  <si>
    <t>While Mighty River wholly ownes the power station, the Tauhara North No. 2 Trust receives a revenue stream from the operation of the plant, and has the option to take a market-value equity stake in the power station after its first 10 years of operation.</t>
  </si>
  <si>
    <t>NAP2202</t>
  </si>
  <si>
    <t>Kawerau - TOPP 1</t>
  </si>
  <si>
    <t>1 x 100 MW</t>
  </si>
  <si>
    <t>Highbank</t>
  </si>
  <si>
    <t>WRK0331</t>
  </si>
  <si>
    <t>Huntly</t>
  </si>
  <si>
    <t>Coal_NI</t>
  </si>
  <si>
    <t>Mangahewa</t>
  </si>
  <si>
    <t>Kawerau - KA24</t>
  </si>
  <si>
    <t>Geothermal Developments</t>
  </si>
  <si>
    <t>HLY2201</t>
  </si>
  <si>
    <t>Huntly e3p</t>
  </si>
  <si>
    <t>HLY2202</t>
  </si>
  <si>
    <t>Huntly p40</t>
  </si>
  <si>
    <t>Annual output of 335GWh has been estimated based on 80% utilisation</t>
  </si>
  <si>
    <t>Kaitawa</t>
  </si>
  <si>
    <t>Kawerau Geothermal</t>
  </si>
  <si>
    <t>KAW1101</t>
  </si>
  <si>
    <t>Kapuni</t>
  </si>
  <si>
    <t>KPA1101</t>
  </si>
  <si>
    <t>Karapiro</t>
  </si>
  <si>
    <t>Kawerau - BOP</t>
  </si>
  <si>
    <t>Geothermal</t>
  </si>
  <si>
    <t>KAW0111</t>
  </si>
  <si>
    <t>Carter Holt Harvey</t>
  </si>
  <si>
    <t>Kawerau - TPP</t>
  </si>
  <si>
    <t>Norske Skog Tasman</t>
  </si>
  <si>
    <t>KAW0112</t>
  </si>
  <si>
    <t>Kinleith</t>
  </si>
  <si>
    <t>Kiwi Dairy, Hawera (Whareroa)</t>
  </si>
  <si>
    <t>HWA1102</t>
  </si>
  <si>
    <t>Cogeneration</t>
  </si>
  <si>
    <t>Nga Awa Purua</t>
  </si>
  <si>
    <t>The generation plant was developed by Mighty River Power in partnership with the Tauhara North No 2 Trust. It is close to the existing Rotokawa geothermal power station and connects into existing 220kv transmission lines directly over the field.</t>
  </si>
  <si>
    <t>NAP2201</t>
  </si>
  <si>
    <t>Mahinerangi</t>
  </si>
  <si>
    <t>4 x  250 MW</t>
  </si>
  <si>
    <t>1 x 10 MW, 1 x 8 MW, 1 x 18.7 MW</t>
  </si>
  <si>
    <t>'The plant is now mothballed following the discovery of asbestos in the plant earlier in 2007. The first of the station's five generating units was commissioned in 1974. It injected into the grid on two buses (110kv and 200kv, NPL1101 and NPL2201, 2 units and 1 unit respectively). The station's 198 metre chimney is one of the tallest in New Zealand and contains one million bricks, 16,400 tonnes of concrete and 1,200 tonnes of reinforcing steel. It is designed to sway between five and eight cm during 40 to 60 knot winds.</t>
  </si>
  <si>
    <t>Production wells at Ohaaki are, on average, 1.2 km deep and reach water at temperatures up to 280°C. The most distinctive feature at Ohaaki is the 105 metre high cooling tower. Using natural convection, the tower cools the water used to condense the steam as it exits the power turbines. Although Ohaaki still has 116 MWe of plant installed on site, high pressure turbines are now decommissioned and only one of the two remaining turbines is operating. The station generates between 30 and 40 MWe due to field limitations. Some additional Ohaaki drilling has been undertaken to fully load the remaining turbine.</t>
  </si>
  <si>
    <t>Total annual injection into local network less than 0.1GWh per annum from CDS. Primarily used for backup. Consumption mainly internal to hospital when running. 4x Merriless-Blackstone 8cyl recip diesels with Brush Alternators 2.5MW rated, 2.0MW MCR</t>
  </si>
  <si>
    <t>Alinta Energy</t>
  </si>
  <si>
    <t>Bay of Plenty Energy</t>
  </si>
  <si>
    <t>Station_Name</t>
  </si>
  <si>
    <t>Owner_Name</t>
  </si>
  <si>
    <t>Operators_Name</t>
  </si>
  <si>
    <t>Connection_Type</t>
  </si>
  <si>
    <t>Generation_Type</t>
  </si>
  <si>
    <t>Fuel_Name</t>
  </si>
  <si>
    <t>Installed_Capacity</t>
  </si>
  <si>
    <t>Generating_Units</t>
  </si>
  <si>
    <t>Node_Name</t>
  </si>
  <si>
    <t>Comments</t>
  </si>
  <si>
    <t>Orion</t>
  </si>
  <si>
    <t>Meridian Energy</t>
  </si>
  <si>
    <t>Embedded</t>
  </si>
  <si>
    <t>Unknown</t>
  </si>
  <si>
    <t>Commissioned in November 2008</t>
  </si>
  <si>
    <t>GWh and MW data from Centralised Dataset 2006 calendar year</t>
  </si>
  <si>
    <t>Trustpower</t>
  </si>
  <si>
    <t>Thermal</t>
  </si>
  <si>
    <t>Aniwhenua</t>
  </si>
  <si>
    <t>Todd Energy</t>
  </si>
  <si>
    <t>Partially Embedded</t>
  </si>
  <si>
    <t>Hydro</t>
  </si>
  <si>
    <t>Arapuni</t>
  </si>
  <si>
    <t>Mighty River Power</t>
  </si>
  <si>
    <t>Grid Connected</t>
  </si>
  <si>
    <t>Annual output of 2410 GWh has been estimated based on same utilisation as Otahuhu B</t>
  </si>
  <si>
    <t>The plant provides heat and power for local industry. Some 490,000 tonnes of steam a year is also produced for use in the NGC Kapuni Gas Treatment Plant. This steam allows NGC's Benfield plants to strip carbon dioxide from Kapuni gas to maintain pipeline specifications. Steam excess to NGC's needs is transported via a dedicated 3 km long steam line to Lactose New Zealand's dairy processing plant. Units : Gas: 2 at 10.3 MW, steam: 1 at 3.2MW, 1 at 1.5 MW. The plant has a rated output of 25 MW. Of this 20 MW is exported to the national grid.The plant is owned by Bay of Plenty Energy and NGC as a joint venture</t>
  </si>
  <si>
    <t>2 x 10.3 MW, 1 x 3.2 MW, 1 x 1.5 MW</t>
  </si>
  <si>
    <t>1 x 140 MW</t>
  </si>
  <si>
    <t>2 x 1.3 MW, 1 x 3.8 MW</t>
  </si>
  <si>
    <t>4 x 10.9 MW, 1 x 26 MW</t>
  </si>
  <si>
    <t>The Kiwi Cogeneration Station is located onsite at Fonterra's factory in Hawera, Taranaki and first entered production in 1996 as a gas-driven twin 10 MW turbine. A further two 10 MW turbines were later installed in conjunction with a 26 MW back pressure steam turbine. Gas is fed directly from the Kapuni production station, 22 kilometers, away via a dedicated pipeline. Note : Generation is metered at HWA1102 KIWI GG. For reconciliation generation is split equally between two buses HWA1102 TODD GG and HWA1102 MERI GG</t>
  </si>
  <si>
    <t>1 x 16 MW, 4 x 6.5 MW</t>
  </si>
  <si>
    <t>The Rotokawa power station is part of a joint venture between Mighty River Power and Tauhara North No.2 Trust. It includes the generation plant owned by Mighty River Power, and wells that tap the steam field which are owned by Rotokawa Joint Venture Ltd. The nominal capacity of Rotokawa was initially 25MW, but has since been expanded to 34MW. The output of the binary units is highly dependent on ambient air temperature as they use a low boiling point (34C) hydrocarbon heated by exhaust steam to drive the secondary turbines. Units : 1 16MW back pressure steam turbine, 4 6.5MW binary units.</t>
  </si>
  <si>
    <t xml:space="preserve">6 x 11.2 MW, 3 x 30 MW, 1 x 4 MW, 1 x 14 MW </t>
  </si>
  <si>
    <t>Wairakei</t>
  </si>
  <si>
    <t>WRK2201</t>
  </si>
  <si>
    <t>Waitaki</t>
  </si>
  <si>
    <t>Wellington Hospital</t>
  </si>
  <si>
    <t>CPK0331</t>
  </si>
  <si>
    <t>Whakamaru</t>
  </si>
  <si>
    <t>Wheao and Flaxy Scheme</t>
  </si>
  <si>
    <t>Whirinaki</t>
  </si>
  <si>
    <t>WHI2201</t>
  </si>
  <si>
    <t>White Hill</t>
  </si>
  <si>
    <t>Kumara</t>
  </si>
  <si>
    <t>King Country Energy</t>
  </si>
  <si>
    <t>Manapouri</t>
  </si>
  <si>
    <t>Mangahao</t>
  </si>
  <si>
    <t>Mokai I,II &amp; III</t>
  </si>
  <si>
    <t>Maraetai</t>
  </si>
  <si>
    <t>WKM2201</t>
  </si>
  <si>
    <t>Marlborough Lines</t>
  </si>
  <si>
    <t>BLN0331</t>
  </si>
  <si>
    <t>Marsden B</t>
  </si>
  <si>
    <t>Matahina</t>
  </si>
  <si>
    <t>Tuaropaki Power Company</t>
  </si>
  <si>
    <t>HUI0331</t>
  </si>
  <si>
    <t>New Plymouth</t>
  </si>
  <si>
    <t>NPL1101</t>
  </si>
  <si>
    <t>Ngawha</t>
  </si>
  <si>
    <t>Top Energy</t>
  </si>
  <si>
    <t>KOE0331</t>
  </si>
  <si>
    <t>Ohaaki</t>
  </si>
  <si>
    <t>OKI2201</t>
  </si>
  <si>
    <t>Ohakuri</t>
  </si>
  <si>
    <t>Ohau A</t>
  </si>
  <si>
    <t>PukePine</t>
  </si>
  <si>
    <t>PukePine Sawmills</t>
  </si>
  <si>
    <t>TMI0331</t>
  </si>
  <si>
    <t>Ohau B</t>
  </si>
  <si>
    <t>Ohau C</t>
  </si>
  <si>
    <t>Otahuhu A</t>
  </si>
  <si>
    <t>OTA1101</t>
  </si>
  <si>
    <t>Otahuhu B</t>
  </si>
  <si>
    <t>OTA2202</t>
  </si>
  <si>
    <t>Patea</t>
  </si>
  <si>
    <t>Patearoa</t>
  </si>
  <si>
    <t>Piripaua</t>
  </si>
  <si>
    <t>Poihipi Rd</t>
  </si>
  <si>
    <t>PPI2201</t>
  </si>
  <si>
    <t>Rangipo</t>
  </si>
  <si>
    <t>Rotokawa</t>
  </si>
  <si>
    <t>Roxburgh</t>
  </si>
  <si>
    <t>Southdown</t>
  </si>
  <si>
    <t>SWN2201</t>
  </si>
  <si>
    <t>Tararua Stage 1</t>
  </si>
  <si>
    <t>Tararua Stage 2</t>
  </si>
  <si>
    <t>Tararua Stage 3</t>
  </si>
  <si>
    <t>TCC - Taranaki Combined Cycle</t>
  </si>
  <si>
    <t>SFD2201</t>
  </si>
  <si>
    <t>Te Apiti</t>
  </si>
  <si>
    <t>Te Awamutu - Anchor Products</t>
  </si>
  <si>
    <t>TMU1101</t>
  </si>
  <si>
    <t>Connection Description</t>
  </si>
  <si>
    <t>Connection Type</t>
  </si>
  <si>
    <t>Connected directly to the transmission grid</t>
  </si>
  <si>
    <t>Connects to both the local lines network and the transmission grid</t>
  </si>
  <si>
    <t>Connected to the local lines network - output is consumed locally</t>
  </si>
  <si>
    <t>Cogeneration plant associated with a load connected directly to the grid</t>
  </si>
  <si>
    <t>The type of connection is not known</t>
  </si>
  <si>
    <t>Indevin</t>
  </si>
  <si>
    <t>Connected to the local lines network - some injection into the grid occurs at the GXP the generation is embedded behind (ie at times generation exceeds consumption behind the GXP)</t>
  </si>
  <si>
    <t>Te Rapa</t>
  </si>
  <si>
    <t>The Te Rapa power station was commissioned in 1999 and is a cogeneration facility providing high quality steam and electricity to Fonterra's Te Rapa factory, one of the world's largest milk powder drying plants. Surplus electricity is directed back to the local area.</t>
  </si>
  <si>
    <t>TWH0331</t>
  </si>
  <si>
    <t>New Zealand Wind Farms</t>
  </si>
  <si>
    <t>Tekapo A</t>
  </si>
  <si>
    <t>MDN1101</t>
  </si>
  <si>
    <t>Jackson Estate</t>
  </si>
  <si>
    <t>GWh and MW data from Centralised Dataset</t>
  </si>
  <si>
    <t>South Pacific Cellars</t>
  </si>
  <si>
    <t>Kiwi Wine Company</t>
  </si>
  <si>
    <t>Government Communications Satellite</t>
  </si>
  <si>
    <t>Orion Diesel</t>
  </si>
  <si>
    <t>Orion Diesel II</t>
  </si>
  <si>
    <t>Hokitika Diesel</t>
  </si>
  <si>
    <t>Marlborough Lines Diesel</t>
  </si>
  <si>
    <t>Marlborough Lines Diesel II</t>
  </si>
  <si>
    <t>BLN0332</t>
  </si>
  <si>
    <t>Tekapo B</t>
  </si>
  <si>
    <t>Tokaanu</t>
  </si>
  <si>
    <t>Tuai</t>
  </si>
  <si>
    <t xml:space="preserve">GWh and MW data estimated from Centralised Dataset. Reconciliation Manager generation end date 31/08/2007 </t>
  </si>
  <si>
    <t>Reconciliation Manager generation end date 31/08/2007</t>
  </si>
  <si>
    <t>Waipapa</t>
  </si>
  <si>
    <t>Waipori</t>
  </si>
  <si>
    <t>Combination, Grid Connected/Embedded</t>
  </si>
  <si>
    <t>West Wind</t>
  </si>
  <si>
    <t>Mud House</t>
  </si>
  <si>
    <t>3 x 45 MW , 1 x 35 MW (although total is reported as 175MW)</t>
  </si>
  <si>
    <t>Taranaki Combined Cycle was the first large-scale combined cycle gas turbine station to be built in New Zealand. Construction began in July 1996, with the plant completed in July 1998. The 367 megawatt station uses approximately 1.4 million cubic metres of natural gas per day in generation, and has an efficiency of around 55.5%. Capacity at the plant was increased from 367 to 385 MW during refurbishment in 2008.</t>
  </si>
  <si>
    <t>Aratiatia</t>
  </si>
  <si>
    <t>Argyle</t>
  </si>
  <si>
    <t>Atiamuri</t>
  </si>
  <si>
    <t>ROT0111</t>
  </si>
  <si>
    <t>Auckland District Hospital</t>
  </si>
  <si>
    <t>Auckland District Hospital Board</t>
  </si>
  <si>
    <t>Gas</t>
  </si>
  <si>
    <t>Diesel</t>
  </si>
  <si>
    <t>PEN0331</t>
  </si>
  <si>
    <t>Aviemore</t>
  </si>
  <si>
    <t>Bay Milk Edgecumbe</t>
  </si>
  <si>
    <t>2 x  5 MW</t>
  </si>
  <si>
    <t>EDG0331</t>
  </si>
  <si>
    <t>Benmore</t>
  </si>
  <si>
    <t>Wood_waste</t>
  </si>
  <si>
    <t>Backup generation</t>
  </si>
  <si>
    <t>ADD0661</t>
  </si>
  <si>
    <t>Wind</t>
  </si>
  <si>
    <t>Clyde</t>
  </si>
  <si>
    <t>Contact Energy</t>
  </si>
  <si>
    <t>Cobb</t>
  </si>
  <si>
    <t>Coleridge</t>
  </si>
  <si>
    <t>Darfield</t>
  </si>
  <si>
    <t>WD Boyes &amp; Sons</t>
  </si>
  <si>
    <t>HOR0331</t>
  </si>
  <si>
    <t>Canterbury Clay Bricks, Negligible GWh</t>
  </si>
  <si>
    <t>Dillmans</t>
  </si>
  <si>
    <t>KUM0661</t>
  </si>
  <si>
    <t>Duffers</t>
  </si>
  <si>
    <t>Forest Research</t>
  </si>
  <si>
    <t>Glenbrook</t>
  </si>
  <si>
    <t>Grid Connected Cogen</t>
  </si>
  <si>
    <t>GLN0332</t>
  </si>
  <si>
    <t>Vector</t>
  </si>
  <si>
    <t>Genesis Energy</t>
  </si>
  <si>
    <t>Primarily backup/peak management plant with peak of 9 MW from CDS. Discountinued from June 2006 so assumed Gwh = 0. _x000D_Marlborough Lines have indicated that they expect to purchase 1 MW of portable generation in the 2006/2007 year (2006 Annual Repor</t>
  </si>
  <si>
    <t>The Mokai power station was commissioned in February 2000, and is owned by the Tuaropaki Power Company. Mighty River Power is contracted to operate and maintain the station. The Mokai station is basically a larger version of the plant at Rotokawa, with a nominal generation capacity of 94MW. The station was upgraded by an additional 17MW in August 2007 Like Rotokawa, Mokai’s generating plant consists of a main steam back pressure turbine and an ORMAT binary plant_x000D_. Mokai is modelled as a grid connected network for the purposes of market reconciliation</t>
  </si>
  <si>
    <t>Located approximately seven kilometers from Kaikohe, the Ngawha Geothermal Power Station was set up to use geothermal energy from the Ngawha Springs area to generate electricity. Using four of twenty existing wells drilled by the Ministry of Works in the early 1980's, the plant uses a binary-generating unit manufactured by Ormat Industries of Israel. Operation commenced in June 1998.</t>
  </si>
  <si>
    <t>The Poihipi Road power station was commissioned in 1997 and was bought by Contact in January 2000. It is now operated as an integral part of the Wairakei facility and is supplied with steam from the Wairakei geothermal system. Poihipi currently generates around 200 GWh per year. Poihipi is subject to resource constraints hence the reduced GWh relative to installed MW</t>
  </si>
  <si>
    <t>The generation plant was decommissioned in November 2007. The plant was based on a 54MW Pratt and Whitney aero-derivative Twinpak gas turbine exhausting into a heat recovery boiler to raise steam for process use. In normal operation only one of the two gas turbines of the Twinpak was in service, with the other available for backup in the case of an outage of the operating unit, or for operation as a peaking unit.</t>
  </si>
  <si>
    <t>The Wairakei power plant is situated above a large geothermal system containing water at temperatures up to 240°C. Currently, about 5,000 tonnes per hour of fluid is taken from the reservoir. This is separated into roughly 1,500 tonnes per hour of steam and 3,500 tonnes per hour of water at a temperature of about 130°C. Dry steam is also taken from shallow production wells (up to 500 m depth) and piped directly to the turbines. The steam is directed towards the turbines through the network of pipes around the Wairakei steam field. _x000D_Once steam has passed through the turbines it is condensed within 'direct contact' condensers. This cooling system uses water pumped from the adjacent Waikato River. After use, the cooling water and steam condensate is discharged back into the river. Gases found in the steam supply are pumped from the condenser and released to the air via gas stacks situated on the power station roof. The hot geothermal water is discharged into a system of drains (that lead to the Waikato River), or it is injected back into the ground. The Binary Plant uses heat energy in waste hot water to drive two 8 MW generators. However the binary plant needs about 2MW of power just to run its own pumps and fans so the overall generation is 14MW</t>
  </si>
  <si>
    <t>Te Uku</t>
  </si>
  <si>
    <t>Te Huka</t>
  </si>
  <si>
    <t>A.K.A. Tauhara 1 and Centennial Drive</t>
  </si>
  <si>
    <t>Glenbrook Cogeneration Plant produces electricity using the by-product gasses from BHP Steel's New Zealand Steel's direct reduction iron-making process. The facility generates about 550,000 megawatt hours a year of electricity. Heating raw materials as part of the iron production process creates gases. The gases are used to fuel boilers which provide steam for turbines to generate electricity at two stages in the iron-making process: from four multiple hearth furnaces, which heat iron sand and coal; and at four direct reduction rotary kilns, which reduce the heated sand and coal char to a metalised product. Together with the multiple hearth furnace cogeneration plant, Glenbrook Cogeneration Plant produces around half of the steel mill's annual power requirements. Glenbrook generates at 11kv and 33kv (GLN0111 and GLN0332). Continuous output rating for the 38MW unit is around 25MW</t>
  </si>
  <si>
    <t>TG1, the first of two developments, was commissioned in 1989 and generates 2.56 MW of electricity. It has two turbines, each  driving a 1.3 MW generator. TG2, was commissioned in 1993 using two turbines to drive a single 3.8 MW generator.</t>
  </si>
  <si>
    <t>Stratford Peaker</t>
  </si>
  <si>
    <t>2 x 100 MW</t>
  </si>
  <si>
    <t>The two units are high efficiency LMS-100 gas turbine generators. Have assumed 20% utilisation to estimate GWh</t>
  </si>
  <si>
    <t>2 x 1.8MW</t>
  </si>
  <si>
    <t>Built by Energy for Industry, Baseload heat: 4.2MW, electricity: 3.6MW net, standby power: 2.8MW</t>
  </si>
  <si>
    <t>McKee</t>
  </si>
  <si>
    <t>2 x 50 MW, 2 x 2 MW</t>
  </si>
  <si>
    <t>MKE1101</t>
  </si>
  <si>
    <t>Two 50MW gas turbines and 2 x 1 MW cogen units. GWh estimated based on CDS data.</t>
  </si>
  <si>
    <t>Te Mihi</t>
  </si>
  <si>
    <t>2 x 83 MW</t>
  </si>
  <si>
    <t>THI2201</t>
  </si>
  <si>
    <t xml:space="preserve">As at April 2014 TeMihi was still undergoing commissioing testing. The full plant is expecting to be running by July 2014, although some issues were struck with the hot well pumps vibrating when in use that may limit capacity until the problem can be remedied. </t>
  </si>
  <si>
    <t>Each unit is capable of burning coal, natural gas or a combination of the two. Annual output of 5695GWh has been estimated based on actual output 2005-2006 calendar years less estimated Huntly p40 (total output for whole Huntly 2005+6 = 6030 GWh per annum average).Unit 4 was mothballed in December 2012. A second unit was mothballed late 2013, at which point Unit 4 was decommissioned.</t>
  </si>
  <si>
    <t>Mill Creek</t>
  </si>
  <si>
    <t>Otahuhu B capacity varies with the source of the data. The 380 MW figure comes from Contact Energy's website. Transpower reserve modelling documentation lists OTAB's capacity at 395 MW. ACS data has capacity at 372 MW. Plant ceased operation September 2015.</t>
  </si>
  <si>
    <t xml:space="preserve">The first four units of Otahuhu A were commissioned in 1968. At the time it was the first large gas turbine power station in Australasia. Because of age and low thermal efficiency the plant is now only ever operated for emergency reasons. Two of the three available units were operated to provide 'reactive power' for the electricity transmission system. Plant site to be decommisioned along with Otahuhu B </t>
  </si>
  <si>
    <t>The 35MW gas turbine was mothballed end of 2013. MRP have announced that the remaining units will be decommissioned at the end of 2015.</t>
  </si>
  <si>
    <t>POC</t>
  </si>
  <si>
    <t>GLN0332 GLN0</t>
  </si>
  <si>
    <t>HLY2201 HLY1</t>
  </si>
  <si>
    <t>HLY2201 HLY4</t>
  </si>
  <si>
    <t>HLY2201 HLY5</t>
  </si>
  <si>
    <t>HWA1102 WAA0</t>
  </si>
  <si>
    <t>KAW1101 KAG0</t>
  </si>
  <si>
    <t>NAP2201 NAP0</t>
  </si>
  <si>
    <t>OKI2201 OKI0</t>
  </si>
  <si>
    <t>PPI2201 PPI0</t>
  </si>
  <si>
    <t>SFD2201 SFD22</t>
  </si>
  <si>
    <t>SFD2201 SPL0</t>
  </si>
  <si>
    <t>TWH0331 TRC1</t>
  </si>
  <si>
    <t>WKM2201 MOK0</t>
  </si>
  <si>
    <t>WRK2201 WRK0</t>
  </si>
  <si>
    <t>HLY2201 HLY6</t>
  </si>
  <si>
    <t>SFD2201 SFD21</t>
  </si>
  <si>
    <t>KPA1101 KPI1</t>
  </si>
  <si>
    <t>MKE1101 MKE1</t>
  </si>
  <si>
    <t>NAP2202 NTM0</t>
  </si>
  <si>
    <t>3 x 100 MW</t>
  </si>
  <si>
    <t>SFD2202</t>
  </si>
  <si>
    <t>KAW0112 ONU0</t>
  </si>
  <si>
    <t>CYD2201 CYD0</t>
  </si>
  <si>
    <t>ROX1101 ROX0</t>
  </si>
  <si>
    <t>ROX2201 ROX0</t>
  </si>
  <si>
    <t>THI2201 THI1</t>
  </si>
  <si>
    <t>THI2201 THI2</t>
  </si>
  <si>
    <t>WRK0331 TAA0</t>
  </si>
  <si>
    <t>RPO2201 RPO0</t>
  </si>
  <si>
    <t>TKA0111 TKA1</t>
  </si>
  <si>
    <t>TKB2201 TKB1</t>
  </si>
  <si>
    <t>TKU2201 TKU0</t>
  </si>
  <si>
    <t>TUI1101 PRI0</t>
  </si>
  <si>
    <t>TUI1101 TUI0</t>
  </si>
  <si>
    <t>AVI2201 AVI0</t>
  </si>
  <si>
    <t>BEN2202 BEN0</t>
  </si>
  <si>
    <t>MAN2201 MAN0</t>
  </si>
  <si>
    <t>OHA2201 OHA0</t>
  </si>
  <si>
    <t>OHB2201 OHB0</t>
  </si>
  <si>
    <t>OHC2201 OHC0</t>
  </si>
  <si>
    <t>TWH0331 TUK0</t>
  </si>
  <si>
    <t>WDV1101 TAP0</t>
  </si>
  <si>
    <t>WTK0111 WTK0</t>
  </si>
  <si>
    <t>WWD1103 WWD0</t>
  </si>
  <si>
    <t>ARA2201 ARA0</t>
  </si>
  <si>
    <t>ARI1101 ARI0</t>
  </si>
  <si>
    <t>ARI1102 ARI0</t>
  </si>
  <si>
    <t>ATI2201 ATI0</t>
  </si>
  <si>
    <t>KPO1101 KPO0</t>
  </si>
  <si>
    <t>MTI2201 MTI0</t>
  </si>
  <si>
    <t>OHK2201 OHK0</t>
  </si>
  <si>
    <t>WKM2201 WKM0</t>
  </si>
  <si>
    <t>WPA2201 WPA0</t>
  </si>
  <si>
    <t>WRK0331 RKA0</t>
  </si>
  <si>
    <t>TWC2201 NZW0</t>
  </si>
  <si>
    <t>MAT1101 ANI0</t>
  </si>
  <si>
    <t>ASB0661 HBK0</t>
  </si>
  <si>
    <t>BPE0331 TWF0</t>
  </si>
  <si>
    <t>COL0661 COL0</t>
  </si>
  <si>
    <t>HWA1101 PTA1</t>
  </si>
  <si>
    <t>HWA1101 PTA2</t>
  </si>
  <si>
    <t>HWA1101 PTA3</t>
  </si>
  <si>
    <t>LTN0331 TWF0</t>
  </si>
  <si>
    <t>MAT1101 MAT0</t>
  </si>
  <si>
    <t>NSY0331 PAE0</t>
  </si>
  <si>
    <t>ROT1101 WHE0</t>
  </si>
  <si>
    <t>STK0661 COB0</t>
  </si>
  <si>
    <t>TWC2201 TWF0</t>
  </si>
  <si>
    <t>WIL0331 MCK0</t>
  </si>
  <si>
    <t>WWD1102 WWD0</t>
  </si>
  <si>
    <t>NMA0331 WHL0</t>
  </si>
  <si>
    <t>WHI2201 WHI0</t>
  </si>
  <si>
    <t>HLY2201 HLY2</t>
  </si>
  <si>
    <t>TUI1101 KTW0</t>
  </si>
  <si>
    <t>Nga Awa Purua JV</t>
  </si>
  <si>
    <t>Tuaropaki Power  Company</t>
  </si>
  <si>
    <t>Southern Generation Partnership - Trading as PUNZ</t>
  </si>
  <si>
    <t>ARG1101 BRR0</t>
  </si>
  <si>
    <t>BWK1101 WPI0</t>
  </si>
  <si>
    <t>HWB0331 MAH0</t>
  </si>
  <si>
    <t>HWB0331 WPI0</t>
  </si>
  <si>
    <t>KUM0661 KUM0</t>
  </si>
  <si>
    <t>TGA0331 KMI0</t>
  </si>
  <si>
    <t>Tilt</t>
  </si>
  <si>
    <t>MHO0331 MHO0</t>
  </si>
  <si>
    <t>Waipipi</t>
  </si>
  <si>
    <t>Kaimai</t>
  </si>
  <si>
    <t>Junction Road</t>
  </si>
  <si>
    <t>Heat_Rate</t>
  </si>
  <si>
    <t>Geothermal_Emissions_Factor</t>
  </si>
  <si>
    <t>Reference</t>
  </si>
  <si>
    <t>Assume same as Stratford</t>
  </si>
  <si>
    <t>2020 Thermal generation data update, p14</t>
  </si>
  <si>
    <t>2021 Thermal generation data update, p14</t>
  </si>
  <si>
    <t>2022 Thermal generation data update, p14</t>
  </si>
  <si>
    <t>2023 Thermal generation data update, p14</t>
  </si>
  <si>
    <t>2024 Thermal generation data update, p14</t>
  </si>
  <si>
    <t>Solar Mars Gas Turbine</t>
  </si>
  <si>
    <t>Solar Mars Gas Turbine + Steam Turbine</t>
  </si>
  <si>
    <t>NZ Geothermal Association kgCO2e/KWh</t>
  </si>
  <si>
    <t>XXX9999 XXX0</t>
  </si>
  <si>
    <t>KOE0331 XXX0</t>
  </si>
  <si>
    <t>KIN0112 XXX0</t>
  </si>
  <si>
    <t>Process_waste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</si>
</sst>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name val="Arial"/>
    </font>
    <font>
      <b/>
      <sz val="10"/>
      <name val="MS Sans Serif"/>
      <family val="2"/>
    </font>
    <font>
      <sz val="10"/>
      <color indexed="8"/>
      <name val="Arial"/>
      <family val="2"/>
    </font>
    <font>
      <sz val="8"/>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indexed="22"/>
        <bgColor indexed="0"/>
      </patternFill>
    </fill>
  </fills>
  <borders count="7">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bottom/>
      <diagonal/>
    </border>
    <border>
      <left style="thin">
        <color indexed="64"/>
      </left>
      <right/>
      <top/>
      <bottom/>
      <diagonal/>
    </border>
  </borders>
  <cellStyleXfs count="2">
    <xf numFmtId="0" fontId="0" fillId="0" borderId="0"/>
    <xf numFmtId="0" fontId="2" fillId="0" borderId="0"/>
  </cellStyleXfs>
  <cellXfs count="29">
    <xf numFmtId="0" fontId="0" fillId="0" borderId="0" xfId="0"/>
    <xf numFmtId="0" fontId="1" fillId="2" borderId="2" xfId="0" quotePrefix="1" applyNumberFormat="1" applyFont="1" applyFill="1" applyBorder="1"/>
    <xf numFmtId="0" fontId="0" fillId="0" borderId="3" xfId="0" quotePrefix="1" applyNumberFormat="1" applyBorder="1"/>
    <xf numFmtId="0" fontId="0" fillId="0" borderId="3" xfId="0" applyNumberFormat="1" applyBorder="1"/>
    <xf numFmtId="0" fontId="2" fillId="3" borderId="4" xfId="1" applyFont="1" applyFill="1" applyBorder="1" applyAlignment="1">
      <alignment horizontal="center"/>
    </xf>
    <xf numFmtId="0" fontId="2" fillId="0" borderId="1" xfId="1" applyFont="1" applyFill="1" applyBorder="1" applyAlignment="1">
      <alignment wrapText="1"/>
    </xf>
    <xf numFmtId="0" fontId="2" fillId="0" borderId="5" xfId="1" applyFont="1" applyFill="1" applyBorder="1" applyAlignment="1">
      <alignment wrapText="1"/>
    </xf>
    <xf numFmtId="0" fontId="0" fillId="0" borderId="3" xfId="0" applyNumberFormat="1" applyBorder="1" applyAlignment="1"/>
    <xf numFmtId="0" fontId="0" fillId="0" borderId="3" xfId="0" quotePrefix="1" applyNumberFormat="1" applyBorder="1" applyAlignment="1"/>
    <xf numFmtId="0" fontId="0" fillId="0" borderId="3" xfId="0" applyNumberFormat="1" applyBorder="1" applyAlignment="1">
      <alignment horizontal="right"/>
    </xf>
    <xf numFmtId="0" fontId="1" fillId="2" borderId="2" xfId="0" quotePrefix="1" applyNumberFormat="1" applyFont="1" applyFill="1" applyBorder="1" applyAlignment="1"/>
    <xf numFmtId="0" fontId="0" fillId="0" borderId="3" xfId="0" quotePrefix="1" applyNumberFormat="1" applyBorder="1" applyAlignment="1">
      <alignment wrapText="1"/>
    </xf>
    <xf numFmtId="0" fontId="0" fillId="0" borderId="0" xfId="0" applyNumberFormat="1" applyBorder="1" applyAlignment="1"/>
    <xf numFmtId="0" fontId="0" fillId="0" borderId="0" xfId="0" quotePrefix="1" applyNumberFormat="1" applyBorder="1"/>
    <xf numFmtId="0" fontId="0" fillId="0" borderId="0" xfId="0" applyBorder="1" applyAlignment="1"/>
    <xf numFmtId="0" fontId="0" fillId="0" borderId="3" xfId="0" quotePrefix="1" applyNumberFormat="1" applyFill="1" applyBorder="1"/>
    <xf numFmtId="0" fontId="0" fillId="0" borderId="3" xfId="0" applyNumberFormat="1" applyFill="1" applyBorder="1"/>
    <xf numFmtId="0" fontId="0" fillId="0" borderId="3" xfId="0" applyNumberFormat="1" applyFill="1" applyBorder="1" applyAlignment="1"/>
    <xf numFmtId="0" fontId="0" fillId="0" borderId="3" xfId="0" quotePrefix="1" applyNumberFormat="1" applyFill="1" applyBorder="1" applyAlignment="1"/>
    <xf numFmtId="0" fontId="4" fillId="0" borderId="3" xfId="0" quotePrefix="1" applyNumberFormat="1" applyFont="1" applyBorder="1"/>
    <xf numFmtId="0" fontId="4" fillId="0" borderId="0" xfId="0" applyFont="1"/>
    <xf numFmtId="0" fontId="0" fillId="0" borderId="3" xfId="0" applyNumberFormat="1" applyFont="1" applyFill="1" applyBorder="1"/>
    <xf numFmtId="0" fontId="4" fillId="0" borderId="3" xfId="0" applyNumberFormat="1" applyFont="1" applyFill="1" applyBorder="1"/>
    <xf numFmtId="0" fontId="0" fillId="0" borderId="6" xfId="0" applyNumberFormat="1" applyFont="1" applyFill="1" applyBorder="1"/>
    <xf numFmtId="0" fontId="0" fillId="0" borderId="0" xfId="0" applyNumberFormat="1" applyFont="1" applyFill="1" applyBorder="1"/>
    <xf numFmtId="0" fontId="0" fillId="0" borderId="0" xfId="0" applyNumberFormat="1" applyFill="1" applyBorder="1"/>
    <xf numFmtId="0" fontId="1" fillId="2" borderId="3" xfId="0" applyNumberFormat="1" applyFont="1" applyFill="1" applyBorder="1"/>
    <xf numFmtId="1" fontId="4" fillId="0" borderId="3" xfId="0" quotePrefix="1" applyNumberFormat="1" applyFont="1" applyBorder="1"/>
    <xf numFmtId="0" fontId="4" fillId="0" borderId="3" xfId="0" quotePrefix="1" applyNumberFormat="1" applyFont="1" applyBorder="1" applyAlignment="1"/>
  </cellXfs>
  <cellStyles count="2">
    <cellStyle name="Normal" xfId="0" builtinId="0"/>
    <cellStyle name="Normal_Connection Definitions"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90"/>
  <sheetViews>
    <sheetView tabSelected="1" zoomScale="151" zoomScaleNormal="151" workbookViewId="0">
      <pane xSplit="1" ySplit="1" topLeftCell="C9" activePane="bottomRight" state="frozenSplit"/>
      <selection pane="topRight"/>
      <selection pane="bottomLeft"/>
      <selection pane="bottomRight" activeCell="F15" sqref="F15"/>
    </sheetView>
  </sheetViews>
  <sheetFormatPr baseColWidth="10" defaultRowHeight="13"/>
  <cols>
    <col min="1" max="1" width="34.6640625" customWidth="1"/>
    <col min="2" max="2" width="29.6640625" customWidth="1"/>
    <col min="3" max="3" width="29.5" customWidth="1"/>
    <col min="4" max="4" width="19.5" customWidth="1"/>
    <col min="5" max="5" width="22.1640625" customWidth="1"/>
    <col min="6" max="6" width="20.83203125" customWidth="1"/>
    <col min="7" max="8" width="21.33203125" customWidth="1"/>
    <col min="9" max="9" width="24.5" customWidth="1"/>
    <col min="10" max="10" width="38.1640625" customWidth="1"/>
    <col min="11" max="228" width="8.83203125" customWidth="1"/>
  </cols>
  <sheetData>
    <row r="1" spans="1:10">
      <c r="A1" s="1" t="s">
        <v>52</v>
      </c>
      <c r="B1" s="1" t="s">
        <v>54</v>
      </c>
      <c r="C1" s="1" t="s">
        <v>55</v>
      </c>
      <c r="D1" s="1" t="s">
        <v>56</v>
      </c>
      <c r="E1" s="1" t="s">
        <v>58</v>
      </c>
      <c r="F1" s="1" t="s">
        <v>57</v>
      </c>
      <c r="G1" s="1" t="s">
        <v>337</v>
      </c>
      <c r="H1" s="1" t="s">
        <v>338</v>
      </c>
      <c r="I1" s="1" t="s">
        <v>60</v>
      </c>
      <c r="J1" s="26" t="s">
        <v>339</v>
      </c>
    </row>
    <row r="2" spans="1:10">
      <c r="A2" s="2" t="s">
        <v>70</v>
      </c>
      <c r="B2" s="2" t="s">
        <v>325</v>
      </c>
      <c r="C2" s="2" t="s">
        <v>72</v>
      </c>
      <c r="D2" s="2" t="s">
        <v>73</v>
      </c>
      <c r="E2" s="2">
        <v>25</v>
      </c>
      <c r="F2" s="2" t="s">
        <v>73</v>
      </c>
      <c r="G2" s="2"/>
      <c r="H2" s="13"/>
      <c r="I2" t="s">
        <v>304</v>
      </c>
    </row>
    <row r="3" spans="1:10">
      <c r="A3" s="2" t="s">
        <v>74</v>
      </c>
      <c r="B3" s="2" t="s">
        <v>75</v>
      </c>
      <c r="C3" s="2" t="s">
        <v>76</v>
      </c>
      <c r="D3" s="2" t="s">
        <v>73</v>
      </c>
      <c r="E3" s="2">
        <v>196.7</v>
      </c>
      <c r="F3" s="2" t="s">
        <v>73</v>
      </c>
      <c r="G3" s="2"/>
      <c r="H3" s="13"/>
      <c r="I3" t="s">
        <v>294</v>
      </c>
    </row>
    <row r="4" spans="1:10">
      <c r="A4" s="2" t="s">
        <v>74</v>
      </c>
      <c r="B4" s="2" t="s">
        <v>75</v>
      </c>
      <c r="C4" s="2" t="s">
        <v>76</v>
      </c>
      <c r="D4" s="2" t="s">
        <v>73</v>
      </c>
      <c r="E4" s="2">
        <v>196.7</v>
      </c>
      <c r="F4" s="2" t="s">
        <v>73</v>
      </c>
      <c r="G4" s="2"/>
      <c r="H4" s="13"/>
      <c r="I4" t="s">
        <v>295</v>
      </c>
    </row>
    <row r="5" spans="1:10">
      <c r="A5" s="2" t="s">
        <v>184</v>
      </c>
      <c r="B5" s="2" t="s">
        <v>75</v>
      </c>
      <c r="C5" s="2" t="s">
        <v>76</v>
      </c>
      <c r="D5" s="2" t="s">
        <v>73</v>
      </c>
      <c r="E5" s="2">
        <v>78</v>
      </c>
      <c r="F5" s="2" t="s">
        <v>73</v>
      </c>
      <c r="G5" s="2"/>
      <c r="H5" s="13"/>
      <c r="I5" t="s">
        <v>293</v>
      </c>
    </row>
    <row r="6" spans="1:10">
      <c r="A6" s="2" t="s">
        <v>185</v>
      </c>
      <c r="B6" s="2" t="s">
        <v>68</v>
      </c>
      <c r="C6" s="2" t="s">
        <v>76</v>
      </c>
      <c r="D6" s="2" t="s">
        <v>73</v>
      </c>
      <c r="E6" s="2">
        <v>3.8</v>
      </c>
      <c r="F6" s="2" t="s">
        <v>73</v>
      </c>
      <c r="G6" s="2"/>
      <c r="H6" s="13"/>
      <c r="I6" t="s">
        <v>326</v>
      </c>
    </row>
    <row r="7" spans="1:10">
      <c r="A7" s="2" t="s">
        <v>186</v>
      </c>
      <c r="B7" s="2" t="s">
        <v>75</v>
      </c>
      <c r="C7" s="2" t="s">
        <v>76</v>
      </c>
      <c r="D7" s="2" t="s">
        <v>73</v>
      </c>
      <c r="E7" s="2">
        <v>84</v>
      </c>
      <c r="F7" s="2" t="s">
        <v>73</v>
      </c>
      <c r="G7" s="2"/>
      <c r="H7" s="13"/>
      <c r="I7" t="s">
        <v>296</v>
      </c>
    </row>
    <row r="8" spans="1:10">
      <c r="A8" s="2" t="s">
        <v>193</v>
      </c>
      <c r="B8" s="2" t="s">
        <v>63</v>
      </c>
      <c r="C8" s="2" t="s">
        <v>76</v>
      </c>
      <c r="D8" s="2" t="s">
        <v>73</v>
      </c>
      <c r="E8" s="2">
        <v>220</v>
      </c>
      <c r="F8" s="2" t="s">
        <v>73</v>
      </c>
      <c r="G8" s="2"/>
      <c r="H8" s="13"/>
      <c r="I8" t="s">
        <v>283</v>
      </c>
    </row>
    <row r="9" spans="1:10">
      <c r="A9" s="2" t="s">
        <v>197</v>
      </c>
      <c r="B9" s="2" t="s">
        <v>63</v>
      </c>
      <c r="C9" s="2" t="s">
        <v>76</v>
      </c>
      <c r="D9" s="2" t="s">
        <v>73</v>
      </c>
      <c r="E9" s="2">
        <v>540</v>
      </c>
      <c r="F9" s="2" t="s">
        <v>73</v>
      </c>
      <c r="G9" s="2"/>
      <c r="H9" s="13"/>
      <c r="I9" t="s">
        <v>284</v>
      </c>
    </row>
    <row r="10" spans="1:10">
      <c r="A10" s="2" t="s">
        <v>202</v>
      </c>
      <c r="B10" s="2" t="s">
        <v>203</v>
      </c>
      <c r="C10" s="2" t="s">
        <v>76</v>
      </c>
      <c r="D10" s="2" t="s">
        <v>73</v>
      </c>
      <c r="E10" s="2">
        <v>432</v>
      </c>
      <c r="F10" s="2" t="s">
        <v>73</v>
      </c>
      <c r="G10" s="2"/>
      <c r="H10" s="13"/>
      <c r="I10" t="s">
        <v>271</v>
      </c>
    </row>
    <row r="11" spans="1:10">
      <c r="A11" s="2" t="s">
        <v>204</v>
      </c>
      <c r="B11" s="2" t="s">
        <v>68</v>
      </c>
      <c r="C11" s="2" t="s">
        <v>76</v>
      </c>
      <c r="D11" s="2" t="s">
        <v>73</v>
      </c>
      <c r="E11" s="2">
        <v>32</v>
      </c>
      <c r="F11" s="2" t="s">
        <v>73</v>
      </c>
      <c r="G11" s="2"/>
      <c r="H11" s="13"/>
      <c r="I11" t="s">
        <v>315</v>
      </c>
    </row>
    <row r="12" spans="1:10">
      <c r="A12" s="2" t="s">
        <v>205</v>
      </c>
      <c r="B12" s="3" t="s">
        <v>68</v>
      </c>
      <c r="C12" s="2" t="s">
        <v>76</v>
      </c>
      <c r="D12" s="2" t="s">
        <v>73</v>
      </c>
      <c r="E12" s="2">
        <v>45</v>
      </c>
      <c r="F12" s="2" t="s">
        <v>73</v>
      </c>
      <c r="G12" s="2"/>
      <c r="H12" s="13"/>
      <c r="I12" t="s">
        <v>307</v>
      </c>
    </row>
    <row r="13" spans="1:10">
      <c r="A13" s="2" t="s">
        <v>210</v>
      </c>
      <c r="B13" s="2" t="s">
        <v>68</v>
      </c>
      <c r="C13" s="2" t="s">
        <v>64</v>
      </c>
      <c r="D13" s="2" t="s">
        <v>73</v>
      </c>
      <c r="E13" s="2">
        <v>3.5</v>
      </c>
      <c r="F13" s="2" t="s">
        <v>73</v>
      </c>
      <c r="G13" s="2"/>
      <c r="H13" s="13"/>
      <c r="I13" t="s">
        <v>330</v>
      </c>
    </row>
    <row r="14" spans="1:10">
      <c r="A14" s="2" t="s">
        <v>212</v>
      </c>
      <c r="B14" s="2" t="s">
        <v>68</v>
      </c>
      <c r="C14" s="2" t="s">
        <v>64</v>
      </c>
      <c r="D14" s="2" t="s">
        <v>73</v>
      </c>
      <c r="E14" s="2">
        <v>0.5</v>
      </c>
      <c r="F14" s="2" t="s">
        <v>73</v>
      </c>
      <c r="G14" s="2"/>
      <c r="H14" s="13"/>
      <c r="I14" t="s">
        <v>330</v>
      </c>
    </row>
    <row r="15" spans="1:10">
      <c r="A15" s="2" t="s">
        <v>214</v>
      </c>
      <c r="B15" s="2" t="s">
        <v>50</v>
      </c>
      <c r="C15" s="2" t="s">
        <v>215</v>
      </c>
      <c r="D15" s="2" t="s">
        <v>40</v>
      </c>
      <c r="E15" s="2">
        <v>112</v>
      </c>
      <c r="F15" s="19" t="s">
        <v>352</v>
      </c>
      <c r="G15" s="2">
        <v>0</v>
      </c>
      <c r="H15" s="13"/>
      <c r="I15" t="s">
        <v>249</v>
      </c>
    </row>
    <row r="16" spans="1:10">
      <c r="A16" s="2" t="s">
        <v>12</v>
      </c>
      <c r="B16" s="2" t="s">
        <v>68</v>
      </c>
      <c r="C16" s="2" t="s">
        <v>72</v>
      </c>
      <c r="D16" s="2" t="s">
        <v>73</v>
      </c>
      <c r="E16" s="2">
        <v>25.2</v>
      </c>
      <c r="F16" s="2" t="s">
        <v>73</v>
      </c>
      <c r="G16" s="2"/>
      <c r="H16" s="13"/>
      <c r="I16" t="s">
        <v>305</v>
      </c>
    </row>
    <row r="17" spans="1:10">
      <c r="A17" s="2" t="s">
        <v>14</v>
      </c>
      <c r="B17" s="2" t="s">
        <v>218</v>
      </c>
      <c r="C17" s="2" t="s">
        <v>76</v>
      </c>
      <c r="D17" s="2" t="s">
        <v>69</v>
      </c>
      <c r="E17" s="2">
        <v>240</v>
      </c>
      <c r="F17" s="2" t="s">
        <v>15</v>
      </c>
      <c r="G17" s="2">
        <v>10900</v>
      </c>
      <c r="H17" s="2"/>
      <c r="I17" s="2" t="s">
        <v>250</v>
      </c>
      <c r="J17" s="20" t="s">
        <v>341</v>
      </c>
    </row>
    <row r="18" spans="1:10">
      <c r="A18" s="2" t="s">
        <v>14</v>
      </c>
      <c r="B18" s="2" t="s">
        <v>218</v>
      </c>
      <c r="C18" s="2" t="s">
        <v>76</v>
      </c>
      <c r="D18" s="2" t="s">
        <v>69</v>
      </c>
      <c r="E18" s="2">
        <v>240</v>
      </c>
      <c r="F18" s="2" t="s">
        <v>15</v>
      </c>
      <c r="G18" s="2">
        <v>10900</v>
      </c>
      <c r="H18" s="13"/>
      <c r="I18" t="s">
        <v>321</v>
      </c>
      <c r="J18" s="20" t="s">
        <v>342</v>
      </c>
    </row>
    <row r="19" spans="1:10">
      <c r="A19" s="2" t="s">
        <v>14</v>
      </c>
      <c r="B19" s="2" t="s">
        <v>218</v>
      </c>
      <c r="C19" s="2" t="s">
        <v>76</v>
      </c>
      <c r="D19" s="2" t="s">
        <v>69</v>
      </c>
      <c r="E19" s="2">
        <v>240</v>
      </c>
      <c r="F19" s="2" t="s">
        <v>15</v>
      </c>
      <c r="G19" s="2">
        <v>10900</v>
      </c>
      <c r="H19" s="2"/>
      <c r="I19" s="19" t="s">
        <v>251</v>
      </c>
      <c r="J19" s="20" t="s">
        <v>343</v>
      </c>
    </row>
    <row r="20" spans="1:10">
      <c r="A20" s="2" t="s">
        <v>20</v>
      </c>
      <c r="B20" s="2" t="s">
        <v>218</v>
      </c>
      <c r="C20" s="2" t="s">
        <v>76</v>
      </c>
      <c r="D20" s="2" t="s">
        <v>69</v>
      </c>
      <c r="E20" s="2">
        <v>400</v>
      </c>
      <c r="F20" s="2" t="s">
        <v>190</v>
      </c>
      <c r="G20" s="2">
        <v>7400</v>
      </c>
      <c r="H20" s="2"/>
      <c r="I20" s="2" t="s">
        <v>252</v>
      </c>
      <c r="J20" s="20" t="s">
        <v>344</v>
      </c>
    </row>
    <row r="21" spans="1:10">
      <c r="A21" s="2" t="s">
        <v>22</v>
      </c>
      <c r="B21" s="2" t="s">
        <v>218</v>
      </c>
      <c r="C21" s="2" t="s">
        <v>76</v>
      </c>
      <c r="D21" s="2" t="s">
        <v>69</v>
      </c>
      <c r="E21" s="2">
        <v>48</v>
      </c>
      <c r="F21" s="2" t="s">
        <v>190</v>
      </c>
      <c r="G21" s="2">
        <v>10525</v>
      </c>
      <c r="H21" s="2"/>
      <c r="I21" s="2" t="s">
        <v>263</v>
      </c>
      <c r="J21" s="20" t="s">
        <v>345</v>
      </c>
    </row>
    <row r="22" spans="1:10">
      <c r="A22" s="19" t="s">
        <v>335</v>
      </c>
      <c r="B22" s="2" t="s">
        <v>68</v>
      </c>
      <c r="C22" s="2" t="s">
        <v>64</v>
      </c>
      <c r="D22" s="2" t="s">
        <v>73</v>
      </c>
      <c r="E22" s="2">
        <v>38</v>
      </c>
      <c r="F22" s="2" t="s">
        <v>73</v>
      </c>
      <c r="G22" s="2"/>
      <c r="H22" s="13"/>
      <c r="I22" t="s">
        <v>331</v>
      </c>
    </row>
    <row r="23" spans="1:10">
      <c r="A23" s="2" t="s">
        <v>24</v>
      </c>
      <c r="B23" s="2" t="s">
        <v>218</v>
      </c>
      <c r="C23" s="2" t="s">
        <v>76</v>
      </c>
      <c r="D23" s="2" t="s">
        <v>73</v>
      </c>
      <c r="E23" s="2">
        <v>36</v>
      </c>
      <c r="F23" s="2" t="s">
        <v>73</v>
      </c>
      <c r="G23" s="2"/>
      <c r="H23" s="13"/>
      <c r="I23" t="s">
        <v>322</v>
      </c>
    </row>
    <row r="24" spans="1:10">
      <c r="A24" s="2" t="s">
        <v>27</v>
      </c>
      <c r="B24" s="2" t="s">
        <v>71</v>
      </c>
      <c r="C24" s="2" t="s">
        <v>215</v>
      </c>
      <c r="D24" s="2" t="s">
        <v>40</v>
      </c>
      <c r="E24" s="2">
        <v>25</v>
      </c>
      <c r="F24" s="2" t="s">
        <v>190</v>
      </c>
      <c r="G24" s="27">
        <f>10365*1.05506</f>
        <v>10935.696900000001</v>
      </c>
      <c r="H24" s="13"/>
      <c r="I24" t="s">
        <v>265</v>
      </c>
      <c r="J24" s="24" t="s">
        <v>346</v>
      </c>
    </row>
    <row r="25" spans="1:10">
      <c r="A25" s="2" t="s">
        <v>29</v>
      </c>
      <c r="B25" s="2" t="s">
        <v>75</v>
      </c>
      <c r="C25" s="2" t="s">
        <v>76</v>
      </c>
      <c r="D25" s="2" t="s">
        <v>73</v>
      </c>
      <c r="E25" s="2">
        <v>90</v>
      </c>
      <c r="F25" s="2" t="s">
        <v>73</v>
      </c>
      <c r="G25" s="2"/>
      <c r="H25" s="13"/>
      <c r="I25" t="s">
        <v>297</v>
      </c>
    </row>
    <row r="26" spans="1:10">
      <c r="A26" s="2" t="s">
        <v>34</v>
      </c>
      <c r="B26" s="2" t="s">
        <v>35</v>
      </c>
      <c r="C26" s="2" t="s">
        <v>215</v>
      </c>
      <c r="D26" s="2" t="s">
        <v>40</v>
      </c>
      <c r="E26" s="2">
        <v>37</v>
      </c>
      <c r="F26" s="16" t="s">
        <v>31</v>
      </c>
      <c r="G26" s="2"/>
      <c r="H26" s="13"/>
      <c r="I26" t="s">
        <v>270</v>
      </c>
    </row>
    <row r="27" spans="1:10">
      <c r="A27" s="3" t="s">
        <v>25</v>
      </c>
      <c r="B27" s="3" t="s">
        <v>75</v>
      </c>
      <c r="C27" s="3" t="s">
        <v>76</v>
      </c>
      <c r="D27" s="3" t="s">
        <v>31</v>
      </c>
      <c r="E27" s="2">
        <v>100</v>
      </c>
      <c r="F27" s="3" t="s">
        <v>31</v>
      </c>
      <c r="G27" s="2"/>
      <c r="H27" s="13">
        <f>123/1000</f>
        <v>0.123</v>
      </c>
      <c r="I27" t="s">
        <v>254</v>
      </c>
      <c r="J27" s="20" t="s">
        <v>348</v>
      </c>
    </row>
    <row r="28" spans="1:10">
      <c r="A28" s="2" t="s">
        <v>37</v>
      </c>
      <c r="B28" s="3" t="s">
        <v>33</v>
      </c>
      <c r="C28" s="2" t="s">
        <v>215</v>
      </c>
      <c r="D28" s="2" t="s">
        <v>40</v>
      </c>
      <c r="E28" s="2">
        <v>28</v>
      </c>
      <c r="F28" s="2" t="s">
        <v>198</v>
      </c>
      <c r="G28" s="2"/>
      <c r="H28" s="2"/>
      <c r="I28" s="19" t="s">
        <v>351</v>
      </c>
    </row>
    <row r="29" spans="1:10">
      <c r="A29" s="2" t="s">
        <v>38</v>
      </c>
      <c r="B29" s="2" t="s">
        <v>71</v>
      </c>
      <c r="C29" s="2" t="s">
        <v>215</v>
      </c>
      <c r="D29" s="2" t="s">
        <v>40</v>
      </c>
      <c r="E29" s="2">
        <v>69.599999999999994</v>
      </c>
      <c r="F29" s="2" t="s">
        <v>190</v>
      </c>
      <c r="G29" s="2">
        <v>9300</v>
      </c>
      <c r="H29" s="2"/>
      <c r="I29" s="2" t="s">
        <v>253</v>
      </c>
      <c r="J29" s="24" t="s">
        <v>347</v>
      </c>
    </row>
    <row r="30" spans="1:10">
      <c r="A30" s="2" t="s">
        <v>97</v>
      </c>
      <c r="B30" s="2" t="s">
        <v>68</v>
      </c>
      <c r="C30" s="2" t="s">
        <v>64</v>
      </c>
      <c r="D30" s="2" t="s">
        <v>73</v>
      </c>
      <c r="E30" s="2">
        <v>6.5</v>
      </c>
      <c r="F30" s="2" t="s">
        <v>73</v>
      </c>
      <c r="G30" s="2"/>
      <c r="H30" s="13"/>
      <c r="I30" t="s">
        <v>330</v>
      </c>
    </row>
    <row r="31" spans="1:10">
      <c r="A31" s="3" t="s">
        <v>44</v>
      </c>
      <c r="B31" s="3" t="s">
        <v>68</v>
      </c>
      <c r="C31" s="3" t="s">
        <v>64</v>
      </c>
      <c r="D31" s="3" t="s">
        <v>201</v>
      </c>
      <c r="E31" s="2">
        <v>36</v>
      </c>
      <c r="F31" s="3" t="s">
        <v>201</v>
      </c>
      <c r="G31" s="2"/>
      <c r="H31" s="13"/>
      <c r="I31" t="s">
        <v>328</v>
      </c>
    </row>
    <row r="32" spans="1:10">
      <c r="A32" s="2" t="s">
        <v>99</v>
      </c>
      <c r="B32" s="2" t="s">
        <v>63</v>
      </c>
      <c r="C32" s="2" t="s">
        <v>76</v>
      </c>
      <c r="D32" s="2" t="s">
        <v>73</v>
      </c>
      <c r="E32" s="9">
        <v>850</v>
      </c>
      <c r="F32" s="2" t="s">
        <v>73</v>
      </c>
      <c r="G32" s="2"/>
      <c r="H32" s="13"/>
      <c r="I32" t="s">
        <v>285</v>
      </c>
    </row>
    <row r="33" spans="1:10">
      <c r="A33" s="2" t="s">
        <v>100</v>
      </c>
      <c r="B33" s="19" t="s">
        <v>98</v>
      </c>
      <c r="C33" s="2" t="s">
        <v>76</v>
      </c>
      <c r="D33" s="2" t="s">
        <v>73</v>
      </c>
      <c r="E33" s="2">
        <v>42</v>
      </c>
      <c r="F33" s="2" t="s">
        <v>73</v>
      </c>
      <c r="G33" s="2"/>
      <c r="H33" s="13"/>
      <c r="I33" t="s">
        <v>333</v>
      </c>
    </row>
    <row r="34" spans="1:10">
      <c r="A34" s="2" t="s">
        <v>102</v>
      </c>
      <c r="B34" s="2" t="s">
        <v>75</v>
      </c>
      <c r="C34" s="2" t="s">
        <v>76</v>
      </c>
      <c r="D34" s="2" t="s">
        <v>73</v>
      </c>
      <c r="E34" s="2">
        <v>360</v>
      </c>
      <c r="F34" s="2" t="s">
        <v>73</v>
      </c>
      <c r="G34" s="2"/>
      <c r="H34" s="13"/>
      <c r="I34" t="s">
        <v>298</v>
      </c>
    </row>
    <row r="35" spans="1:10">
      <c r="A35" s="2" t="s">
        <v>107</v>
      </c>
      <c r="B35" s="2" t="s">
        <v>68</v>
      </c>
      <c r="C35" s="2" t="s">
        <v>76</v>
      </c>
      <c r="D35" s="2" t="s">
        <v>73</v>
      </c>
      <c r="E35" s="2">
        <v>72</v>
      </c>
      <c r="F35" s="2" t="s">
        <v>73</v>
      </c>
      <c r="G35" s="2"/>
      <c r="H35" s="13"/>
      <c r="I35" t="s">
        <v>312</v>
      </c>
    </row>
    <row r="36" spans="1:10">
      <c r="A36" s="2" t="s">
        <v>235</v>
      </c>
      <c r="B36" s="2" t="s">
        <v>71</v>
      </c>
      <c r="C36" s="2" t="s">
        <v>76</v>
      </c>
      <c r="D36" s="2" t="s">
        <v>69</v>
      </c>
      <c r="E36" s="2">
        <v>102</v>
      </c>
      <c r="F36" s="2" t="s">
        <v>190</v>
      </c>
      <c r="G36" s="2">
        <f>G57</f>
        <v>8907</v>
      </c>
      <c r="H36" s="2"/>
      <c r="I36" s="19" t="s">
        <v>266</v>
      </c>
      <c r="J36" s="20" t="s">
        <v>340</v>
      </c>
    </row>
    <row r="37" spans="1:10">
      <c r="A37" s="3" t="s">
        <v>244</v>
      </c>
      <c r="B37" s="3" t="s">
        <v>63</v>
      </c>
      <c r="C37" s="3" t="s">
        <v>64</v>
      </c>
      <c r="D37" s="3" t="s">
        <v>201</v>
      </c>
      <c r="E37" s="2">
        <v>71.3</v>
      </c>
      <c r="F37" s="3" t="s">
        <v>201</v>
      </c>
      <c r="G37" s="2"/>
      <c r="H37" s="13"/>
      <c r="I37" t="s">
        <v>317</v>
      </c>
    </row>
    <row r="38" spans="1:10">
      <c r="A38" s="2" t="s">
        <v>101</v>
      </c>
      <c r="B38" s="2" t="s">
        <v>324</v>
      </c>
      <c r="C38" s="2" t="s">
        <v>76</v>
      </c>
      <c r="D38" s="2" t="s">
        <v>31</v>
      </c>
      <c r="E38" s="2">
        <v>112</v>
      </c>
      <c r="F38" s="2" t="s">
        <v>31</v>
      </c>
      <c r="G38" s="2"/>
      <c r="H38" s="13">
        <f>52/1000</f>
        <v>5.1999999999999998E-2</v>
      </c>
      <c r="I38" t="s">
        <v>261</v>
      </c>
      <c r="J38" s="20" t="s">
        <v>348</v>
      </c>
    </row>
    <row r="39" spans="1:10">
      <c r="A39" s="3" t="s">
        <v>41</v>
      </c>
      <c r="B39" s="3" t="s">
        <v>323</v>
      </c>
      <c r="C39" s="3" t="s">
        <v>76</v>
      </c>
      <c r="D39" s="3" t="s">
        <v>31</v>
      </c>
      <c r="E39" s="2">
        <v>140</v>
      </c>
      <c r="F39" s="3" t="s">
        <v>31</v>
      </c>
      <c r="G39" s="2"/>
      <c r="H39" s="13">
        <f>63/1000</f>
        <v>6.3E-2</v>
      </c>
      <c r="I39" t="s">
        <v>255</v>
      </c>
      <c r="J39" s="20" t="s">
        <v>348</v>
      </c>
    </row>
    <row r="40" spans="1:10">
      <c r="A40" s="2" t="s">
        <v>6</v>
      </c>
      <c r="B40" s="3" t="s">
        <v>75</v>
      </c>
      <c r="C40" s="2" t="s">
        <v>76</v>
      </c>
      <c r="D40" s="8" t="s">
        <v>31</v>
      </c>
      <c r="E40" s="2">
        <v>82</v>
      </c>
      <c r="F40" s="8" t="s">
        <v>31</v>
      </c>
      <c r="G40" s="2"/>
      <c r="H40" s="13">
        <f>64/1000</f>
        <v>6.4000000000000001E-2</v>
      </c>
      <c r="I40" t="s">
        <v>267</v>
      </c>
      <c r="J40" s="20" t="s">
        <v>348</v>
      </c>
    </row>
    <row r="41" spans="1:10">
      <c r="A41" s="8" t="s">
        <v>112</v>
      </c>
      <c r="B41" s="8" t="s">
        <v>113</v>
      </c>
      <c r="C41" s="7" t="s">
        <v>64</v>
      </c>
      <c r="D41" s="8" t="s">
        <v>31</v>
      </c>
      <c r="E41" s="8">
        <v>25</v>
      </c>
      <c r="F41" s="8" t="s">
        <v>31</v>
      </c>
      <c r="G41" s="8"/>
      <c r="H41" s="8">
        <f>307/1000</f>
        <v>0.307</v>
      </c>
      <c r="I41" s="28" t="s">
        <v>350</v>
      </c>
      <c r="J41" s="20" t="s">
        <v>348</v>
      </c>
    </row>
    <row r="42" spans="1:10">
      <c r="A42" s="2" t="s">
        <v>115</v>
      </c>
      <c r="B42" s="2" t="s">
        <v>203</v>
      </c>
      <c r="C42" s="2" t="s">
        <v>76</v>
      </c>
      <c r="D42" s="2" t="s">
        <v>31</v>
      </c>
      <c r="E42" s="2">
        <v>70</v>
      </c>
      <c r="F42" s="2" t="s">
        <v>31</v>
      </c>
      <c r="G42" s="2"/>
      <c r="H42" s="13">
        <f>341/1000</f>
        <v>0.34100000000000003</v>
      </c>
      <c r="I42" t="s">
        <v>256</v>
      </c>
      <c r="J42" s="20" t="s">
        <v>348</v>
      </c>
    </row>
    <row r="43" spans="1:10">
      <c r="A43" s="2" t="s">
        <v>117</v>
      </c>
      <c r="B43" s="2" t="s">
        <v>75</v>
      </c>
      <c r="C43" s="2" t="s">
        <v>76</v>
      </c>
      <c r="D43" s="2" t="s">
        <v>73</v>
      </c>
      <c r="E43" s="2">
        <v>112</v>
      </c>
      <c r="F43" s="2" t="s">
        <v>73</v>
      </c>
      <c r="G43" s="2"/>
      <c r="H43" s="13"/>
      <c r="I43" t="s">
        <v>299</v>
      </c>
    </row>
    <row r="44" spans="1:10">
      <c r="A44" s="2" t="s">
        <v>118</v>
      </c>
      <c r="B44" s="2" t="s">
        <v>63</v>
      </c>
      <c r="C44" s="2" t="s">
        <v>76</v>
      </c>
      <c r="D44" s="2" t="s">
        <v>73</v>
      </c>
      <c r="E44" s="2">
        <v>264</v>
      </c>
      <c r="F44" s="2" t="s">
        <v>73</v>
      </c>
      <c r="G44" s="2"/>
      <c r="H44" s="13"/>
      <c r="I44" t="s">
        <v>286</v>
      </c>
    </row>
    <row r="45" spans="1:10">
      <c r="A45" s="2" t="s">
        <v>122</v>
      </c>
      <c r="B45" s="2" t="s">
        <v>63</v>
      </c>
      <c r="C45" s="2" t="s">
        <v>76</v>
      </c>
      <c r="D45" s="2" t="s">
        <v>73</v>
      </c>
      <c r="E45" s="2">
        <v>212</v>
      </c>
      <c r="F45" s="2" t="s">
        <v>73</v>
      </c>
      <c r="G45" s="2"/>
      <c r="H45" s="13"/>
      <c r="I45" t="s">
        <v>287</v>
      </c>
    </row>
    <row r="46" spans="1:10">
      <c r="A46" s="2" t="s">
        <v>123</v>
      </c>
      <c r="B46" s="2" t="s">
        <v>63</v>
      </c>
      <c r="C46" s="2" t="s">
        <v>76</v>
      </c>
      <c r="D46" s="2" t="s">
        <v>73</v>
      </c>
      <c r="E46" s="2">
        <v>212</v>
      </c>
      <c r="F46" s="2" t="s">
        <v>73</v>
      </c>
      <c r="G46" s="2"/>
      <c r="H46" s="13"/>
      <c r="I46" t="s">
        <v>288</v>
      </c>
    </row>
    <row r="47" spans="1:10">
      <c r="A47" s="2" t="s">
        <v>128</v>
      </c>
      <c r="B47" s="2" t="s">
        <v>68</v>
      </c>
      <c r="C47" s="2" t="s">
        <v>76</v>
      </c>
      <c r="D47" s="2" t="s">
        <v>73</v>
      </c>
      <c r="E47" s="2">
        <v>30.7</v>
      </c>
      <c r="F47" s="2" t="s">
        <v>73</v>
      </c>
      <c r="G47" s="2"/>
      <c r="H47" s="13"/>
      <c r="I47" t="s">
        <v>308</v>
      </c>
    </row>
    <row r="48" spans="1:10">
      <c r="A48" s="2" t="s">
        <v>128</v>
      </c>
      <c r="B48" s="2" t="s">
        <v>68</v>
      </c>
      <c r="C48" s="2" t="s">
        <v>76</v>
      </c>
      <c r="D48" s="2" t="s">
        <v>73</v>
      </c>
      <c r="E48" s="2">
        <v>30.7</v>
      </c>
      <c r="F48" s="2" t="s">
        <v>73</v>
      </c>
      <c r="G48" s="2"/>
      <c r="H48" s="13"/>
      <c r="I48" t="s">
        <v>309</v>
      </c>
    </row>
    <row r="49" spans="1:10">
      <c r="A49" s="2" t="s">
        <v>128</v>
      </c>
      <c r="B49" s="2" t="s">
        <v>68</v>
      </c>
      <c r="C49" s="2" t="s">
        <v>76</v>
      </c>
      <c r="D49" s="2" t="s">
        <v>73</v>
      </c>
      <c r="E49" s="2">
        <v>30.7</v>
      </c>
      <c r="F49" s="2" t="s">
        <v>73</v>
      </c>
      <c r="G49" s="2"/>
      <c r="H49" s="13"/>
      <c r="I49" t="s">
        <v>310</v>
      </c>
    </row>
    <row r="50" spans="1:10">
      <c r="A50" s="2" t="s">
        <v>129</v>
      </c>
      <c r="B50" s="2" t="s">
        <v>68</v>
      </c>
      <c r="C50" s="2" t="s">
        <v>64</v>
      </c>
      <c r="D50" s="2" t="s">
        <v>73</v>
      </c>
      <c r="E50" s="2">
        <v>2.25</v>
      </c>
      <c r="F50" s="2" t="s">
        <v>73</v>
      </c>
      <c r="G50" s="2"/>
      <c r="H50" s="13"/>
      <c r="I50" t="s">
        <v>313</v>
      </c>
    </row>
    <row r="51" spans="1:10">
      <c r="A51" s="2" t="s">
        <v>130</v>
      </c>
      <c r="B51" s="2" t="s">
        <v>218</v>
      </c>
      <c r="C51" s="2" t="s">
        <v>76</v>
      </c>
      <c r="D51" s="2" t="s">
        <v>73</v>
      </c>
      <c r="E51" s="2">
        <v>42</v>
      </c>
      <c r="F51" s="2" t="s">
        <v>73</v>
      </c>
      <c r="G51" s="2"/>
      <c r="H51" s="13"/>
      <c r="I51" t="s">
        <v>281</v>
      </c>
    </row>
    <row r="52" spans="1:10">
      <c r="A52" s="3" t="s">
        <v>131</v>
      </c>
      <c r="B52" s="3" t="s">
        <v>203</v>
      </c>
      <c r="C52" s="3" t="s">
        <v>76</v>
      </c>
      <c r="D52" s="3" t="s">
        <v>31</v>
      </c>
      <c r="E52" s="2">
        <v>55</v>
      </c>
      <c r="F52" s="3" t="s">
        <v>31</v>
      </c>
      <c r="G52" s="2"/>
      <c r="H52" s="13">
        <f>39/1000</f>
        <v>3.9E-2</v>
      </c>
      <c r="I52" t="s">
        <v>257</v>
      </c>
      <c r="J52" s="20" t="s">
        <v>348</v>
      </c>
    </row>
    <row r="53" spans="1:10">
      <c r="A53" s="2" t="s">
        <v>133</v>
      </c>
      <c r="B53" s="2" t="s">
        <v>218</v>
      </c>
      <c r="C53" s="2" t="s">
        <v>76</v>
      </c>
      <c r="D53" s="2" t="s">
        <v>73</v>
      </c>
      <c r="E53" s="2">
        <v>120</v>
      </c>
      <c r="F53" s="2" t="s">
        <v>73</v>
      </c>
      <c r="G53" s="2"/>
      <c r="H53" s="13"/>
      <c r="I53" t="s">
        <v>277</v>
      </c>
    </row>
    <row r="54" spans="1:10">
      <c r="A54" s="2" t="s">
        <v>134</v>
      </c>
      <c r="B54" s="3" t="s">
        <v>75</v>
      </c>
      <c r="C54" s="2" t="s">
        <v>64</v>
      </c>
      <c r="D54" s="2" t="s">
        <v>31</v>
      </c>
      <c r="E54" s="2">
        <v>33</v>
      </c>
      <c r="F54" s="2" t="s">
        <v>31</v>
      </c>
      <c r="G54" s="2"/>
      <c r="H54" s="13">
        <f>84/1000</f>
        <v>8.4000000000000005E-2</v>
      </c>
      <c r="I54" t="s">
        <v>302</v>
      </c>
      <c r="J54" s="20" t="s">
        <v>348</v>
      </c>
    </row>
    <row r="55" spans="1:10">
      <c r="A55" s="2" t="s">
        <v>135</v>
      </c>
      <c r="B55" s="2" t="s">
        <v>203</v>
      </c>
      <c r="C55" s="2" t="s">
        <v>76</v>
      </c>
      <c r="D55" s="2" t="s">
        <v>73</v>
      </c>
      <c r="E55" s="2">
        <v>320</v>
      </c>
      <c r="F55" s="2" t="s">
        <v>73</v>
      </c>
      <c r="G55" s="2"/>
      <c r="H55" s="13"/>
      <c r="I55" t="s">
        <v>272</v>
      </c>
    </row>
    <row r="56" spans="1:10">
      <c r="A56" s="2" t="s">
        <v>135</v>
      </c>
      <c r="B56" s="2" t="s">
        <v>203</v>
      </c>
      <c r="C56" s="2" t="s">
        <v>76</v>
      </c>
      <c r="D56" s="2" t="s">
        <v>73</v>
      </c>
      <c r="E56" s="2">
        <v>320</v>
      </c>
      <c r="F56" s="2" t="s">
        <v>73</v>
      </c>
      <c r="G56" s="2"/>
      <c r="H56" s="13"/>
      <c r="I56" t="s">
        <v>273</v>
      </c>
    </row>
    <row r="57" spans="1:10">
      <c r="A57" s="3" t="s">
        <v>230</v>
      </c>
      <c r="B57" s="3" t="s">
        <v>203</v>
      </c>
      <c r="C57" s="2" t="s">
        <v>76</v>
      </c>
      <c r="D57" s="3" t="s">
        <v>69</v>
      </c>
      <c r="E57" s="2">
        <v>100</v>
      </c>
      <c r="F57" s="3" t="s">
        <v>190</v>
      </c>
      <c r="G57" s="2">
        <v>8907</v>
      </c>
      <c r="H57" s="2"/>
      <c r="I57" s="2" t="s">
        <v>264</v>
      </c>
      <c r="J57" s="20" t="s">
        <v>345</v>
      </c>
    </row>
    <row r="58" spans="1:10">
      <c r="A58" s="2" t="s">
        <v>138</v>
      </c>
      <c r="B58" s="19" t="s">
        <v>332</v>
      </c>
      <c r="C58" s="2" t="s">
        <v>64</v>
      </c>
      <c r="D58" s="2" t="s">
        <v>201</v>
      </c>
      <c r="E58" s="2">
        <v>31.7</v>
      </c>
      <c r="F58" s="2" t="s">
        <v>201</v>
      </c>
      <c r="G58" s="2"/>
      <c r="H58" s="13"/>
      <c r="I58" t="s">
        <v>311</v>
      </c>
    </row>
    <row r="59" spans="1:10">
      <c r="A59" s="2" t="s">
        <v>139</v>
      </c>
      <c r="B59" s="19" t="s">
        <v>332</v>
      </c>
      <c r="C59" s="2" t="s">
        <v>64</v>
      </c>
      <c r="D59" s="2" t="s">
        <v>201</v>
      </c>
      <c r="E59" s="2">
        <v>36.299999999999997</v>
      </c>
      <c r="F59" s="2" t="s">
        <v>201</v>
      </c>
      <c r="G59" s="2"/>
      <c r="H59" s="13"/>
      <c r="I59" t="s">
        <v>306</v>
      </c>
    </row>
    <row r="60" spans="1:10">
      <c r="A60" s="2" t="s">
        <v>140</v>
      </c>
      <c r="B60" s="19" t="s">
        <v>332</v>
      </c>
      <c r="C60" s="2" t="s">
        <v>76</v>
      </c>
      <c r="D60" s="2" t="s">
        <v>201</v>
      </c>
      <c r="E60" s="2">
        <v>93</v>
      </c>
      <c r="F60" s="2" t="s">
        <v>201</v>
      </c>
      <c r="G60" s="2"/>
      <c r="H60" s="13"/>
      <c r="I60" t="s">
        <v>316</v>
      </c>
    </row>
    <row r="61" spans="1:10">
      <c r="A61" s="3" t="s">
        <v>230</v>
      </c>
      <c r="B61" s="3" t="s">
        <v>203</v>
      </c>
      <c r="C61" s="2" t="s">
        <v>76</v>
      </c>
      <c r="D61" s="3" t="s">
        <v>69</v>
      </c>
      <c r="E61" s="2">
        <v>100</v>
      </c>
      <c r="F61" s="2" t="s">
        <v>190</v>
      </c>
      <c r="G61" s="2">
        <f>G57</f>
        <v>8907</v>
      </c>
      <c r="H61" s="2"/>
      <c r="I61" s="2" t="s">
        <v>258</v>
      </c>
      <c r="J61" s="20" t="s">
        <v>345</v>
      </c>
    </row>
    <row r="62" spans="1:10">
      <c r="A62" s="2" t="s">
        <v>141</v>
      </c>
      <c r="B62" s="2" t="s">
        <v>203</v>
      </c>
      <c r="C62" s="2" t="s">
        <v>76</v>
      </c>
      <c r="D62" s="2" t="s">
        <v>69</v>
      </c>
      <c r="E62" s="2">
        <v>385</v>
      </c>
      <c r="F62" s="2" t="s">
        <v>190</v>
      </c>
      <c r="G62" s="2">
        <v>7400</v>
      </c>
      <c r="H62" s="13"/>
      <c r="I62" t="s">
        <v>259</v>
      </c>
      <c r="J62" s="20" t="s">
        <v>345</v>
      </c>
    </row>
    <row r="63" spans="1:10">
      <c r="A63" s="2" t="s">
        <v>143</v>
      </c>
      <c r="B63" s="2" t="s">
        <v>63</v>
      </c>
      <c r="C63" s="2" t="s">
        <v>76</v>
      </c>
      <c r="D63" s="2" t="s">
        <v>201</v>
      </c>
      <c r="E63" s="2">
        <v>90.75</v>
      </c>
      <c r="F63" s="2" t="s">
        <v>201</v>
      </c>
      <c r="G63" s="2"/>
      <c r="H63" s="13"/>
      <c r="I63" t="s">
        <v>290</v>
      </c>
    </row>
    <row r="64" spans="1:10">
      <c r="A64" s="3" t="s">
        <v>226</v>
      </c>
      <c r="B64" s="3" t="s">
        <v>203</v>
      </c>
      <c r="C64" s="3" t="s">
        <v>64</v>
      </c>
      <c r="D64" s="3" t="s">
        <v>31</v>
      </c>
      <c r="E64" s="2">
        <v>23</v>
      </c>
      <c r="F64" s="3" t="s">
        <v>31</v>
      </c>
      <c r="G64" s="2"/>
      <c r="H64" s="13">
        <f>45/1000</f>
        <v>4.4999999999999998E-2</v>
      </c>
      <c r="I64" t="s">
        <v>276</v>
      </c>
      <c r="J64" s="20" t="s">
        <v>348</v>
      </c>
    </row>
    <row r="65" spans="1:10">
      <c r="A65" s="3" t="s">
        <v>239</v>
      </c>
      <c r="B65" s="3" t="s">
        <v>203</v>
      </c>
      <c r="C65" s="3" t="s">
        <v>76</v>
      </c>
      <c r="D65" s="3" t="s">
        <v>31</v>
      </c>
      <c r="E65" s="2">
        <v>166</v>
      </c>
      <c r="F65" s="3" t="s">
        <v>31</v>
      </c>
      <c r="G65" s="2"/>
      <c r="H65" s="13">
        <f>43/1000</f>
        <v>4.2999999999999997E-2</v>
      </c>
      <c r="I65" t="s">
        <v>274</v>
      </c>
      <c r="J65" s="20" t="s">
        <v>348</v>
      </c>
    </row>
    <row r="66" spans="1:10">
      <c r="A66" s="2" t="s">
        <v>155</v>
      </c>
      <c r="B66" s="2" t="s">
        <v>203</v>
      </c>
      <c r="C66" s="2" t="s">
        <v>72</v>
      </c>
      <c r="D66" s="2" t="s">
        <v>40</v>
      </c>
      <c r="E66" s="2">
        <v>44</v>
      </c>
      <c r="F66" s="2" t="s">
        <v>190</v>
      </c>
      <c r="G66" s="2">
        <v>11700</v>
      </c>
      <c r="H66" s="13"/>
      <c r="I66" t="s">
        <v>260</v>
      </c>
      <c r="J66" s="20" t="s">
        <v>345</v>
      </c>
    </row>
    <row r="67" spans="1:10">
      <c r="A67" s="2" t="s">
        <v>4</v>
      </c>
      <c r="B67" s="2" t="s">
        <v>158</v>
      </c>
      <c r="C67" s="2" t="s">
        <v>72</v>
      </c>
      <c r="D67" s="2" t="s">
        <v>201</v>
      </c>
      <c r="E67" s="2">
        <v>48.5</v>
      </c>
      <c r="F67" s="2" t="s">
        <v>201</v>
      </c>
      <c r="G67" s="2"/>
      <c r="H67" s="13"/>
      <c r="I67" t="s">
        <v>303</v>
      </c>
    </row>
    <row r="68" spans="1:10">
      <c r="A68" s="3" t="s">
        <v>225</v>
      </c>
      <c r="B68" s="3" t="s">
        <v>63</v>
      </c>
      <c r="C68" s="3" t="s">
        <v>64</v>
      </c>
      <c r="D68" s="3" t="s">
        <v>201</v>
      </c>
      <c r="E68" s="2">
        <v>64.400000000000006</v>
      </c>
      <c r="F68" s="3" t="s">
        <v>201</v>
      </c>
      <c r="G68" s="2"/>
      <c r="H68" s="13"/>
      <c r="I68" t="s">
        <v>289</v>
      </c>
    </row>
    <row r="69" spans="1:10">
      <c r="A69" s="2" t="s">
        <v>159</v>
      </c>
      <c r="B69" s="3" t="s">
        <v>218</v>
      </c>
      <c r="C69" s="2" t="s">
        <v>76</v>
      </c>
      <c r="D69" s="2" t="s">
        <v>73</v>
      </c>
      <c r="E69" s="2">
        <v>25</v>
      </c>
      <c r="F69" s="2" t="s">
        <v>73</v>
      </c>
      <c r="G69" s="2"/>
      <c r="H69" s="13"/>
      <c r="I69" t="s">
        <v>278</v>
      </c>
    </row>
    <row r="70" spans="1:10">
      <c r="A70" s="2" t="s">
        <v>172</v>
      </c>
      <c r="B70" s="3" t="s">
        <v>218</v>
      </c>
      <c r="C70" s="2" t="s">
        <v>76</v>
      </c>
      <c r="D70" s="2" t="s">
        <v>73</v>
      </c>
      <c r="E70" s="2">
        <v>160</v>
      </c>
      <c r="F70" s="2" t="s">
        <v>73</v>
      </c>
      <c r="G70" s="2"/>
      <c r="H70" s="13"/>
      <c r="I70" t="s">
        <v>279</v>
      </c>
    </row>
    <row r="71" spans="1:10">
      <c r="A71" s="2" t="s">
        <v>173</v>
      </c>
      <c r="B71" s="2" t="s">
        <v>218</v>
      </c>
      <c r="C71" s="2" t="s">
        <v>76</v>
      </c>
      <c r="D71" s="2" t="s">
        <v>73</v>
      </c>
      <c r="E71" s="2">
        <v>240</v>
      </c>
      <c r="F71" s="2" t="s">
        <v>73</v>
      </c>
      <c r="G71" s="2"/>
      <c r="H71" s="13"/>
      <c r="I71" t="s">
        <v>280</v>
      </c>
    </row>
    <row r="72" spans="1:10">
      <c r="A72" s="2" t="s">
        <v>174</v>
      </c>
      <c r="B72" s="2" t="s">
        <v>218</v>
      </c>
      <c r="C72" s="2" t="s">
        <v>76</v>
      </c>
      <c r="D72" s="2" t="s">
        <v>73</v>
      </c>
      <c r="E72" s="2">
        <v>60</v>
      </c>
      <c r="F72" s="2" t="s">
        <v>73</v>
      </c>
      <c r="G72" s="2"/>
      <c r="H72" s="13"/>
      <c r="I72" t="s">
        <v>282</v>
      </c>
    </row>
    <row r="73" spans="1:10">
      <c r="A73" s="2" t="s">
        <v>177</v>
      </c>
      <c r="B73" s="2" t="s">
        <v>75</v>
      </c>
      <c r="C73" s="2" t="s">
        <v>76</v>
      </c>
      <c r="D73" s="2" t="s">
        <v>73</v>
      </c>
      <c r="E73" s="2">
        <v>51</v>
      </c>
      <c r="F73" s="2" t="s">
        <v>73</v>
      </c>
      <c r="G73" s="2"/>
      <c r="H73" s="13"/>
      <c r="I73" t="s">
        <v>301</v>
      </c>
    </row>
    <row r="74" spans="1:10">
      <c r="A74" s="2" t="s">
        <v>178</v>
      </c>
      <c r="B74" s="2" t="s">
        <v>68</v>
      </c>
      <c r="C74" s="2" t="s">
        <v>179</v>
      </c>
      <c r="D74" s="2" t="s">
        <v>73</v>
      </c>
      <c r="E74" s="2">
        <v>84</v>
      </c>
      <c r="F74" s="2" t="s">
        <v>73</v>
      </c>
      <c r="G74" s="2"/>
      <c r="H74" s="13"/>
      <c r="I74" t="s">
        <v>327</v>
      </c>
    </row>
    <row r="75" spans="1:10">
      <c r="A75" s="2" t="s">
        <v>87</v>
      </c>
      <c r="B75" s="2" t="s">
        <v>203</v>
      </c>
      <c r="C75" s="2" t="s">
        <v>76</v>
      </c>
      <c r="D75" s="2" t="s">
        <v>31</v>
      </c>
      <c r="E75" s="2">
        <v>161</v>
      </c>
      <c r="F75" s="2" t="s">
        <v>31</v>
      </c>
      <c r="G75" s="2"/>
      <c r="H75" s="13">
        <f>21/1000</f>
        <v>2.1000000000000001E-2</v>
      </c>
      <c r="I75" t="s">
        <v>262</v>
      </c>
      <c r="J75" s="20" t="s">
        <v>348</v>
      </c>
    </row>
    <row r="76" spans="1:10">
      <c r="A76" s="2" t="s">
        <v>178</v>
      </c>
      <c r="B76" s="2" t="s">
        <v>68</v>
      </c>
      <c r="C76" s="2" t="s">
        <v>179</v>
      </c>
      <c r="D76" s="2" t="s">
        <v>73</v>
      </c>
      <c r="E76" s="2">
        <v>84</v>
      </c>
      <c r="F76" s="2" t="s">
        <v>73</v>
      </c>
      <c r="G76" s="2"/>
      <c r="H76" s="13"/>
      <c r="I76" t="s">
        <v>329</v>
      </c>
    </row>
    <row r="77" spans="1:10">
      <c r="A77" s="2" t="s">
        <v>89</v>
      </c>
      <c r="B77" s="2" t="s">
        <v>63</v>
      </c>
      <c r="C77" s="2" t="s">
        <v>76</v>
      </c>
      <c r="D77" s="2" t="s">
        <v>73</v>
      </c>
      <c r="E77" s="2">
        <v>90</v>
      </c>
      <c r="F77" s="2" t="s">
        <v>73</v>
      </c>
      <c r="G77" s="2"/>
      <c r="H77" s="13"/>
      <c r="I77" t="s">
        <v>291</v>
      </c>
    </row>
    <row r="78" spans="1:10">
      <c r="A78" s="3" t="s">
        <v>180</v>
      </c>
      <c r="B78" s="3" t="s">
        <v>63</v>
      </c>
      <c r="C78" s="2" t="s">
        <v>76</v>
      </c>
      <c r="D78" s="3" t="s">
        <v>201</v>
      </c>
      <c r="E78" s="2">
        <v>143</v>
      </c>
      <c r="F78" s="3" t="s">
        <v>201</v>
      </c>
      <c r="G78" s="2"/>
      <c r="H78" s="13"/>
      <c r="I78" t="s">
        <v>292</v>
      </c>
    </row>
    <row r="79" spans="1:10">
      <c r="A79" s="2" t="s">
        <v>92</v>
      </c>
      <c r="B79" s="2" t="s">
        <v>75</v>
      </c>
      <c r="C79" s="2" t="s">
        <v>76</v>
      </c>
      <c r="D79" s="2" t="s">
        <v>73</v>
      </c>
      <c r="E79" s="2">
        <v>100</v>
      </c>
      <c r="F79" s="2" t="s">
        <v>73</v>
      </c>
      <c r="G79" s="2"/>
      <c r="H79" s="13"/>
      <c r="I79" t="s">
        <v>300</v>
      </c>
    </row>
    <row r="80" spans="1:10">
      <c r="A80" s="3" t="s">
        <v>180</v>
      </c>
      <c r="B80" s="3" t="s">
        <v>63</v>
      </c>
      <c r="C80" s="2" t="s">
        <v>76</v>
      </c>
      <c r="D80" s="3" t="s">
        <v>201</v>
      </c>
      <c r="E80" s="2">
        <v>143</v>
      </c>
      <c r="F80" s="3" t="s">
        <v>201</v>
      </c>
      <c r="G80" s="2"/>
      <c r="H80" s="13"/>
      <c r="I80" t="s">
        <v>318</v>
      </c>
    </row>
    <row r="81" spans="1:10">
      <c r="A81" s="2" t="s">
        <v>93</v>
      </c>
      <c r="B81" s="2" t="s">
        <v>68</v>
      </c>
      <c r="C81" s="2" t="s">
        <v>76</v>
      </c>
      <c r="D81" s="2" t="s">
        <v>73</v>
      </c>
      <c r="E81" s="2">
        <v>24</v>
      </c>
      <c r="F81" s="2" t="s">
        <v>73</v>
      </c>
      <c r="G81" s="2"/>
      <c r="H81" s="13"/>
      <c r="I81" t="s">
        <v>314</v>
      </c>
    </row>
    <row r="82" spans="1:10">
      <c r="A82" s="2" t="s">
        <v>94</v>
      </c>
      <c r="B82" s="2" t="s">
        <v>203</v>
      </c>
      <c r="C82" s="2" t="s">
        <v>76</v>
      </c>
      <c r="D82" s="2" t="s">
        <v>69</v>
      </c>
      <c r="E82" s="2">
        <v>155</v>
      </c>
      <c r="F82" s="2" t="s">
        <v>191</v>
      </c>
      <c r="G82" s="2">
        <v>10906</v>
      </c>
      <c r="H82" s="13"/>
      <c r="I82" t="s">
        <v>320</v>
      </c>
      <c r="J82" s="20" t="s">
        <v>345</v>
      </c>
    </row>
    <row r="83" spans="1:10">
      <c r="A83" s="2" t="s">
        <v>96</v>
      </c>
      <c r="B83" s="2" t="s">
        <v>63</v>
      </c>
      <c r="C83" s="2" t="s">
        <v>64</v>
      </c>
      <c r="D83" s="2" t="s">
        <v>201</v>
      </c>
      <c r="E83" s="2">
        <v>58</v>
      </c>
      <c r="F83" s="2" t="s">
        <v>201</v>
      </c>
      <c r="G83" s="2"/>
      <c r="H83" s="13"/>
      <c r="I83" t="s">
        <v>319</v>
      </c>
    </row>
    <row r="84" spans="1:10">
      <c r="A84" s="21" t="s">
        <v>334</v>
      </c>
      <c r="B84" s="22" t="s">
        <v>332</v>
      </c>
      <c r="C84" s="23" t="s">
        <v>76</v>
      </c>
      <c r="D84" s="21" t="s">
        <v>201</v>
      </c>
      <c r="E84" s="16">
        <v>133</v>
      </c>
      <c r="F84" s="21" t="s">
        <v>201</v>
      </c>
      <c r="I84" s="20" t="s">
        <v>349</v>
      </c>
    </row>
    <row r="85" spans="1:10">
      <c r="A85" s="21" t="s">
        <v>336</v>
      </c>
      <c r="B85" s="21" t="s">
        <v>71</v>
      </c>
      <c r="C85" s="23" t="s">
        <v>76</v>
      </c>
      <c r="D85" s="23" t="s">
        <v>190</v>
      </c>
      <c r="E85" s="25">
        <v>100</v>
      </c>
      <c r="F85" s="24" t="s">
        <v>190</v>
      </c>
      <c r="G85">
        <f>G57</f>
        <v>8907</v>
      </c>
      <c r="I85" s="20" t="s">
        <v>349</v>
      </c>
      <c r="J85" s="20" t="s">
        <v>340</v>
      </c>
    </row>
    <row r="87" spans="1:10">
      <c r="J87" s="2"/>
    </row>
    <row r="88" spans="1:10">
      <c r="J88" s="19"/>
    </row>
    <row r="89" spans="1:10">
      <c r="J89" s="2"/>
    </row>
    <row r="90" spans="1:10">
      <c r="J90" s="2"/>
    </row>
  </sheetData>
  <autoFilter ref="A1:J85" xr:uid="{9418BDBF-9512-7747-866E-C1A7EBFD53C1}"/>
  <phoneticPr fontId="0" type="noConversion"/>
  <pageMargins left="0.17" right="0.22" top="0.66" bottom="0.98425196850393704" header="0.51181102362204722" footer="0.51181102362204722"/>
  <pageSetup paperSize="8" scale="74" fitToHeight="0"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5EC6F-9288-3D4A-999E-E46B65C59A94}">
  <dimension ref="A1:A57"/>
  <sheetViews>
    <sheetView topLeftCell="A39" zoomScale="232" zoomScaleNormal="232" workbookViewId="0">
      <selection activeCell="A49" sqref="A49"/>
    </sheetView>
  </sheetViews>
  <sheetFormatPr baseColWidth="10" defaultRowHeight="13"/>
  <sheetData>
    <row r="1" spans="1:1">
      <c r="A1" t="s">
        <v>293</v>
      </c>
    </row>
    <row r="2" spans="1:1">
      <c r="A2" t="s">
        <v>294</v>
      </c>
    </row>
    <row r="3" spans="1:1">
      <c r="A3" t="s">
        <v>295</v>
      </c>
    </row>
    <row r="4" spans="1:1">
      <c r="A4" t="s">
        <v>305</v>
      </c>
    </row>
    <row r="5" spans="1:1">
      <c r="A5" t="s">
        <v>296</v>
      </c>
    </row>
    <row r="6" spans="1:1">
      <c r="A6" t="s">
        <v>283</v>
      </c>
    </row>
    <row r="7" spans="1:1">
      <c r="A7" t="s">
        <v>284</v>
      </c>
    </row>
    <row r="8" spans="1:1">
      <c r="A8" t="s">
        <v>306</v>
      </c>
    </row>
    <row r="9" spans="1:1">
      <c r="A9" t="s">
        <v>307</v>
      </c>
    </row>
    <row r="10" spans="1:1">
      <c r="A10" t="s">
        <v>271</v>
      </c>
    </row>
    <row r="11" spans="1:1">
      <c r="A11" t="s">
        <v>252</v>
      </c>
    </row>
    <row r="12" spans="1:1">
      <c r="A12" t="s">
        <v>308</v>
      </c>
    </row>
    <row r="13" spans="1:1">
      <c r="A13" t="s">
        <v>309</v>
      </c>
    </row>
    <row r="14" spans="1:1">
      <c r="A14" t="s">
        <v>310</v>
      </c>
    </row>
    <row r="15" spans="1:1">
      <c r="A15" t="s">
        <v>270</v>
      </c>
    </row>
    <row r="16" spans="1:1">
      <c r="A16" t="s">
        <v>254</v>
      </c>
    </row>
    <row r="17" spans="1:1">
      <c r="A17" t="s">
        <v>265</v>
      </c>
    </row>
    <row r="18" spans="1:1">
      <c r="A18" t="s">
        <v>297</v>
      </c>
    </row>
    <row r="19" spans="1:1">
      <c r="A19" t="s">
        <v>311</v>
      </c>
    </row>
    <row r="20" spans="1:1">
      <c r="A20" t="s">
        <v>285</v>
      </c>
    </row>
    <row r="21" spans="1:1">
      <c r="A21" t="s">
        <v>304</v>
      </c>
    </row>
    <row r="22" spans="1:1">
      <c r="A22" t="s">
        <v>312</v>
      </c>
    </row>
    <row r="23" spans="1:1">
      <c r="A23" t="s">
        <v>298</v>
      </c>
    </row>
    <row r="24" spans="1:1">
      <c r="A24" t="s">
        <v>255</v>
      </c>
    </row>
    <row r="25" spans="1:1">
      <c r="A25" t="s">
        <v>267</v>
      </c>
    </row>
    <row r="26" spans="1:1">
      <c r="A26" t="s">
        <v>313</v>
      </c>
    </row>
    <row r="27" spans="1:1">
      <c r="A27" t="s">
        <v>286</v>
      </c>
    </row>
    <row r="28" spans="1:1">
      <c r="A28" t="s">
        <v>287</v>
      </c>
    </row>
    <row r="29" spans="1:1">
      <c r="A29" t="s">
        <v>288</v>
      </c>
    </row>
    <row r="30" spans="1:1">
      <c r="A30" t="s">
        <v>299</v>
      </c>
    </row>
    <row r="31" spans="1:1">
      <c r="A31" t="s">
        <v>256</v>
      </c>
    </row>
    <row r="32" spans="1:1">
      <c r="A32" t="s">
        <v>257</v>
      </c>
    </row>
    <row r="33" spans="1:1">
      <c r="A33" t="s">
        <v>314</v>
      </c>
    </row>
    <row r="34" spans="1:1">
      <c r="A34" t="s">
        <v>272</v>
      </c>
    </row>
    <row r="35" spans="1:1">
      <c r="A35" t="s">
        <v>273</v>
      </c>
    </row>
    <row r="36" spans="1:1">
      <c r="A36" t="s">
        <v>277</v>
      </c>
    </row>
    <row r="37" spans="1:1">
      <c r="A37" t="s">
        <v>315</v>
      </c>
    </row>
    <row r="38" spans="1:1">
      <c r="A38" t="s">
        <v>274</v>
      </c>
    </row>
    <row r="39" spans="1:1">
      <c r="A39" t="s">
        <v>275</v>
      </c>
    </row>
    <row r="40" spans="1:1">
      <c r="A40" t="s">
        <v>278</v>
      </c>
    </row>
    <row r="41" spans="1:1">
      <c r="A41" t="s">
        <v>279</v>
      </c>
    </row>
    <row r="42" spans="1:1">
      <c r="A42" t="s">
        <v>280</v>
      </c>
    </row>
    <row r="43" spans="1:1">
      <c r="A43" t="s">
        <v>281</v>
      </c>
    </row>
    <row r="44" spans="1:1">
      <c r="A44" t="s">
        <v>282</v>
      </c>
    </row>
    <row r="45" spans="1:1">
      <c r="A45" t="s">
        <v>303</v>
      </c>
    </row>
    <row r="46" spans="1:1">
      <c r="A46" t="s">
        <v>316</v>
      </c>
    </row>
    <row r="47" spans="1:1">
      <c r="A47" t="s">
        <v>260</v>
      </c>
    </row>
    <row r="48" spans="1:1">
      <c r="A48" t="s">
        <v>289</v>
      </c>
    </row>
    <row r="49" spans="1:1">
      <c r="A49" t="s">
        <v>290</v>
      </c>
    </row>
    <row r="50" spans="1:1">
      <c r="A50" t="s">
        <v>261</v>
      </c>
    </row>
    <row r="51" spans="1:1">
      <c r="A51" t="s">
        <v>300</v>
      </c>
    </row>
    <row r="52" spans="1:1">
      <c r="A52" t="s">
        <v>301</v>
      </c>
    </row>
    <row r="53" spans="1:1">
      <c r="A53" t="s">
        <v>302</v>
      </c>
    </row>
    <row r="54" spans="1:1">
      <c r="A54" t="s">
        <v>276</v>
      </c>
    </row>
    <row r="55" spans="1:1">
      <c r="A55" t="s">
        <v>262</v>
      </c>
    </row>
    <row r="56" spans="1:1">
      <c r="A56" t="s">
        <v>291</v>
      </c>
    </row>
    <row r="57" spans="1:1">
      <c r="A57" t="s">
        <v>292</v>
      </c>
    </row>
  </sheetData>
  <sortState xmlns:xlrd2="http://schemas.microsoft.com/office/spreadsheetml/2017/richdata2" ref="A1:A57">
    <sortCondition ref="A1:A5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FF16F-1931-E143-83E4-C14B2C93AD8E}">
  <dimension ref="A1:J53"/>
  <sheetViews>
    <sheetView topLeftCell="G4" zoomScale="204" zoomScaleNormal="204" workbookViewId="0">
      <selection activeCell="I21" sqref="I21"/>
    </sheetView>
  </sheetViews>
  <sheetFormatPr baseColWidth="10" defaultRowHeight="13"/>
  <cols>
    <col min="1" max="2" width="31" bestFit="1" customWidth="1"/>
    <col min="3" max="3" width="22" bestFit="1" customWidth="1"/>
    <col min="4" max="4" width="19.1640625" bestFit="1" customWidth="1"/>
    <col min="5" max="5" width="15.83203125" bestFit="1" customWidth="1"/>
    <col min="6" max="6" width="10.1640625" bestFit="1" customWidth="1"/>
    <col min="7" max="7" width="49.6640625" bestFit="1" customWidth="1"/>
    <col min="8" max="8" width="12.83203125" customWidth="1"/>
    <col min="9" max="9" width="33.1640625" customWidth="1"/>
    <col min="10" max="10" width="255.83203125" bestFit="1" customWidth="1"/>
  </cols>
  <sheetData>
    <row r="1" spans="1:10">
      <c r="A1" s="1" t="s">
        <v>52</v>
      </c>
      <c r="B1" s="1" t="s">
        <v>53</v>
      </c>
      <c r="C1" s="1" t="s">
        <v>54</v>
      </c>
      <c r="D1" s="1" t="s">
        <v>55</v>
      </c>
      <c r="E1" s="1" t="s">
        <v>56</v>
      </c>
      <c r="F1" s="1" t="s">
        <v>57</v>
      </c>
      <c r="G1" s="10" t="s">
        <v>59</v>
      </c>
      <c r="H1" s="1" t="s">
        <v>60</v>
      </c>
      <c r="I1" s="1" t="s">
        <v>248</v>
      </c>
      <c r="J1" s="1" t="s">
        <v>61</v>
      </c>
    </row>
    <row r="2" spans="1:10">
      <c r="A2" s="2" t="s">
        <v>188</v>
      </c>
      <c r="B2" s="2" t="s">
        <v>189</v>
      </c>
      <c r="C2" s="3" t="s">
        <v>63</v>
      </c>
      <c r="D2" s="2" t="s">
        <v>64</v>
      </c>
      <c r="E2" s="2" t="s">
        <v>40</v>
      </c>
      <c r="F2" s="2" t="s">
        <v>190</v>
      </c>
      <c r="G2" s="8" t="s">
        <v>233</v>
      </c>
      <c r="H2" s="2" t="s">
        <v>192</v>
      </c>
      <c r="I2" s="2"/>
      <c r="J2" s="2" t="s">
        <v>234</v>
      </c>
    </row>
    <row r="3" spans="1:10">
      <c r="A3" s="2" t="s">
        <v>194</v>
      </c>
      <c r="B3" s="2" t="s">
        <v>51</v>
      </c>
      <c r="C3" s="3" t="s">
        <v>71</v>
      </c>
      <c r="D3" s="2" t="s">
        <v>64</v>
      </c>
      <c r="E3" s="2" t="s">
        <v>40</v>
      </c>
      <c r="F3" s="2" t="s">
        <v>190</v>
      </c>
      <c r="G3" s="8" t="s">
        <v>195</v>
      </c>
      <c r="H3" s="2" t="s">
        <v>196</v>
      </c>
      <c r="I3" s="2"/>
      <c r="J3" s="2"/>
    </row>
    <row r="4" spans="1:10">
      <c r="A4" s="2" t="s">
        <v>206</v>
      </c>
      <c r="B4" s="2" t="s">
        <v>207</v>
      </c>
      <c r="C4" s="3" t="s">
        <v>63</v>
      </c>
      <c r="D4" s="2" t="s">
        <v>64</v>
      </c>
      <c r="E4" s="2" t="s">
        <v>69</v>
      </c>
      <c r="F4" s="2" t="s">
        <v>191</v>
      </c>
      <c r="G4" s="8"/>
      <c r="H4" s="2" t="s">
        <v>208</v>
      </c>
      <c r="I4" s="2"/>
      <c r="J4" s="2" t="s">
        <v>209</v>
      </c>
    </row>
    <row r="5" spans="1:10">
      <c r="A5" s="2" t="s">
        <v>213</v>
      </c>
      <c r="B5" s="2" t="s">
        <v>71</v>
      </c>
      <c r="C5" s="2" t="s">
        <v>71</v>
      </c>
      <c r="D5" s="2" t="s">
        <v>64</v>
      </c>
      <c r="E5" s="3" t="s">
        <v>69</v>
      </c>
      <c r="F5" s="3" t="s">
        <v>190</v>
      </c>
      <c r="G5" s="8"/>
      <c r="H5" s="2" t="s">
        <v>187</v>
      </c>
      <c r="I5" s="2"/>
      <c r="J5" s="2" t="s">
        <v>67</v>
      </c>
    </row>
    <row r="6" spans="1:10">
      <c r="A6" s="2" t="s">
        <v>214</v>
      </c>
      <c r="B6" s="2" t="s">
        <v>50</v>
      </c>
      <c r="C6" s="2" t="s">
        <v>50</v>
      </c>
      <c r="D6" s="2" t="s">
        <v>215</v>
      </c>
      <c r="E6" s="2" t="s">
        <v>40</v>
      </c>
      <c r="F6" s="2" t="s">
        <v>190</v>
      </c>
      <c r="G6" s="8"/>
      <c r="H6" s="2" t="s">
        <v>216</v>
      </c>
      <c r="I6" s="2" t="s">
        <v>249</v>
      </c>
      <c r="J6" s="8" t="s">
        <v>228</v>
      </c>
    </row>
    <row r="7" spans="1:10">
      <c r="A7" s="3" t="s">
        <v>165</v>
      </c>
      <c r="B7" s="3" t="s">
        <v>165</v>
      </c>
      <c r="C7" s="3" t="s">
        <v>68</v>
      </c>
      <c r="D7" s="3" t="s">
        <v>64</v>
      </c>
      <c r="E7" s="3" t="s">
        <v>199</v>
      </c>
      <c r="F7" s="3" t="s">
        <v>191</v>
      </c>
      <c r="G7" s="8"/>
      <c r="H7" s="3" t="s">
        <v>105</v>
      </c>
      <c r="I7" s="2"/>
      <c r="J7" s="2"/>
    </row>
    <row r="8" spans="1:10">
      <c r="A8" s="3" t="s">
        <v>168</v>
      </c>
      <c r="B8" s="3" t="s">
        <v>68</v>
      </c>
      <c r="C8" s="3" t="s">
        <v>68</v>
      </c>
      <c r="D8" s="3" t="s">
        <v>64</v>
      </c>
      <c r="E8" s="3" t="s">
        <v>69</v>
      </c>
      <c r="F8" s="3" t="s">
        <v>191</v>
      </c>
      <c r="G8" s="8"/>
      <c r="H8" s="3" t="s">
        <v>211</v>
      </c>
      <c r="I8" s="2"/>
      <c r="J8" s="2" t="s">
        <v>175</v>
      </c>
    </row>
    <row r="9" spans="1:10">
      <c r="A9" s="2" t="s">
        <v>14</v>
      </c>
      <c r="B9" s="2" t="s">
        <v>218</v>
      </c>
      <c r="C9" s="2" t="s">
        <v>218</v>
      </c>
      <c r="D9" s="2" t="s">
        <v>76</v>
      </c>
      <c r="E9" s="2" t="s">
        <v>69</v>
      </c>
      <c r="F9" s="2" t="s">
        <v>15</v>
      </c>
      <c r="G9" s="8" t="s">
        <v>45</v>
      </c>
      <c r="H9" s="2" t="s">
        <v>19</v>
      </c>
      <c r="I9" s="2" t="s">
        <v>250</v>
      </c>
      <c r="J9" s="2" t="s">
        <v>243</v>
      </c>
    </row>
    <row r="10" spans="1:10">
      <c r="A10" s="2" t="s">
        <v>14</v>
      </c>
      <c r="B10" s="2" t="s">
        <v>218</v>
      </c>
      <c r="C10" s="2" t="s">
        <v>218</v>
      </c>
      <c r="D10" s="2" t="s">
        <v>76</v>
      </c>
      <c r="E10" s="2" t="s">
        <v>69</v>
      </c>
      <c r="F10" s="2" t="s">
        <v>15</v>
      </c>
      <c r="G10" s="8"/>
      <c r="H10" s="2" t="s">
        <v>21</v>
      </c>
      <c r="I10" s="19" t="s">
        <v>251</v>
      </c>
      <c r="J10" s="2"/>
    </row>
    <row r="11" spans="1:10">
      <c r="A11" s="2" t="s">
        <v>20</v>
      </c>
      <c r="B11" s="2" t="s">
        <v>218</v>
      </c>
      <c r="C11" s="2" t="s">
        <v>218</v>
      </c>
      <c r="D11" s="2" t="s">
        <v>76</v>
      </c>
      <c r="E11" s="2" t="s">
        <v>69</v>
      </c>
      <c r="F11" s="2" t="s">
        <v>190</v>
      </c>
      <c r="G11" s="8"/>
      <c r="H11" s="2" t="s">
        <v>21</v>
      </c>
      <c r="I11" s="2" t="s">
        <v>252</v>
      </c>
      <c r="J11" s="2" t="s">
        <v>77</v>
      </c>
    </row>
    <row r="12" spans="1:10">
      <c r="A12" s="2" t="s">
        <v>22</v>
      </c>
      <c r="B12" s="2" t="s">
        <v>218</v>
      </c>
      <c r="C12" s="2" t="s">
        <v>218</v>
      </c>
      <c r="D12" s="2" t="s">
        <v>76</v>
      </c>
      <c r="E12" s="2" t="s">
        <v>69</v>
      </c>
      <c r="F12" s="2" t="s">
        <v>190</v>
      </c>
      <c r="G12" s="8"/>
      <c r="H12" s="2" t="s">
        <v>21</v>
      </c>
      <c r="I12" s="2" t="s">
        <v>263</v>
      </c>
      <c r="J12" s="2" t="s">
        <v>23</v>
      </c>
    </row>
    <row r="13" spans="1:10">
      <c r="A13" s="3" t="s">
        <v>153</v>
      </c>
      <c r="B13" s="3" t="s">
        <v>153</v>
      </c>
      <c r="C13" s="3" t="s">
        <v>68</v>
      </c>
      <c r="D13" s="3" t="s">
        <v>64</v>
      </c>
      <c r="E13" s="3" t="s">
        <v>199</v>
      </c>
      <c r="F13" s="3" t="s">
        <v>191</v>
      </c>
      <c r="G13" s="8"/>
      <c r="H13" s="3" t="s">
        <v>105</v>
      </c>
      <c r="I13" s="2"/>
      <c r="J13" s="2"/>
    </row>
    <row r="14" spans="1:10">
      <c r="A14" s="3" t="s">
        <v>161</v>
      </c>
      <c r="B14" s="3" t="s">
        <v>161</v>
      </c>
      <c r="C14" s="3" t="s">
        <v>68</v>
      </c>
      <c r="D14" s="3" t="s">
        <v>64</v>
      </c>
      <c r="E14" s="3" t="s">
        <v>199</v>
      </c>
      <c r="F14" s="3" t="s">
        <v>191</v>
      </c>
      <c r="G14" s="8"/>
      <c r="H14" s="3" t="s">
        <v>105</v>
      </c>
      <c r="I14" s="2"/>
      <c r="J14" s="2" t="s">
        <v>162</v>
      </c>
    </row>
    <row r="15" spans="1:10">
      <c r="A15" s="2" t="s">
        <v>27</v>
      </c>
      <c r="B15" s="2" t="s">
        <v>51</v>
      </c>
      <c r="C15" s="2" t="s">
        <v>51</v>
      </c>
      <c r="D15" s="2" t="s">
        <v>215</v>
      </c>
      <c r="E15" s="2" t="s">
        <v>40</v>
      </c>
      <c r="F15" s="2" t="s">
        <v>190</v>
      </c>
      <c r="G15" s="8" t="s">
        <v>79</v>
      </c>
      <c r="H15" s="2" t="s">
        <v>28</v>
      </c>
      <c r="I15" s="2" t="s">
        <v>265</v>
      </c>
      <c r="J15" s="8" t="s">
        <v>78</v>
      </c>
    </row>
    <row r="16" spans="1:10">
      <c r="A16" s="2" t="s">
        <v>30</v>
      </c>
      <c r="B16" s="2" t="s">
        <v>51</v>
      </c>
      <c r="C16" s="2" t="s">
        <v>71</v>
      </c>
      <c r="D16" s="2" t="s">
        <v>72</v>
      </c>
      <c r="E16" s="2" t="s">
        <v>31</v>
      </c>
      <c r="F16" s="2" t="s">
        <v>31</v>
      </c>
      <c r="G16" s="8" t="s">
        <v>81</v>
      </c>
      <c r="H16" s="2" t="s">
        <v>32</v>
      </c>
      <c r="I16" s="2"/>
      <c r="J16" s="2" t="s">
        <v>229</v>
      </c>
    </row>
    <row r="17" spans="1:10">
      <c r="A17" s="3" t="s">
        <v>17</v>
      </c>
      <c r="B17" s="3" t="s">
        <v>18</v>
      </c>
      <c r="C17" s="3" t="s">
        <v>18</v>
      </c>
      <c r="D17" s="3" t="s">
        <v>64</v>
      </c>
      <c r="E17" s="3" t="s">
        <v>31</v>
      </c>
      <c r="F17" s="3" t="s">
        <v>31</v>
      </c>
      <c r="G17" s="7"/>
      <c r="H17" s="2" t="s">
        <v>32</v>
      </c>
      <c r="I17" s="2"/>
      <c r="J17" s="3"/>
    </row>
    <row r="18" spans="1:10">
      <c r="A18" s="16" t="s">
        <v>10</v>
      </c>
      <c r="B18" s="15" t="s">
        <v>35</v>
      </c>
      <c r="C18" s="15" t="s">
        <v>35</v>
      </c>
      <c r="D18" s="16" t="s">
        <v>64</v>
      </c>
      <c r="E18" s="16" t="s">
        <v>31</v>
      </c>
      <c r="F18" s="16" t="s">
        <v>31</v>
      </c>
      <c r="G18" s="17"/>
      <c r="H18" s="15" t="s">
        <v>36</v>
      </c>
      <c r="I18" s="2"/>
      <c r="J18" s="16"/>
    </row>
    <row r="19" spans="1:10">
      <c r="A19" s="2" t="s">
        <v>34</v>
      </c>
      <c r="B19" s="2" t="s">
        <v>35</v>
      </c>
      <c r="C19" s="2" t="s">
        <v>35</v>
      </c>
      <c r="D19" s="2" t="s">
        <v>215</v>
      </c>
      <c r="E19" s="2" t="s">
        <v>40</v>
      </c>
      <c r="F19" s="2" t="s">
        <v>190</v>
      </c>
      <c r="G19" s="8" t="s">
        <v>46</v>
      </c>
      <c r="H19" s="2" t="s">
        <v>36</v>
      </c>
      <c r="I19" t="s">
        <v>270</v>
      </c>
      <c r="J19" s="2"/>
    </row>
    <row r="20" spans="1:10">
      <c r="A20" s="3" t="s">
        <v>25</v>
      </c>
      <c r="B20" s="3" t="s">
        <v>75</v>
      </c>
      <c r="C20" s="3" t="s">
        <v>75</v>
      </c>
      <c r="D20" s="3" t="s">
        <v>76</v>
      </c>
      <c r="E20" s="3" t="s">
        <v>31</v>
      </c>
      <c r="F20" s="3" t="s">
        <v>31</v>
      </c>
      <c r="G20" s="7" t="s">
        <v>11</v>
      </c>
      <c r="H20" s="3" t="s">
        <v>26</v>
      </c>
      <c r="I20" s="2" t="s">
        <v>254</v>
      </c>
      <c r="J20" s="2" t="s">
        <v>66</v>
      </c>
    </row>
    <row r="21" spans="1:10">
      <c r="A21" s="2" t="s">
        <v>38</v>
      </c>
      <c r="B21" s="2" t="s">
        <v>71</v>
      </c>
      <c r="C21" s="2" t="s">
        <v>71</v>
      </c>
      <c r="D21" s="2" t="s">
        <v>215</v>
      </c>
      <c r="E21" s="2" t="s">
        <v>40</v>
      </c>
      <c r="F21" s="2" t="s">
        <v>190</v>
      </c>
      <c r="G21" s="8" t="s">
        <v>82</v>
      </c>
      <c r="H21" s="2" t="s">
        <v>39</v>
      </c>
      <c r="I21" s="2" t="s">
        <v>253</v>
      </c>
      <c r="J21" s="8" t="s">
        <v>83</v>
      </c>
    </row>
    <row r="22" spans="1:10">
      <c r="A22" s="2" t="s">
        <v>16</v>
      </c>
      <c r="B22" s="3" t="s">
        <v>71</v>
      </c>
      <c r="C22" s="3" t="s">
        <v>71</v>
      </c>
      <c r="D22" s="3" t="s">
        <v>64</v>
      </c>
      <c r="E22" s="3" t="s">
        <v>69</v>
      </c>
      <c r="F22" s="3" t="s">
        <v>190</v>
      </c>
      <c r="G22" s="8"/>
      <c r="H22" s="3" t="s">
        <v>109</v>
      </c>
      <c r="I22" s="2"/>
      <c r="J22" s="2"/>
    </row>
    <row r="23" spans="1:10">
      <c r="A23" s="2" t="s">
        <v>169</v>
      </c>
      <c r="B23" s="2" t="s">
        <v>104</v>
      </c>
      <c r="C23" s="3" t="s">
        <v>68</v>
      </c>
      <c r="D23" s="3" t="s">
        <v>64</v>
      </c>
      <c r="E23" s="3" t="s">
        <v>69</v>
      </c>
      <c r="F23" s="2" t="s">
        <v>191</v>
      </c>
      <c r="G23" s="8"/>
      <c r="H23" s="2" t="s">
        <v>105</v>
      </c>
      <c r="I23" s="2"/>
      <c r="J23" s="2" t="s">
        <v>219</v>
      </c>
    </row>
    <row r="24" spans="1:10">
      <c r="A24" s="3" t="s">
        <v>170</v>
      </c>
      <c r="B24" s="2" t="s">
        <v>104</v>
      </c>
      <c r="C24" s="3" t="s">
        <v>68</v>
      </c>
      <c r="D24" s="3" t="s">
        <v>64</v>
      </c>
      <c r="E24" s="3" t="s">
        <v>69</v>
      </c>
      <c r="F24" s="2" t="s">
        <v>191</v>
      </c>
      <c r="G24" s="8"/>
      <c r="H24" s="2" t="s">
        <v>171</v>
      </c>
      <c r="I24" s="2"/>
      <c r="J24" s="3" t="s">
        <v>176</v>
      </c>
    </row>
    <row r="25" spans="1:10">
      <c r="A25" s="2" t="s">
        <v>106</v>
      </c>
      <c r="B25" s="2" t="s">
        <v>75</v>
      </c>
      <c r="C25" s="2" t="s">
        <v>75</v>
      </c>
      <c r="D25" s="2" t="s">
        <v>76</v>
      </c>
      <c r="E25" s="2" t="s">
        <v>69</v>
      </c>
      <c r="F25" s="2" t="s">
        <v>15</v>
      </c>
      <c r="G25" s="8"/>
      <c r="H25" s="3" t="s">
        <v>160</v>
      </c>
      <c r="I25" s="2"/>
      <c r="J25" s="2" t="s">
        <v>5</v>
      </c>
    </row>
    <row r="26" spans="1:10">
      <c r="A26" s="3" t="s">
        <v>2</v>
      </c>
      <c r="B26" s="3" t="s">
        <v>68</v>
      </c>
      <c r="C26" s="3" t="s">
        <v>68</v>
      </c>
      <c r="D26" s="3" t="s">
        <v>64</v>
      </c>
      <c r="E26" s="3" t="s">
        <v>69</v>
      </c>
      <c r="F26" s="3" t="s">
        <v>191</v>
      </c>
      <c r="G26" s="7" t="s">
        <v>1</v>
      </c>
      <c r="H26" s="3" t="s">
        <v>0</v>
      </c>
      <c r="I26" s="2"/>
      <c r="J26" s="3" t="s">
        <v>3</v>
      </c>
    </row>
    <row r="27" spans="1:10">
      <c r="A27" s="2" t="s">
        <v>235</v>
      </c>
      <c r="B27" s="2" t="s">
        <v>71</v>
      </c>
      <c r="C27" s="2" t="s">
        <v>71</v>
      </c>
      <c r="D27" s="2" t="s">
        <v>76</v>
      </c>
      <c r="E27" s="2" t="s">
        <v>69</v>
      </c>
      <c r="F27" s="2" t="s">
        <v>190</v>
      </c>
      <c r="G27" s="8" t="s">
        <v>236</v>
      </c>
      <c r="H27" s="2" t="s">
        <v>237</v>
      </c>
      <c r="I27" t="s">
        <v>266</v>
      </c>
      <c r="J27" s="2" t="s">
        <v>238</v>
      </c>
    </row>
    <row r="28" spans="1:10">
      <c r="A28" s="2" t="s">
        <v>101</v>
      </c>
      <c r="B28" s="2" t="s">
        <v>108</v>
      </c>
      <c r="C28" s="2" t="s">
        <v>75</v>
      </c>
      <c r="D28" s="2" t="s">
        <v>76</v>
      </c>
      <c r="E28" s="2" t="s">
        <v>31</v>
      </c>
      <c r="F28" s="2" t="s">
        <v>31</v>
      </c>
      <c r="G28" s="8"/>
      <c r="H28" s="2" t="s">
        <v>103</v>
      </c>
      <c r="I28" s="2" t="s">
        <v>261</v>
      </c>
      <c r="J28" s="8" t="s">
        <v>220</v>
      </c>
    </row>
    <row r="29" spans="1:10">
      <c r="A29" s="3" t="s">
        <v>181</v>
      </c>
      <c r="B29" s="3" t="s">
        <v>164</v>
      </c>
      <c r="C29" s="3" t="s">
        <v>68</v>
      </c>
      <c r="D29" s="3" t="s">
        <v>64</v>
      </c>
      <c r="E29" s="3" t="s">
        <v>199</v>
      </c>
      <c r="F29" s="3" t="s">
        <v>191</v>
      </c>
      <c r="G29" s="8"/>
      <c r="H29" s="3" t="s">
        <v>105</v>
      </c>
      <c r="I29" s="2"/>
      <c r="J29" s="2"/>
    </row>
    <row r="30" spans="1:10">
      <c r="A30" s="2" t="s">
        <v>110</v>
      </c>
      <c r="B30" s="2" t="s">
        <v>203</v>
      </c>
      <c r="C30" s="2" t="s">
        <v>203</v>
      </c>
      <c r="D30" s="2" t="s">
        <v>76</v>
      </c>
      <c r="E30" s="2" t="s">
        <v>69</v>
      </c>
      <c r="F30" s="2" t="s">
        <v>190</v>
      </c>
      <c r="G30" s="8"/>
      <c r="H30" s="2" t="s">
        <v>111</v>
      </c>
      <c r="I30" s="2"/>
      <c r="J30" s="2" t="s">
        <v>47</v>
      </c>
    </row>
    <row r="31" spans="1:10">
      <c r="A31" s="3" t="s">
        <v>41</v>
      </c>
      <c r="B31" s="3" t="s">
        <v>75</v>
      </c>
      <c r="C31" s="3" t="s">
        <v>75</v>
      </c>
      <c r="D31" s="3" t="s">
        <v>76</v>
      </c>
      <c r="E31" s="3" t="s">
        <v>31</v>
      </c>
      <c r="F31" s="3" t="s">
        <v>31</v>
      </c>
      <c r="G31" s="7" t="s">
        <v>80</v>
      </c>
      <c r="H31" s="3" t="s">
        <v>43</v>
      </c>
      <c r="I31" s="2" t="s">
        <v>255</v>
      </c>
      <c r="J31" s="3" t="s">
        <v>42</v>
      </c>
    </row>
    <row r="32" spans="1:10">
      <c r="A32" s="2" t="s">
        <v>6</v>
      </c>
      <c r="B32" s="2" t="s">
        <v>75</v>
      </c>
      <c r="C32" s="3" t="s">
        <v>75</v>
      </c>
      <c r="D32" s="2" t="s">
        <v>76</v>
      </c>
      <c r="E32" s="8" t="s">
        <v>31</v>
      </c>
      <c r="F32" s="8" t="s">
        <v>31</v>
      </c>
      <c r="G32" s="8" t="s">
        <v>7</v>
      </c>
      <c r="H32" s="2" t="s">
        <v>9</v>
      </c>
      <c r="I32" t="s">
        <v>267</v>
      </c>
      <c r="J32" s="2" t="s">
        <v>8</v>
      </c>
    </row>
    <row r="33" spans="1:10">
      <c r="A33" s="8" t="s">
        <v>112</v>
      </c>
      <c r="B33" s="8" t="s">
        <v>113</v>
      </c>
      <c r="C33" s="8" t="s">
        <v>113</v>
      </c>
      <c r="D33" s="7" t="s">
        <v>64</v>
      </c>
      <c r="E33" s="8" t="s">
        <v>31</v>
      </c>
      <c r="F33" s="8" t="s">
        <v>31</v>
      </c>
      <c r="G33" s="11"/>
      <c r="H33" s="8" t="s">
        <v>114</v>
      </c>
      <c r="I33" s="2"/>
      <c r="J33" s="8" t="s">
        <v>221</v>
      </c>
    </row>
    <row r="34" spans="1:10">
      <c r="A34" s="2" t="s">
        <v>115</v>
      </c>
      <c r="B34" s="2" t="s">
        <v>203</v>
      </c>
      <c r="C34" s="2" t="s">
        <v>203</v>
      </c>
      <c r="D34" s="2" t="s">
        <v>76</v>
      </c>
      <c r="E34" s="2" t="s">
        <v>31</v>
      </c>
      <c r="F34" s="2" t="s">
        <v>31</v>
      </c>
      <c r="G34" s="8"/>
      <c r="H34" s="2" t="s">
        <v>116</v>
      </c>
      <c r="I34" s="2" t="s">
        <v>256</v>
      </c>
      <c r="J34" s="2" t="s">
        <v>48</v>
      </c>
    </row>
    <row r="35" spans="1:10">
      <c r="A35" s="2" t="s">
        <v>166</v>
      </c>
      <c r="B35" s="2" t="s">
        <v>62</v>
      </c>
      <c r="C35" s="2" t="s">
        <v>62</v>
      </c>
      <c r="D35" s="2" t="s">
        <v>64</v>
      </c>
      <c r="E35" s="2" t="s">
        <v>69</v>
      </c>
      <c r="F35" s="2" t="s">
        <v>191</v>
      </c>
      <c r="G35" s="8"/>
      <c r="H35" s="2" t="s">
        <v>200</v>
      </c>
      <c r="I35" s="2"/>
      <c r="J35" s="2" t="s">
        <v>67</v>
      </c>
    </row>
    <row r="36" spans="1:10">
      <c r="A36" s="2" t="s">
        <v>167</v>
      </c>
      <c r="B36" s="2" t="s">
        <v>62</v>
      </c>
      <c r="C36" s="2" t="s">
        <v>62</v>
      </c>
      <c r="D36" s="2" t="s">
        <v>64</v>
      </c>
      <c r="E36" s="2" t="s">
        <v>69</v>
      </c>
      <c r="F36" s="2" t="s">
        <v>191</v>
      </c>
      <c r="G36" s="8"/>
      <c r="H36" s="2" t="s">
        <v>200</v>
      </c>
      <c r="I36" s="2"/>
      <c r="J36" s="2" t="s">
        <v>67</v>
      </c>
    </row>
    <row r="37" spans="1:10">
      <c r="A37" s="2" t="s">
        <v>124</v>
      </c>
      <c r="B37" s="2" t="s">
        <v>203</v>
      </c>
      <c r="C37" s="2" t="s">
        <v>203</v>
      </c>
      <c r="D37" s="2" t="s">
        <v>76</v>
      </c>
      <c r="E37" s="2" t="s">
        <v>69</v>
      </c>
      <c r="F37" s="2" t="s">
        <v>190</v>
      </c>
      <c r="G37" s="8"/>
      <c r="H37" s="2" t="s">
        <v>125</v>
      </c>
      <c r="I37" s="2"/>
      <c r="J37" s="2" t="s">
        <v>246</v>
      </c>
    </row>
    <row r="38" spans="1:10">
      <c r="A38" s="2" t="s">
        <v>126</v>
      </c>
      <c r="B38" s="2" t="s">
        <v>203</v>
      </c>
      <c r="C38" s="2" t="s">
        <v>203</v>
      </c>
      <c r="D38" s="2" t="s">
        <v>76</v>
      </c>
      <c r="E38" s="2" t="s">
        <v>69</v>
      </c>
      <c r="F38" s="2" t="s">
        <v>190</v>
      </c>
      <c r="G38" s="14"/>
      <c r="H38" s="2" t="s">
        <v>127</v>
      </c>
      <c r="I38" s="2"/>
      <c r="J38" s="8" t="s">
        <v>245</v>
      </c>
    </row>
    <row r="39" spans="1:10">
      <c r="A39" s="3" t="s">
        <v>131</v>
      </c>
      <c r="B39" s="3" t="s">
        <v>203</v>
      </c>
      <c r="C39" s="3" t="s">
        <v>203</v>
      </c>
      <c r="D39" s="3" t="s">
        <v>76</v>
      </c>
      <c r="E39" s="3" t="s">
        <v>31</v>
      </c>
      <c r="F39" s="3" t="s">
        <v>31</v>
      </c>
      <c r="G39" s="14"/>
      <c r="H39" s="3" t="s">
        <v>132</v>
      </c>
      <c r="I39" s="2" t="s">
        <v>257</v>
      </c>
      <c r="J39" s="8" t="s">
        <v>222</v>
      </c>
    </row>
    <row r="40" spans="1:10">
      <c r="A40" s="2" t="s">
        <v>119</v>
      </c>
      <c r="B40" s="2" t="s">
        <v>120</v>
      </c>
      <c r="C40" s="2" t="s">
        <v>68</v>
      </c>
      <c r="D40" s="2" t="s">
        <v>64</v>
      </c>
      <c r="E40" s="2" t="s">
        <v>69</v>
      </c>
      <c r="F40" s="2" t="s">
        <v>191</v>
      </c>
      <c r="G40" s="8"/>
      <c r="H40" s="2" t="s">
        <v>121</v>
      </c>
      <c r="I40" s="2"/>
      <c r="J40" s="2"/>
    </row>
    <row r="41" spans="1:10">
      <c r="A41" s="2" t="s">
        <v>134</v>
      </c>
      <c r="B41" s="3" t="s">
        <v>75</v>
      </c>
      <c r="C41" s="3" t="s">
        <v>75</v>
      </c>
      <c r="D41" s="2" t="s">
        <v>64</v>
      </c>
      <c r="E41" s="2" t="s">
        <v>31</v>
      </c>
      <c r="F41" s="2" t="s">
        <v>31</v>
      </c>
      <c r="G41" s="8" t="s">
        <v>84</v>
      </c>
      <c r="H41" s="2" t="s">
        <v>13</v>
      </c>
      <c r="I41" s="2"/>
      <c r="J41" s="2" t="s">
        <v>85</v>
      </c>
    </row>
    <row r="42" spans="1:10">
      <c r="A42" s="3" t="s">
        <v>163</v>
      </c>
      <c r="B42" s="3" t="s">
        <v>163</v>
      </c>
      <c r="C42" s="3" t="s">
        <v>68</v>
      </c>
      <c r="D42" s="3" t="s">
        <v>64</v>
      </c>
      <c r="E42" s="3" t="s">
        <v>199</v>
      </c>
      <c r="F42" s="3" t="s">
        <v>191</v>
      </c>
      <c r="G42" s="8"/>
      <c r="H42" s="3" t="s">
        <v>105</v>
      </c>
      <c r="I42" s="2"/>
      <c r="J42" s="2"/>
    </row>
    <row r="43" spans="1:10">
      <c r="A43" s="15" t="s">
        <v>136</v>
      </c>
      <c r="B43" s="15" t="s">
        <v>75</v>
      </c>
      <c r="C43" s="15" t="s">
        <v>75</v>
      </c>
      <c r="D43" s="15" t="s">
        <v>76</v>
      </c>
      <c r="E43" s="15" t="s">
        <v>69</v>
      </c>
      <c r="F43" s="15" t="s">
        <v>190</v>
      </c>
      <c r="G43" s="17" t="s">
        <v>182</v>
      </c>
      <c r="H43" s="15" t="s">
        <v>137</v>
      </c>
      <c r="I43" s="2"/>
      <c r="J43" s="18" t="s">
        <v>247</v>
      </c>
    </row>
    <row r="44" spans="1:10">
      <c r="A44" s="3" t="s">
        <v>230</v>
      </c>
      <c r="B44" s="3" t="s">
        <v>203</v>
      </c>
      <c r="C44" s="3" t="s">
        <v>203</v>
      </c>
      <c r="D44" s="3" t="s">
        <v>76</v>
      </c>
      <c r="E44" s="3" t="s">
        <v>69</v>
      </c>
      <c r="F44" s="3" t="s">
        <v>190</v>
      </c>
      <c r="G44" s="7" t="s">
        <v>231</v>
      </c>
      <c r="H44" s="3" t="s">
        <v>142</v>
      </c>
      <c r="I44" s="2" t="s">
        <v>264</v>
      </c>
      <c r="J44" s="2" t="s">
        <v>232</v>
      </c>
    </row>
    <row r="45" spans="1:10">
      <c r="A45" s="3" t="s">
        <v>230</v>
      </c>
      <c r="B45" s="3" t="s">
        <v>203</v>
      </c>
      <c r="C45" s="3" t="s">
        <v>203</v>
      </c>
      <c r="D45" s="3" t="s">
        <v>76</v>
      </c>
      <c r="E45" s="3" t="s">
        <v>69</v>
      </c>
      <c r="F45" s="3" t="s">
        <v>190</v>
      </c>
      <c r="G45" s="7" t="s">
        <v>268</v>
      </c>
      <c r="H45" s="3" t="s">
        <v>269</v>
      </c>
      <c r="I45" s="2" t="s">
        <v>258</v>
      </c>
      <c r="J45" s="2"/>
    </row>
    <row r="46" spans="1:10">
      <c r="A46" s="2" t="s">
        <v>141</v>
      </c>
      <c r="B46" s="2" t="s">
        <v>203</v>
      </c>
      <c r="C46" s="2" t="s">
        <v>203</v>
      </c>
      <c r="D46" s="2" t="s">
        <v>76</v>
      </c>
      <c r="E46" s="2" t="s">
        <v>69</v>
      </c>
      <c r="F46" s="2" t="s">
        <v>190</v>
      </c>
      <c r="G46" s="8"/>
      <c r="H46" s="2" t="s">
        <v>142</v>
      </c>
      <c r="I46" s="2" t="s">
        <v>259</v>
      </c>
      <c r="J46" s="2" t="s">
        <v>183</v>
      </c>
    </row>
    <row r="47" spans="1:10">
      <c r="A47" s="2" t="s">
        <v>144</v>
      </c>
      <c r="B47" s="2" t="s">
        <v>218</v>
      </c>
      <c r="C47" s="2" t="s">
        <v>218</v>
      </c>
      <c r="D47" s="2" t="s">
        <v>215</v>
      </c>
      <c r="E47" s="2" t="s">
        <v>40</v>
      </c>
      <c r="F47" s="2" t="s">
        <v>190</v>
      </c>
      <c r="G47" s="7"/>
      <c r="H47" s="2" t="s">
        <v>145</v>
      </c>
      <c r="I47" s="2"/>
      <c r="J47" s="3" t="s">
        <v>223</v>
      </c>
    </row>
    <row r="48" spans="1:10">
      <c r="A48" s="3" t="s">
        <v>226</v>
      </c>
      <c r="B48" s="3" t="s">
        <v>203</v>
      </c>
      <c r="C48" s="3" t="s">
        <v>203</v>
      </c>
      <c r="D48" s="3" t="s">
        <v>64</v>
      </c>
      <c r="E48" s="3" t="s">
        <v>31</v>
      </c>
      <c r="F48" s="3" t="s">
        <v>31</v>
      </c>
      <c r="G48" s="12"/>
      <c r="H48" s="3" t="s">
        <v>13</v>
      </c>
      <c r="I48" s="2"/>
      <c r="J48" s="3" t="s">
        <v>227</v>
      </c>
    </row>
    <row r="49" spans="1:10">
      <c r="A49" s="3" t="s">
        <v>239</v>
      </c>
      <c r="B49" s="3" t="s">
        <v>203</v>
      </c>
      <c r="C49" s="3" t="s">
        <v>203</v>
      </c>
      <c r="D49" s="3" t="s">
        <v>76</v>
      </c>
      <c r="E49" s="3" t="s">
        <v>31</v>
      </c>
      <c r="F49" s="3" t="s">
        <v>31</v>
      </c>
      <c r="G49" s="12" t="s">
        <v>240</v>
      </c>
      <c r="H49" s="3" t="s">
        <v>241</v>
      </c>
      <c r="I49" s="2"/>
      <c r="J49" s="3" t="s">
        <v>242</v>
      </c>
    </row>
    <row r="50" spans="1:10">
      <c r="A50" s="2" t="s">
        <v>155</v>
      </c>
      <c r="B50" s="2" t="s">
        <v>203</v>
      </c>
      <c r="C50" s="2" t="s">
        <v>203</v>
      </c>
      <c r="D50" s="2" t="s">
        <v>72</v>
      </c>
      <c r="E50" s="2" t="s">
        <v>40</v>
      </c>
      <c r="F50" s="2" t="s">
        <v>190</v>
      </c>
      <c r="G50" s="14"/>
      <c r="H50" s="2" t="s">
        <v>157</v>
      </c>
      <c r="I50" s="2" t="s">
        <v>260</v>
      </c>
      <c r="J50" s="8" t="s">
        <v>156</v>
      </c>
    </row>
    <row r="51" spans="1:10">
      <c r="A51" s="2" t="s">
        <v>87</v>
      </c>
      <c r="B51" s="2" t="s">
        <v>203</v>
      </c>
      <c r="C51" s="2" t="s">
        <v>203</v>
      </c>
      <c r="D51" s="2" t="s">
        <v>76</v>
      </c>
      <c r="E51" s="2" t="s">
        <v>31</v>
      </c>
      <c r="F51" s="2" t="s">
        <v>31</v>
      </c>
      <c r="G51" s="7" t="s">
        <v>86</v>
      </c>
      <c r="H51" s="2" t="s">
        <v>88</v>
      </c>
      <c r="I51" s="2" t="s">
        <v>262</v>
      </c>
      <c r="J51" s="8" t="s">
        <v>224</v>
      </c>
    </row>
    <row r="52" spans="1:10">
      <c r="A52" s="2" t="s">
        <v>90</v>
      </c>
      <c r="B52" s="2" t="s">
        <v>217</v>
      </c>
      <c r="C52" s="3" t="s">
        <v>63</v>
      </c>
      <c r="D52" s="2" t="s">
        <v>64</v>
      </c>
      <c r="E52" s="2" t="s">
        <v>40</v>
      </c>
      <c r="F52" s="2" t="s">
        <v>190</v>
      </c>
      <c r="G52" s="8"/>
      <c r="H52" s="2" t="s">
        <v>91</v>
      </c>
      <c r="I52" s="2"/>
      <c r="J52" s="2" t="s">
        <v>49</v>
      </c>
    </row>
    <row r="53" spans="1:10">
      <c r="A53" s="2" t="s">
        <v>94</v>
      </c>
      <c r="B53" s="2" t="s">
        <v>203</v>
      </c>
      <c r="C53" s="2" t="s">
        <v>203</v>
      </c>
      <c r="D53" s="2" t="s">
        <v>76</v>
      </c>
      <c r="E53" s="2" t="s">
        <v>69</v>
      </c>
      <c r="F53" s="2" t="s">
        <v>191</v>
      </c>
      <c r="G53" s="8"/>
      <c r="H53" s="2" t="s">
        <v>95</v>
      </c>
      <c r="I53" s="2"/>
      <c r="J53"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7"/>
  <sheetViews>
    <sheetView workbookViewId="0">
      <selection activeCell="A2" sqref="A2"/>
    </sheetView>
  </sheetViews>
  <sheetFormatPr baseColWidth="10" defaultRowHeight="13"/>
  <cols>
    <col min="1" max="1" width="43.1640625" customWidth="1"/>
    <col min="2" max="2" width="158.1640625" customWidth="1"/>
    <col min="3" max="256" width="8.83203125" customWidth="1"/>
  </cols>
  <sheetData>
    <row r="1" spans="1:2">
      <c r="A1" s="4" t="s">
        <v>147</v>
      </c>
      <c r="B1" s="4" t="s">
        <v>146</v>
      </c>
    </row>
    <row r="2" spans="1:2" ht="14">
      <c r="A2" s="5" t="s">
        <v>64</v>
      </c>
      <c r="B2" s="5" t="s">
        <v>150</v>
      </c>
    </row>
    <row r="3" spans="1:2" ht="14">
      <c r="A3" s="5" t="s">
        <v>72</v>
      </c>
      <c r="B3" s="5" t="s">
        <v>154</v>
      </c>
    </row>
    <row r="4" spans="1:2" ht="14">
      <c r="A4" s="5" t="s">
        <v>76</v>
      </c>
      <c r="B4" s="5" t="s">
        <v>148</v>
      </c>
    </row>
    <row r="5" spans="1:2" ht="14">
      <c r="A5" s="5" t="s">
        <v>179</v>
      </c>
      <c r="B5" s="5" t="s">
        <v>149</v>
      </c>
    </row>
    <row r="6" spans="1:2" ht="14">
      <c r="A6" s="5" t="s">
        <v>215</v>
      </c>
      <c r="B6" s="5" t="s">
        <v>151</v>
      </c>
    </row>
    <row r="7" spans="1:2" ht="14">
      <c r="A7" s="5" t="s">
        <v>65</v>
      </c>
      <c r="B7" s="6" t="s">
        <v>152</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Generating Stations</vt:lpstr>
      <vt:lpstr>Sheet1</vt:lpstr>
      <vt:lpstr>POC list</vt:lpstr>
      <vt:lpstr>Connection Type Definitions</vt:lpstr>
      <vt:lpstr>'Generating Stations'!Print_Area</vt:lpstr>
      <vt:lpstr>'Generating Stations'!Print_Titles</vt:lpstr>
    </vt:vector>
  </TitlesOfParts>
  <Company>Electricity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kirtlab</dc:creator>
  <cp:lastModifiedBy>Microsoft Office User</cp:lastModifiedBy>
  <cp:lastPrinted>2008-05-12T21:00:59Z</cp:lastPrinted>
  <dcterms:created xsi:type="dcterms:W3CDTF">2007-03-18T23:06:49Z</dcterms:created>
  <dcterms:modified xsi:type="dcterms:W3CDTF">2021-01-23T02:42:57Z</dcterms:modified>
</cp:coreProperties>
</file>