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pedrobelotti/Dropbox/Berkeley/w209/project_EDA/"/>
    </mc:Choice>
  </mc:AlternateContent>
  <xr:revisionPtr revIDLastSave="0" documentId="13_ncr:9_{15966A79-E4F9-424E-B728-9D6B6DC9AE18}" xr6:coauthVersionLast="47" xr6:coauthVersionMax="47" xr10:uidLastSave="{00000000-0000-0000-0000-000000000000}"/>
  <bookViews>
    <workbookView xWindow="68800" yWindow="500" windowWidth="28800" windowHeight="50700" activeTab="1" xr2:uid="{00000000-000D-0000-FFFF-FFFF00000000}"/>
  </bookViews>
  <sheets>
    <sheet name="df_final_jun_2022_IDs" sheetId="11" r:id="rId1"/>
    <sheet name="CPI_weights" sheetId="9" r:id="rId2"/>
    <sheet name="CPI_weights 2018" sheetId="12" r:id="rId3"/>
    <sheet name="Series_guide_BLS_full" sheetId="15" r:id="rId4"/>
    <sheet name="Series_guide_BLS3" sheetId="14" r:id="rId5"/>
    <sheet name="Series_guide_BLS1" sheetId="8" r:id="rId6"/>
    <sheet name="Series_guide_BLS2" sheetId="13" r:id="rId7"/>
    <sheet name="Copy of Series_guide_BLS" sheetId="10" r:id="rId8"/>
    <sheet name="Table 1" sheetId="1" r:id="rId9"/>
    <sheet name="Table 2" sheetId="2" r:id="rId10"/>
    <sheet name="Table 3" sheetId="3" r:id="rId11"/>
    <sheet name="Table 4" sheetId="4" r:id="rId12"/>
    <sheet name="Table 5" sheetId="5" r:id="rId13"/>
    <sheet name="Table 6" sheetId="6" r:id="rId14"/>
    <sheet name="Table 7" sheetId="7" r:id="rId15"/>
  </sheets>
  <definedNames>
    <definedName name="_xlnm._FilterDatabase" localSheetId="7" hidden="1">'Copy of Series_guide_BLS'!#REF!</definedName>
    <definedName name="_xlnm._FilterDatabase" localSheetId="1" hidden="1">CPI_weights!$A$1:$D$156</definedName>
    <definedName name="_xlnm._FilterDatabase" localSheetId="3" hidden="1">Series_guide_BLS_full!$D$1:$D$112</definedName>
    <definedName name="_xlnm._FilterDatabase" localSheetId="5" hidden="1">Series_guide_BLS1!$B$1:$D$50</definedName>
    <definedName name="_xlnm._FilterDatabase" localSheetId="6" hidden="1">Series_guide_BLS2!$B$1:$D$50</definedName>
    <definedName name="_xlnm._FilterDatabase" localSheetId="4" hidden="1">Series_guide_BLS3!$B$1:$D$6</definedName>
    <definedName name="_xlnm._FilterDatabase" localSheetId="8" hidden="1">'Table 1'!$A$12:$D$312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9" l="1"/>
  <c r="I2" i="9"/>
  <c r="H2" i="9"/>
  <c r="G2" i="9"/>
  <c r="F2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F52" i="9" s="1"/>
  <c r="B51" i="9"/>
  <c r="G51" i="9" s="1"/>
  <c r="B50" i="9"/>
  <c r="I50" i="9" s="1"/>
  <c r="B49" i="9"/>
  <c r="H49" i="9" s="1"/>
  <c r="B48" i="9"/>
  <c r="G48" i="9" s="1"/>
  <c r="B47" i="9"/>
  <c r="H47" i="9" s="1"/>
  <c r="B46" i="9"/>
  <c r="I46" i="9" s="1"/>
  <c r="B45" i="9"/>
  <c r="F45" i="9" s="1"/>
  <c r="B44" i="9"/>
  <c r="G44" i="9" s="1"/>
  <c r="B43" i="9"/>
  <c r="H43" i="9" s="1"/>
  <c r="B42" i="9"/>
  <c r="I42" i="9" s="1"/>
  <c r="B41" i="9"/>
  <c r="H41" i="9" s="1"/>
  <c r="B40" i="9"/>
  <c r="G40" i="9" s="1"/>
  <c r="B39" i="9"/>
  <c r="H39" i="9" s="1"/>
  <c r="B38" i="9"/>
  <c r="I38" i="9" s="1"/>
  <c r="B37" i="9"/>
  <c r="I37" i="9" s="1"/>
  <c r="B36" i="9"/>
  <c r="G36" i="9" s="1"/>
  <c r="B35" i="9"/>
  <c r="H35" i="9" s="1"/>
  <c r="B34" i="9"/>
  <c r="I34" i="9" s="1"/>
  <c r="B33" i="9"/>
  <c r="F33" i="9" s="1"/>
  <c r="B32" i="9"/>
  <c r="G32" i="9" s="1"/>
  <c r="B31" i="9"/>
  <c r="H31" i="9" s="1"/>
  <c r="B30" i="9"/>
  <c r="I30" i="9" s="1"/>
  <c r="B29" i="9"/>
  <c r="G29" i="9" s="1"/>
  <c r="B28" i="9"/>
  <c r="G28" i="9" s="1"/>
  <c r="B27" i="9"/>
  <c r="H27" i="9" s="1"/>
  <c r="B26" i="9"/>
  <c r="I26" i="9" s="1"/>
  <c r="B25" i="9"/>
  <c r="H25" i="9" s="1"/>
  <c r="B24" i="9"/>
  <c r="G24" i="9" s="1"/>
  <c r="B23" i="9"/>
  <c r="H23" i="9" s="1"/>
  <c r="B22" i="9"/>
  <c r="I22" i="9" s="1"/>
  <c r="B21" i="9"/>
  <c r="I21" i="9" s="1"/>
  <c r="B20" i="9"/>
  <c r="G20" i="9" s="1"/>
  <c r="B19" i="9"/>
  <c r="H19" i="9" s="1"/>
  <c r="B18" i="9"/>
  <c r="I18" i="9" s="1"/>
  <c r="B17" i="9"/>
  <c r="F17" i="9" s="1"/>
  <c r="B16" i="9"/>
  <c r="G16" i="9" s="1"/>
  <c r="B15" i="9"/>
  <c r="H15" i="9" s="1"/>
  <c r="B14" i="9"/>
  <c r="I14" i="9" s="1"/>
  <c r="B13" i="9"/>
  <c r="G13" i="9" s="1"/>
  <c r="B12" i="9"/>
  <c r="G12" i="9" s="1"/>
  <c r="B11" i="9"/>
  <c r="H11" i="9" s="1"/>
  <c r="B10" i="9"/>
  <c r="I10" i="9" s="1"/>
  <c r="B9" i="9"/>
  <c r="H9" i="9" s="1"/>
  <c r="B8" i="9"/>
  <c r="G8" i="9" s="1"/>
  <c r="B7" i="9"/>
  <c r="H7" i="9" s="1"/>
  <c r="B6" i="9"/>
  <c r="I6" i="9" s="1"/>
  <c r="B5" i="9"/>
  <c r="I5" i="9" s="1"/>
  <c r="B4" i="9"/>
  <c r="G4" i="9" s="1"/>
  <c r="B3" i="9"/>
  <c r="G3" i="9" s="1"/>
  <c r="I4" i="9"/>
  <c r="H5" i="9"/>
  <c r="F7" i="9"/>
  <c r="G7" i="9"/>
  <c r="H8" i="9"/>
  <c r="F9" i="9"/>
  <c r="G9" i="9"/>
  <c r="J9" i="9"/>
  <c r="F11" i="9"/>
  <c r="F12" i="9"/>
  <c r="F13" i="9"/>
  <c r="I13" i="9"/>
  <c r="J13" i="9"/>
  <c r="G15" i="9"/>
  <c r="J15" i="9"/>
  <c r="J16" i="9"/>
  <c r="I17" i="9"/>
  <c r="J19" i="9"/>
  <c r="I20" i="9"/>
  <c r="G21" i="9"/>
  <c r="F23" i="9"/>
  <c r="F25" i="9"/>
  <c r="G25" i="9"/>
  <c r="F27" i="9"/>
  <c r="F29" i="9"/>
  <c r="I29" i="9"/>
  <c r="F31" i="9"/>
  <c r="G31" i="9"/>
  <c r="J32" i="9"/>
  <c r="H33" i="9"/>
  <c r="I33" i="9"/>
  <c r="G35" i="9"/>
  <c r="J35" i="9"/>
  <c r="H37" i="9"/>
  <c r="J39" i="9"/>
  <c r="F41" i="9"/>
  <c r="J41" i="9"/>
  <c r="G42" i="9"/>
  <c r="J44" i="9"/>
  <c r="H45" i="9"/>
  <c r="H46" i="9"/>
  <c r="H48" i="9"/>
  <c r="F53" i="9"/>
  <c r="G53" i="9"/>
  <c r="H53" i="9"/>
  <c r="I53" i="9"/>
  <c r="J53" i="9"/>
  <c r="F54" i="9"/>
  <c r="G54" i="9"/>
  <c r="H54" i="9"/>
  <c r="I54" i="9"/>
  <c r="J54" i="9"/>
  <c r="F55" i="9"/>
  <c r="G55" i="9"/>
  <c r="H55" i="9"/>
  <c r="I55" i="9"/>
  <c r="J55" i="9"/>
  <c r="F56" i="9"/>
  <c r="G56" i="9"/>
  <c r="H56" i="9"/>
  <c r="I56" i="9"/>
  <c r="J56" i="9"/>
  <c r="F57" i="9"/>
  <c r="G57" i="9"/>
  <c r="H57" i="9"/>
  <c r="I57" i="9"/>
  <c r="J57" i="9"/>
  <c r="F58" i="9"/>
  <c r="G58" i="9"/>
  <c r="H58" i="9"/>
  <c r="I58" i="9"/>
  <c r="J58" i="9"/>
  <c r="F59" i="9"/>
  <c r="G59" i="9"/>
  <c r="H59" i="9"/>
  <c r="I59" i="9"/>
  <c r="J59" i="9"/>
  <c r="F60" i="9"/>
  <c r="G60" i="9"/>
  <c r="H60" i="9"/>
  <c r="I60" i="9"/>
  <c r="J60" i="9"/>
  <c r="F61" i="9"/>
  <c r="G61" i="9"/>
  <c r="H61" i="9"/>
  <c r="I61" i="9"/>
  <c r="J61" i="9"/>
  <c r="F62" i="9"/>
  <c r="G62" i="9"/>
  <c r="H62" i="9"/>
  <c r="I62" i="9"/>
  <c r="J62" i="9"/>
  <c r="F63" i="9"/>
  <c r="G63" i="9"/>
  <c r="H63" i="9"/>
  <c r="I63" i="9"/>
  <c r="J63" i="9"/>
  <c r="F64" i="9"/>
  <c r="G64" i="9"/>
  <c r="H64" i="9"/>
  <c r="I64" i="9"/>
  <c r="J64" i="9"/>
  <c r="F65" i="9"/>
  <c r="G65" i="9"/>
  <c r="H65" i="9"/>
  <c r="I65" i="9"/>
  <c r="J65" i="9"/>
  <c r="F66" i="9"/>
  <c r="G66" i="9"/>
  <c r="H66" i="9"/>
  <c r="I66" i="9"/>
  <c r="J66" i="9"/>
  <c r="F67" i="9"/>
  <c r="G67" i="9"/>
  <c r="H67" i="9"/>
  <c r="I67" i="9"/>
  <c r="J67" i="9"/>
  <c r="F68" i="9"/>
  <c r="G68" i="9"/>
  <c r="H68" i="9"/>
  <c r="I68" i="9"/>
  <c r="J68" i="9"/>
  <c r="F69" i="9"/>
  <c r="G69" i="9"/>
  <c r="H69" i="9"/>
  <c r="I69" i="9"/>
  <c r="J69" i="9"/>
  <c r="F70" i="9"/>
  <c r="G70" i="9"/>
  <c r="H70" i="9"/>
  <c r="I70" i="9"/>
  <c r="J70" i="9"/>
  <c r="F71" i="9"/>
  <c r="G71" i="9"/>
  <c r="H71" i="9"/>
  <c r="I71" i="9"/>
  <c r="J71" i="9"/>
  <c r="F72" i="9"/>
  <c r="G72" i="9"/>
  <c r="H72" i="9"/>
  <c r="I72" i="9"/>
  <c r="J72" i="9"/>
  <c r="F73" i="9"/>
  <c r="G73" i="9"/>
  <c r="H73" i="9"/>
  <c r="I73" i="9"/>
  <c r="J73" i="9"/>
  <c r="F74" i="9"/>
  <c r="G74" i="9"/>
  <c r="H74" i="9"/>
  <c r="I74" i="9"/>
  <c r="J74" i="9"/>
  <c r="F75" i="9"/>
  <c r="G75" i="9"/>
  <c r="H75" i="9"/>
  <c r="I75" i="9"/>
  <c r="J75" i="9"/>
  <c r="F76" i="9"/>
  <c r="G76" i="9"/>
  <c r="H76" i="9"/>
  <c r="I76" i="9"/>
  <c r="J76" i="9"/>
  <c r="F77" i="9"/>
  <c r="G77" i="9"/>
  <c r="H77" i="9"/>
  <c r="I77" i="9"/>
  <c r="J77" i="9"/>
  <c r="F78" i="9"/>
  <c r="G78" i="9"/>
  <c r="H78" i="9"/>
  <c r="I78" i="9"/>
  <c r="J78" i="9"/>
  <c r="F79" i="9"/>
  <c r="G79" i="9"/>
  <c r="H79" i="9"/>
  <c r="I79" i="9"/>
  <c r="J79" i="9"/>
  <c r="F80" i="9"/>
  <c r="G80" i="9"/>
  <c r="H80" i="9"/>
  <c r="I80" i="9"/>
  <c r="J80" i="9"/>
  <c r="F81" i="9"/>
  <c r="G81" i="9"/>
  <c r="H81" i="9"/>
  <c r="I81" i="9"/>
  <c r="J81" i="9"/>
  <c r="F82" i="9"/>
  <c r="G82" i="9"/>
  <c r="H82" i="9"/>
  <c r="I82" i="9"/>
  <c r="J82" i="9"/>
  <c r="F83" i="9"/>
  <c r="G83" i="9"/>
  <c r="H83" i="9"/>
  <c r="I83" i="9"/>
  <c r="J83" i="9"/>
  <c r="F84" i="9"/>
  <c r="G84" i="9"/>
  <c r="H84" i="9"/>
  <c r="I84" i="9"/>
  <c r="J84" i="9"/>
  <c r="F85" i="9"/>
  <c r="G85" i="9"/>
  <c r="H85" i="9"/>
  <c r="I85" i="9"/>
  <c r="J85" i="9"/>
  <c r="F86" i="9"/>
  <c r="G86" i="9"/>
  <c r="H86" i="9"/>
  <c r="I86" i="9"/>
  <c r="J86" i="9"/>
  <c r="F87" i="9"/>
  <c r="G87" i="9"/>
  <c r="H87" i="9"/>
  <c r="I87" i="9"/>
  <c r="J87" i="9"/>
  <c r="F88" i="9"/>
  <c r="G88" i="9"/>
  <c r="H88" i="9"/>
  <c r="I88" i="9"/>
  <c r="J88" i="9"/>
  <c r="F89" i="9"/>
  <c r="G89" i="9"/>
  <c r="H89" i="9"/>
  <c r="I89" i="9"/>
  <c r="J89" i="9"/>
  <c r="F90" i="9"/>
  <c r="G90" i="9"/>
  <c r="H90" i="9"/>
  <c r="I90" i="9"/>
  <c r="J90" i="9"/>
  <c r="F91" i="9"/>
  <c r="G91" i="9"/>
  <c r="H91" i="9"/>
  <c r="I91" i="9"/>
  <c r="J91" i="9"/>
  <c r="F92" i="9"/>
  <c r="G92" i="9"/>
  <c r="H92" i="9"/>
  <c r="I92" i="9"/>
  <c r="J92" i="9"/>
  <c r="F93" i="9"/>
  <c r="G93" i="9"/>
  <c r="H93" i="9"/>
  <c r="I93" i="9"/>
  <c r="J93" i="9"/>
  <c r="F94" i="9"/>
  <c r="G94" i="9"/>
  <c r="H94" i="9"/>
  <c r="I94" i="9"/>
  <c r="J94" i="9"/>
  <c r="F95" i="9"/>
  <c r="G95" i="9"/>
  <c r="H95" i="9"/>
  <c r="I95" i="9"/>
  <c r="J95" i="9"/>
  <c r="F96" i="9"/>
  <c r="G96" i="9"/>
  <c r="H96" i="9"/>
  <c r="I96" i="9"/>
  <c r="J96" i="9"/>
  <c r="F97" i="9"/>
  <c r="G97" i="9"/>
  <c r="H97" i="9"/>
  <c r="I97" i="9"/>
  <c r="J97" i="9"/>
  <c r="F98" i="9"/>
  <c r="G98" i="9"/>
  <c r="H98" i="9"/>
  <c r="I98" i="9"/>
  <c r="J98" i="9"/>
  <c r="F99" i="9"/>
  <c r="G99" i="9"/>
  <c r="H99" i="9"/>
  <c r="I99" i="9"/>
  <c r="J99" i="9"/>
  <c r="F100" i="9"/>
  <c r="G100" i="9"/>
  <c r="H100" i="9"/>
  <c r="I100" i="9"/>
  <c r="J100" i="9"/>
  <c r="F101" i="9"/>
  <c r="G101" i="9"/>
  <c r="H101" i="9"/>
  <c r="I101" i="9"/>
  <c r="J101" i="9"/>
  <c r="F102" i="9"/>
  <c r="G102" i="9"/>
  <c r="H102" i="9"/>
  <c r="I102" i="9"/>
  <c r="J102" i="9"/>
  <c r="F103" i="9"/>
  <c r="G103" i="9"/>
  <c r="H103" i="9"/>
  <c r="I103" i="9"/>
  <c r="J103" i="9"/>
  <c r="F104" i="9"/>
  <c r="G104" i="9"/>
  <c r="H104" i="9"/>
  <c r="I104" i="9"/>
  <c r="J104" i="9"/>
  <c r="F105" i="9"/>
  <c r="G105" i="9"/>
  <c r="H105" i="9"/>
  <c r="I105" i="9"/>
  <c r="J105" i="9"/>
  <c r="F106" i="9"/>
  <c r="G106" i="9"/>
  <c r="H106" i="9"/>
  <c r="I106" i="9"/>
  <c r="J106" i="9"/>
  <c r="F107" i="9"/>
  <c r="G107" i="9"/>
  <c r="H107" i="9"/>
  <c r="I107" i="9"/>
  <c r="J107" i="9"/>
  <c r="F108" i="9"/>
  <c r="G108" i="9"/>
  <c r="H108" i="9"/>
  <c r="I108" i="9"/>
  <c r="J108" i="9"/>
  <c r="F109" i="9"/>
  <c r="G109" i="9"/>
  <c r="H109" i="9"/>
  <c r="I109" i="9"/>
  <c r="J109" i="9"/>
  <c r="F110" i="9"/>
  <c r="G110" i="9"/>
  <c r="H110" i="9"/>
  <c r="I110" i="9"/>
  <c r="J110" i="9"/>
  <c r="F111" i="9"/>
  <c r="G111" i="9"/>
  <c r="H111" i="9"/>
  <c r="I111" i="9"/>
  <c r="J111" i="9"/>
  <c r="F112" i="9"/>
  <c r="G112" i="9"/>
  <c r="H112" i="9"/>
  <c r="I112" i="9"/>
  <c r="J112" i="9"/>
  <c r="I3" i="9"/>
  <c r="H3" i="9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E61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E56" i="11"/>
  <c r="E57" i="11"/>
  <c r="E58" i="11"/>
  <c r="E59" i="1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3" i="9"/>
  <c r="H18" i="9" l="1"/>
  <c r="F3" i="9"/>
  <c r="J47" i="9"/>
  <c r="J43" i="9"/>
  <c r="H40" i="9"/>
  <c r="I36" i="9"/>
  <c r="G11" i="9"/>
  <c r="H38" i="9"/>
  <c r="F28" i="9"/>
  <c r="H24" i="9"/>
  <c r="G50" i="9"/>
  <c r="F47" i="9"/>
  <c r="F43" i="9"/>
  <c r="F39" i="9"/>
  <c r="H34" i="9"/>
  <c r="J31" i="9"/>
  <c r="G27" i="9"/>
  <c r="G23" i="9"/>
  <c r="F19" i="9"/>
  <c r="J11" i="9"/>
  <c r="J7" i="9"/>
  <c r="G46" i="9"/>
  <c r="H26" i="9"/>
  <c r="H22" i="9"/>
  <c r="J3" i="9"/>
  <c r="G47" i="9"/>
  <c r="I45" i="9"/>
  <c r="G43" i="9"/>
  <c r="G41" i="9"/>
  <c r="G39" i="9"/>
  <c r="G37" i="9"/>
  <c r="F35" i="9"/>
  <c r="J29" i="9"/>
  <c r="J27" i="9"/>
  <c r="J25" i="9"/>
  <c r="J23" i="9"/>
  <c r="H21" i="9"/>
  <c r="G19" i="9"/>
  <c r="H17" i="9"/>
  <c r="F15" i="9"/>
  <c r="H10" i="9"/>
  <c r="H6" i="9"/>
  <c r="J49" i="9"/>
  <c r="F48" i="9"/>
  <c r="I44" i="9"/>
  <c r="I32" i="9"/>
  <c r="J28" i="9"/>
  <c r="F24" i="9"/>
  <c r="I16" i="9"/>
  <c r="G5" i="9"/>
  <c r="H4" i="9"/>
  <c r="I49" i="9"/>
  <c r="J48" i="9"/>
  <c r="G45" i="9"/>
  <c r="H44" i="9"/>
  <c r="I41" i="9"/>
  <c r="J40" i="9"/>
  <c r="J37" i="9"/>
  <c r="F37" i="9"/>
  <c r="F36" i="9"/>
  <c r="G33" i="9"/>
  <c r="H32" i="9"/>
  <c r="H29" i="9"/>
  <c r="I28" i="9"/>
  <c r="I25" i="9"/>
  <c r="J24" i="9"/>
  <c r="J21" i="9"/>
  <c r="F21" i="9"/>
  <c r="F20" i="9"/>
  <c r="G17" i="9"/>
  <c r="H16" i="9"/>
  <c r="H13" i="9"/>
  <c r="I12" i="9"/>
  <c r="I9" i="9"/>
  <c r="J8" i="9"/>
  <c r="J5" i="9"/>
  <c r="F5" i="9"/>
  <c r="F4" i="9"/>
  <c r="G49" i="9"/>
  <c r="F49" i="9"/>
  <c r="F40" i="9"/>
  <c r="H36" i="9"/>
  <c r="H20" i="9"/>
  <c r="J12" i="9"/>
  <c r="F8" i="9"/>
  <c r="H50" i="9"/>
  <c r="I48" i="9"/>
  <c r="J45" i="9"/>
  <c r="F44" i="9"/>
  <c r="H42" i="9"/>
  <c r="I40" i="9"/>
  <c r="J36" i="9"/>
  <c r="J33" i="9"/>
  <c r="F32" i="9"/>
  <c r="H30" i="9"/>
  <c r="H28" i="9"/>
  <c r="I24" i="9"/>
  <c r="J20" i="9"/>
  <c r="J17" i="9"/>
  <c r="F16" i="9"/>
  <c r="H14" i="9"/>
  <c r="H12" i="9"/>
  <c r="I8" i="9"/>
  <c r="J4" i="9"/>
  <c r="G38" i="9"/>
  <c r="G34" i="9"/>
  <c r="G30" i="9"/>
  <c r="G26" i="9"/>
  <c r="G22" i="9"/>
  <c r="G18" i="9"/>
  <c r="G14" i="9"/>
  <c r="G10" i="9"/>
  <c r="G6" i="9"/>
  <c r="H52" i="9"/>
  <c r="I51" i="9"/>
  <c r="J50" i="9"/>
  <c r="F50" i="9"/>
  <c r="I47" i="9"/>
  <c r="J46" i="9"/>
  <c r="F46" i="9"/>
  <c r="I43" i="9"/>
  <c r="J42" i="9"/>
  <c r="F42" i="9"/>
  <c r="I39" i="9"/>
  <c r="J38" i="9"/>
  <c r="F38" i="9"/>
  <c r="I35" i="9"/>
  <c r="J34" i="9"/>
  <c r="F34" i="9"/>
  <c r="I31" i="9"/>
  <c r="J30" i="9"/>
  <c r="F30" i="9"/>
  <c r="I27" i="9"/>
  <c r="J26" i="9"/>
  <c r="F26" i="9"/>
  <c r="I23" i="9"/>
  <c r="J22" i="9"/>
  <c r="F22" i="9"/>
  <c r="I19" i="9"/>
  <c r="J18" i="9"/>
  <c r="F18" i="9"/>
  <c r="I15" i="9"/>
  <c r="J14" i="9"/>
  <c r="F14" i="9"/>
  <c r="I11" i="9"/>
  <c r="J10" i="9"/>
  <c r="F10" i="9"/>
  <c r="I7" i="9"/>
  <c r="J6" i="9"/>
  <c r="F6" i="9"/>
  <c r="G52" i="9"/>
  <c r="H51" i="9"/>
  <c r="I52" i="9"/>
  <c r="J51" i="9"/>
  <c r="F51" i="9"/>
  <c r="J52" i="9"/>
</calcChain>
</file>

<file path=xl/sharedStrings.xml><?xml version="1.0" encoding="utf-8"?>
<sst xmlns="http://schemas.openxmlformats.org/spreadsheetml/2006/main" count="2840" uniqueCount="727">
  <si>
    <t/>
  </si>
  <si>
    <t>Table 1 (2019 - 2020 Weights). Relative importance of components in the Consumer Price Indexes: U.S. city average, December 2021</t>
  </si>
  <si>
    <t>[Percent of all items]</t>
  </si>
  <si>
    <t>Indent Level</t>
  </si>
  <si>
    <t>Item and Group</t>
  </si>
  <si>
    <t>U.S. City Average</t>
  </si>
  <si>
    <t>CPI-U</t>
  </si>
  <si>
    <t>CPI-W</t>
  </si>
  <si>
    <t>Expenditure category</t>
  </si>
  <si>
    <t>All items</t>
  </si>
  <si>
    <t>Food and beverages</t>
  </si>
  <si>
    <t>Food</t>
  </si>
  <si>
    <t>Food at home</t>
  </si>
  <si>
    <t>Cereals and bakery products</t>
  </si>
  <si>
    <t>Cereals and cereal products</t>
  </si>
  <si>
    <t>Flour and prepared flour mixes</t>
  </si>
  <si>
    <t>Breakfast cereal</t>
  </si>
  <si>
    <t>Rice, pasta, cornmeal</t>
  </si>
  <si>
    <t>Bakery products</t>
  </si>
  <si>
    <t>Bread</t>
  </si>
  <si>
    <t>Fresh biscuits, rolls, muffins</t>
  </si>
  <si>
    <t>Cakes, cupcakes, and cookies</t>
  </si>
  <si>
    <t>Other bakery products</t>
  </si>
  <si>
    <t>Meats, poultry, fish, and eggs</t>
  </si>
  <si>
    <t>Meats, poultry, and fish</t>
  </si>
  <si>
    <t>Meats</t>
  </si>
  <si>
    <t>Beef and veal</t>
  </si>
  <si>
    <t>Uncooked ground beef</t>
  </si>
  <si>
    <t>Uncooked beef roasts</t>
  </si>
  <si>
    <t>Uncooked beef steaks</t>
  </si>
  <si>
    <t>Uncooked other beef and veal</t>
  </si>
  <si>
    <t>Pork</t>
  </si>
  <si>
    <t>Bacon, breakfast sausage, and related products</t>
  </si>
  <si>
    <t>Ham</t>
  </si>
  <si>
    <t>Pork chops</t>
  </si>
  <si>
    <t>Other pork including roasts, steaks, and ribs</t>
  </si>
  <si>
    <t>Other meats</t>
  </si>
  <si>
    <t>Poultry</t>
  </si>
  <si>
    <t>Chicken</t>
  </si>
  <si>
    <t>Other uncooked poultry including turkey</t>
  </si>
  <si>
    <t>Fish and seafood</t>
  </si>
  <si>
    <t>Fresh fish and seafood</t>
  </si>
  <si>
    <t>Processed fish and seafood</t>
  </si>
  <si>
    <t>Eggs</t>
  </si>
  <si>
    <t>Dairy and related products</t>
  </si>
  <si>
    <t>Milk</t>
  </si>
  <si>
    <t>Cheese and related products</t>
  </si>
  <si>
    <t>Ice cream and related products</t>
  </si>
  <si>
    <t>Other dairy and related products</t>
  </si>
  <si>
    <t>Fruits and vegetables</t>
  </si>
  <si>
    <t>Fresh fruits and vegetables</t>
  </si>
  <si>
    <t>Fresh fruits</t>
  </si>
  <si>
    <t>Apples</t>
  </si>
  <si>
    <t>Bananas</t>
  </si>
  <si>
    <t>Citrus fruits</t>
  </si>
  <si>
    <t>Other fresh fruits</t>
  </si>
  <si>
    <t>Fresh vegetables</t>
  </si>
  <si>
    <t>Potatoes</t>
  </si>
  <si>
    <t>Lettuce</t>
  </si>
  <si>
    <t>Tomatoes</t>
  </si>
  <si>
    <t>Other fresh vegetables</t>
  </si>
  <si>
    <t>Processed fruits and vegetables</t>
  </si>
  <si>
    <t>Canned fruits and vegetables</t>
  </si>
  <si>
    <t>Frozen fruits and vegetables</t>
  </si>
  <si>
    <t>Other processed fruits and vegetables including dried</t>
  </si>
  <si>
    <t>Nonalcoholic beverages and beverage materials</t>
  </si>
  <si>
    <t>Juices and nonalcoholic drinks</t>
  </si>
  <si>
    <t>Carbonated drinks</t>
  </si>
  <si>
    <t>Frozen noncarbonated juices and drinks</t>
  </si>
  <si>
    <t>Nonfrozen noncarbonated juices and drinks</t>
  </si>
  <si>
    <t>Beverage materials including coffee and tea</t>
  </si>
  <si>
    <t>Coffee</t>
  </si>
  <si>
    <t>Other beverage materials including tea</t>
  </si>
  <si>
    <t>Other food at home</t>
  </si>
  <si>
    <t>Sugar and sweets</t>
  </si>
  <si>
    <t>Sugar and sugar substitutes</t>
  </si>
  <si>
    <t>Candy and chewing gum</t>
  </si>
  <si>
    <t>Other sweets</t>
  </si>
  <si>
    <t>Fats and oils</t>
  </si>
  <si>
    <t>Butter and margarine</t>
  </si>
  <si>
    <t>Salad dressing</t>
  </si>
  <si>
    <t>Other fats and oils including peanut butter</t>
  </si>
  <si>
    <t>Other foods</t>
  </si>
  <si>
    <t>Soups</t>
  </si>
  <si>
    <t>Frozen and freeze dried prepared foods</t>
  </si>
  <si>
    <t>Snacks</t>
  </si>
  <si>
    <t>Spices, seasonings, condiments, sauces</t>
  </si>
  <si>
    <t>Baby food</t>
  </si>
  <si>
    <t>Other miscellaneous foods</t>
  </si>
  <si>
    <t>Food away from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</si>
  <si>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</si>
  <si>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</si>
  <si>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</si>
  <si>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</si>
  <si>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</si>
  <si>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Alcoholic beverages</t>
  </si>
  <si>
    <t>Alcoholic beverages at home</t>
  </si>
  <si>
    <t>Beer, ale, and other malt beverages at home</t>
  </si>
  <si>
    <t>Distilled spirits at home</t>
  </si>
  <si>
    <t>Wine at home</t>
  </si>
  <si>
    <t>Alcoholic beverages away from home</t>
  </si>
  <si>
    <t>Housing</t>
  </si>
  <si>
    <t>Shelter</t>
  </si>
  <si>
    <t>Rent of primary residence</t>
  </si>
  <si>
    <t>Lodging away from home</t>
  </si>
  <si>
    <t>Housing at school, excluding board</t>
  </si>
  <si>
    <t>Other lodging away from home including hotels and motels</t>
  </si>
  <si>
    <t>Owners' equivalent rent of residences</t>
  </si>
  <si>
    <t>Owners' equivalent rent of primary residence</t>
  </si>
  <si>
    <t>Unsampled owners' equivalent rent of secondary residences</t>
  </si>
  <si>
    <t>Tenants' and household insurance</t>
  </si>
  <si>
    <t>Fuels and utilities</t>
  </si>
  <si>
    <t>Household energy</t>
  </si>
  <si>
    <t>Fuel oil and other fuels</t>
  </si>
  <si>
    <t>Fuel oil</t>
  </si>
  <si>
    <t>Propane, kerosene, and firewood</t>
  </si>
  <si>
    <t>Energy services</t>
  </si>
  <si>
    <t>Electricity</t>
  </si>
  <si>
    <t>Utility (piped) gas service</t>
  </si>
  <si>
    <t>Water and sewer and trash collection services</t>
  </si>
  <si>
    <t>Water and sewerage maintenance</t>
  </si>
  <si>
    <t>Garbage and trash collection</t>
  </si>
  <si>
    <t>Household furnishings and operations</t>
  </si>
  <si>
    <t>Window and floor coverings and other linens</t>
  </si>
  <si>
    <t>Floor coverings</t>
  </si>
  <si>
    <t>Window coverings</t>
  </si>
  <si>
    <t>Other linens</t>
  </si>
  <si>
    <t>Furniture and bedding</t>
  </si>
  <si>
    <t>Bedroom furniture</t>
  </si>
  <si>
    <t>Living room, kitchen, and dining room furniture</t>
  </si>
  <si>
    <t>Other furniture</t>
  </si>
  <si>
    <t>Unsampled furniture</t>
  </si>
  <si>
    <t>Appliances</t>
  </si>
  <si>
    <t>Major appliances</t>
  </si>
  <si>
    <t>Other appliances</t>
  </si>
  <si>
    <t>Unsampled appliances</t>
  </si>
  <si>
    <t>Other household equipment and furnishings</t>
  </si>
  <si>
    <t>Clocks, lamps, and decorator items</t>
  </si>
  <si>
    <t>Indoor plants and flowers</t>
  </si>
  <si>
    <t>Dishes and flatware</t>
  </si>
  <si>
    <t>Nonelectric cookware and tableware</t>
  </si>
  <si>
    <t>Tools, hardware, outdoor equipment and supplies</t>
  </si>
  <si>
    <t>Tools, hardware and supplies</t>
  </si>
  <si>
    <t>Outdoor equipment and supplies</t>
  </si>
  <si>
    <t>Unsampled tools, hardware, outdoor equipment and supplies</t>
  </si>
  <si>
    <t>Housekeeping supplies</t>
  </si>
  <si>
    <t>Household cleaning products</t>
  </si>
  <si>
    <t>Household paper products</t>
  </si>
  <si>
    <t>Miscellaneous household products</t>
  </si>
  <si>
    <t>Household operations</t>
  </si>
  <si>
    <t>Domestic services</t>
  </si>
  <si>
    <t>Gardening and lawncare services</t>
  </si>
  <si>
    <t>Moving, storage, freight expense</t>
  </si>
  <si>
    <t>Repair of household items</t>
  </si>
  <si>
    <t>Unsampled household operations</t>
  </si>
  <si>
    <t>Apparel</t>
  </si>
  <si>
    <t>Men's and boys' apparel</t>
  </si>
  <si>
    <t>Men's apparel</t>
  </si>
  <si>
    <t>Men's suits, sport coats, and outerwear</t>
  </si>
  <si>
    <t>Men's shirts and sweaters</t>
  </si>
  <si>
    <t>Men's pants and shorts</t>
  </si>
  <si>
    <t>Unsampled men's apparel</t>
  </si>
  <si>
    <t>Boys' apparel</t>
  </si>
  <si>
    <t>Women's and girls' apparel</t>
  </si>
  <si>
    <t>Women's apparel</t>
  </si>
  <si>
    <t>Women's outerwear</t>
  </si>
  <si>
    <t>Women's dresses</t>
  </si>
  <si>
    <t>Women's suits and separates</t>
  </si>
  <si>
    <t>Unsampled women's apparel</t>
  </si>
  <si>
    <t>Girls' apparel</t>
  </si>
  <si>
    <t>Footwear</t>
  </si>
  <si>
    <t>Men's footwear</t>
  </si>
  <si>
    <t>Boys' and girls' footwear</t>
  </si>
  <si>
    <t>Women's footwear</t>
  </si>
  <si>
    <t>Infants' and toddlers' apparel</t>
  </si>
  <si>
    <t>Jewelry and watches</t>
  </si>
  <si>
    <t>Watches</t>
  </si>
  <si>
    <t>Jewelry</t>
  </si>
  <si>
    <t>Transportation</t>
  </si>
  <si>
    <t>Private transportation</t>
  </si>
  <si>
    <t>New and used motor vehicles</t>
  </si>
  <si>
    <t>New vehicles</t>
  </si>
  <si>
    <t>Used cars and trucks</t>
  </si>
  <si>
    <t>Leased cars and trucks</t>
  </si>
  <si>
    <t>Car and truck rental</t>
  </si>
  <si>
    <t>Unsampled new and used motor vehicles</t>
  </si>
  <si>
    <t>Motor fuel</t>
  </si>
  <si>
    <t>Gasoline (all types)</t>
  </si>
  <si>
    <t>Other motor fuels</t>
  </si>
  <si>
    <t>Motor vehicle parts and equipment</t>
  </si>
  <si>
    <t>Tires</t>
  </si>
  <si>
    <t>Vehicle accessories other than tires</t>
  </si>
  <si>
    <t>Motor vehicle maintenance and repair</t>
  </si>
  <si>
    <t>Motor vehicle body work</t>
  </si>
  <si>
    <t>Motor vehicle maintenance and servicing</t>
  </si>
  <si>
    <t>Motor vehicle repair</t>
  </si>
  <si>
    <t>Unsampled service policies</t>
  </si>
  <si>
    <t>Motor vehicle insurance</t>
  </si>
  <si>
    <t>Motor vehicle fees</t>
  </si>
  <si>
    <t>State motor vehicle registration and license fees</t>
  </si>
  <si>
    <t>Parking and other fees</t>
  </si>
  <si>
    <t>Unsampled motor vehicle fees</t>
  </si>
  <si>
    <t>Public transportation</t>
  </si>
  <si>
    <t>Airline fares</t>
  </si>
  <si>
    <t>Other intercity transportation</t>
  </si>
  <si>
    <t>Intracity transportation</t>
  </si>
  <si>
    <t>Unsampled public transportation</t>
  </si>
  <si>
    <t>Medical care</t>
  </si>
  <si>
    <t>Medical care commodities</t>
  </si>
  <si>
    <t>Medicinal drugs</t>
  </si>
  <si>
    <t>Prescription drugs</t>
  </si>
  <si>
    <t>Nonprescription drugs</t>
  </si>
  <si>
    <t>Medical equipment and supplies</t>
  </si>
  <si>
    <t>Medical care services</t>
  </si>
  <si>
    <t>Professional services</t>
  </si>
  <si>
    <t>Physicians' services</t>
  </si>
  <si>
    <t>Dental services</t>
  </si>
  <si>
    <t>Eyeglasses and eye care</t>
  </si>
  <si>
    <t>Services by other medical professionals</t>
  </si>
  <si>
    <t>Hospital and related services</t>
  </si>
  <si>
    <t>Hospital services</t>
  </si>
  <si>
    <t>Nursing homes and adult day services</t>
  </si>
  <si>
    <t>Care of invalids and elderly at home</t>
  </si>
  <si>
    <t>Health insurance</t>
  </si>
  <si>
    <t>Recreation</t>
  </si>
  <si>
    <t>Video and audio</t>
  </si>
  <si>
    <t>Televisions</t>
  </si>
  <si>
    <t>Cable and satellite television service</t>
  </si>
  <si>
    <t>Other video equipment</t>
  </si>
  <si>
    <t>Video discs and other media, including rental of video</t>
  </si>
  <si>
    <t>Audio equipment</t>
  </si>
  <si>
    <t>Recorded music and music subscriptions</t>
  </si>
  <si>
    <t>Unsampled video and audio</t>
  </si>
  <si>
    <t>Pets, pet products and services</t>
  </si>
  <si>
    <t>Pets and pet products</t>
  </si>
  <si>
    <t>Pet services including veterinary</t>
  </si>
  <si>
    <t>Sporting goods</t>
  </si>
  <si>
    <t>Sports vehicles including bicycles</t>
  </si>
  <si>
    <t>Sports equipment</t>
  </si>
  <si>
    <t>Unsampled sporting goods</t>
  </si>
  <si>
    <t>Photography</t>
  </si>
  <si>
    <t>Photographic equipment and supplies</t>
  </si>
  <si>
    <t>Photographers and photo processing</t>
  </si>
  <si>
    <t>Unsampled photography</t>
  </si>
  <si>
    <t>Other recreational goods</t>
  </si>
  <si>
    <t>Toys</t>
  </si>
  <si>
    <t>Sewing machines, fabric and supplies</t>
  </si>
  <si>
    <t>Music instruments and accessories</t>
  </si>
  <si>
    <t>Unsampled recreation commodities</t>
  </si>
  <si>
    <t>Other recreation services</t>
  </si>
  <si>
    <t>Club membership for shopping clubs, fraternal, or other organizations, or participant sports fees</t>
  </si>
  <si>
    <t>Admissions</t>
  </si>
  <si>
    <t>Fees for lessons or instructions</t>
  </si>
  <si>
    <t>Unsampled recreation services</t>
  </si>
  <si>
    <t>Recreational reading materials</t>
  </si>
  <si>
    <t>Newspapers and magazines</t>
  </si>
  <si>
    <t>Recreational books</t>
  </si>
  <si>
    <t>Unsampled recreational reading materials</t>
  </si>
  <si>
    <t>Education and communication</t>
  </si>
  <si>
    <t>Education</t>
  </si>
  <si>
    <t>Educational books and supplies</t>
  </si>
  <si>
    <t>Tuition, other school fees, and childcare</t>
  </si>
  <si>
    <t>College tuition and fees</t>
  </si>
  <si>
    <t>Elementary and high school tuition and fees</t>
  </si>
  <si>
    <t>Technical and business school tuition and fees</t>
  </si>
  <si>
    <t>Unsampled tuition, other school fees, and childcare</t>
  </si>
  <si>
    <t>Communication</t>
  </si>
  <si>
    <t>Postage and delivery services</t>
  </si>
  <si>
    <t>Postage</t>
  </si>
  <si>
    <t>Delivery services</t>
  </si>
  <si>
    <t>Information and information processing</t>
  </si>
  <si>
    <t>Telephone services</t>
  </si>
  <si>
    <t>Wireless telephone services</t>
  </si>
  <si>
    <t>Residential telephone services</t>
  </si>
  <si>
    <t>Information technology, hardware and services</t>
  </si>
  <si>
    <t>Computer software and accessories</t>
  </si>
  <si>
    <t>Internet services and electronic information providers</t>
  </si>
  <si>
    <t>Telephone hardware, calculators, and other consumer information items</t>
  </si>
  <si>
    <t>Unsampled information and information processing</t>
  </si>
  <si>
    <t>Other goods and services</t>
  </si>
  <si>
    <t>Tobacco and smoking products</t>
  </si>
  <si>
    <t>Cigarettes</t>
  </si>
  <si>
    <t>Tobacco products other than cigarettes</t>
  </si>
  <si>
    <t>Unsampled tobacco and smoking products</t>
  </si>
  <si>
    <t>Personal care</t>
  </si>
  <si>
    <t>Personal care products</t>
  </si>
  <si>
    <t>Hair, dental, shaving, and miscellaneous personal care products</t>
  </si>
  <si>
    <t>Cosmetics, perfume, bath, nail preparations and implements</t>
  </si>
  <si>
    <t>Unsampled personal care products</t>
  </si>
  <si>
    <t>Personal care services</t>
  </si>
  <si>
    <t>Haircuts and other personal care services</t>
  </si>
  <si>
    <t>Miscellaneous personal services</t>
  </si>
  <si>
    <t>Legal services</t>
  </si>
  <si>
    <t>Funeral expenses</t>
  </si>
  <si>
    <t>Laundry and dry cleaning services</t>
  </si>
  <si>
    <t>Apparel services other than laundry and dry cleaning</t>
  </si>
  <si>
    <t>Financial services</t>
  </si>
  <si>
    <t>Unsampled items</t>
  </si>
  <si>
    <t>Miscellaneous personal goods</t>
  </si>
  <si>
    <t>Special aggregate indexes</t>
  </si>
  <si>
    <t>Commodities</t>
  </si>
  <si>
    <t>Commodities less food and beverages</t>
  </si>
  <si>
    <t>Nondurables less food and beverages</t>
  </si>
  <si>
    <t>Nondurables less food, beverages, and apparel</t>
  </si>
  <si>
    <t>Durables</t>
  </si>
  <si>
    <t>Services</t>
  </si>
  <si>
    <t>Rent of shelter</t>
  </si>
  <si>
    <t>Transportation services</t>
  </si>
  <si>
    <t>Other services</t>
  </si>
  <si>
    <t>All items less food</t>
  </si>
  <si>
    <t>All items less shelter</t>
  </si>
  <si>
    <t>All items less medical care</t>
  </si>
  <si>
    <t>Commodities less food</t>
  </si>
  <si>
    <t>Nondurables less food</t>
  </si>
  <si>
    <t>Nondurables less food and apparel</t>
  </si>
  <si>
    <t>Nondurables</t>
  </si>
  <si>
    <t>Apparel less footwear</t>
  </si>
  <si>
    <t>Services less rent of shelter</t>
  </si>
  <si>
    <t>Services less medical care services</t>
  </si>
  <si>
    <t>Energy</t>
  </si>
  <si>
    <t>All items less energy</t>
  </si>
  <si>
    <t>All items less food and energy</t>
  </si>
  <si>
    <t>Commodities less food and energy commodities</t>
  </si>
  <si>
    <t>Energy commodities</t>
  </si>
  <si>
    <t>Services less energy services</t>
  </si>
  <si>
    <t>Domestically produced farm food</t>
  </si>
  <si>
    <t>Utilities and public transportation</t>
  </si>
  <si>
    <t>Table 2 (2019 - 2020 Weights). Relative importance of components in the Consumer Price Indexes: Selected Metropolitan areas, December 2021 (Cities normally published in November)</t>
  </si>
  <si>
    <t>Boston-
Cambridge-
Newton,
 MA-NH</t>
  </si>
  <si>
    <t>Dallas-
Fort Worth-
Arlington,
 TX</t>
  </si>
  <si>
    <t>Denver-
Aurora-
Lakewood,
 CO</t>
  </si>
  <si>
    <t>Commodity and service group</t>
  </si>
  <si>
    <t>Minneapolis-
St Paul-
Bloomington,
 MN-WI</t>
  </si>
  <si>
    <t>Riverside-
San Bernandino-
Ontario,
 CA</t>
  </si>
  <si>
    <t>San Diego-
Carlsbad,
 CA</t>
  </si>
  <si>
    <t>Tampa-
St. Petersburg-
Clearwater,
 FL</t>
  </si>
  <si>
    <t>Urban Hawaii</t>
  </si>
  <si>
    <t>Washington-
Arlington-
Alexandria,
 DC-VA-MD-WV</t>
  </si>
  <si>
    <t>Table 3 (2019-2020 Weights). Relative importance of components in the Consumer Price Indexes: Selected Metropolitan areas,  December 2021</t>
  </si>
  <si>
    <t>Atlanta-
Sandy Springs-
Roswell,
 GA</t>
  </si>
  <si>
    <t>Baltimore-
Columbia-
Towson,
 MD</t>
  </si>
  <si>
    <t>Chicago-
Naperville-
Elgin,
 IL-IN-WI</t>
  </si>
  <si>
    <t>Detroit-
Warren-
Dearborn,
 MI</t>
  </si>
  <si>
    <t>Houston-
The Woodlands-
Sugar Land,
 TX</t>
  </si>
  <si>
    <t>Los Angeles-
Long Beach-
Anaheim,
 CA</t>
  </si>
  <si>
    <t>New York-
Newark-
Jersey City,
 NY-NJ-PA</t>
  </si>
  <si>
    <t>Philadelphia-
Camden-
Washington,
 PA-NJ-DE-MD</t>
  </si>
  <si>
    <t>Phoenix-
Mesa-
Scottsdale,
 AZ</t>
  </si>
  <si>
    <t>San Francisco-
Oakland-
Hayward,
 CA</t>
  </si>
  <si>
    <t>Seattle-
Tacoma-
Bellevue,
 WA</t>
  </si>
  <si>
    <t>St. Louis,
MO-IL</t>
  </si>
  <si>
    <t>Urban Alaska</t>
  </si>
  <si>
    <t>Table 4 (2019 - 2020 Weights). Relative importance of components in the Consumer Price Indexes: Regions, December 2021</t>
  </si>
  <si>
    <t>Northeast</t>
  </si>
  <si>
    <t>Midwest</t>
  </si>
  <si>
    <t>South</t>
  </si>
  <si>
    <t>West</t>
  </si>
  <si>
    <t>Private Transportation</t>
  </si>
  <si>
    <t>Regions defined as the four Census regions. See map in Brief Explanation of the CPI.</t>
  </si>
  <si>
    <t>Table 5 (2019 - 2020 Weights). Relative importance of components in the Consumer Price Indexes:  Population size classes, December 2021</t>
  </si>
  <si>
    <t>Size class A</t>
  </si>
  <si>
    <t>Size class B/C</t>
  </si>
  <si>
    <t>See Table 7 for definitions of size classes by region.</t>
  </si>
  <si>
    <t>Table 6 (2019 - 2020 Weights). Relative importance of components in the Consumer Price Indexes: Cross classification of region and population size class, December 2021</t>
  </si>
  <si>
    <t>Owners equivalent rent of residences</t>
  </si>
  <si>
    <t>Owners equivalent rent of primary residence</t>
  </si>
  <si>
    <t>NOTE:  Regions are defined as the four Census regions. For more information, see map in the 'Brief Explanation of the CPI' section of the CPI monthly press release.  Table 7 contains definitions of size classes by region.</t>
  </si>
  <si>
    <t>Miami-
Fort Lauderdale-
West Palm Beach, FL</t>
  </si>
  <si>
    <t>Table 7 (2019 - 2020 Weights). Relative importance of selected areas in the Consumer Price Indexes, December  2021</t>
  </si>
  <si>
    <t>Area</t>
  </si>
  <si>
    <t>U.S. city average</t>
  </si>
  <si>
    <r>
      <rPr>
        <sz val="11"/>
        <rFont val="Calibri"/>
        <family val="2"/>
      </rPr>
      <t>Region and area size</t>
    </r>
    <r>
      <rPr>
        <vertAlign val="superscript"/>
        <sz val="11"/>
        <rFont val="Calibri"/>
        <family val="2"/>
      </rPr>
      <t>(1)</t>
    </r>
  </si>
  <si>
    <t>Northeast - Size Class A</t>
  </si>
  <si>
    <t>Northeast - Size Class B/C</t>
  </si>
  <si>
    <r>
      <rPr>
        <sz val="11"/>
        <rFont val="Calibri"/>
        <family val="2"/>
      </rPr>
      <t>New England</t>
    </r>
    <r>
      <rPr>
        <vertAlign val="superscript"/>
        <sz val="11"/>
        <rFont val="Calibri"/>
        <family val="2"/>
      </rPr>
      <t>(2)</t>
    </r>
  </si>
  <si>
    <r>
      <rPr>
        <sz val="11"/>
        <rFont val="Calibri"/>
        <family val="2"/>
      </rPr>
      <t>Middle Atlantic</t>
    </r>
    <r>
      <rPr>
        <vertAlign val="superscript"/>
        <sz val="11"/>
        <rFont val="Calibri"/>
        <family val="2"/>
      </rPr>
      <t>(2)</t>
    </r>
  </si>
  <si>
    <t>Midwest - Size Class A</t>
  </si>
  <si>
    <t>Midwest - Size Class B/C</t>
  </si>
  <si>
    <r>
      <rPr>
        <sz val="11"/>
        <rFont val="Calibri"/>
        <family val="2"/>
      </rPr>
      <t>East North Central</t>
    </r>
    <r>
      <rPr>
        <vertAlign val="superscript"/>
        <sz val="11"/>
        <rFont val="Calibri"/>
        <family val="2"/>
      </rPr>
      <t>(2)</t>
    </r>
  </si>
  <si>
    <r>
      <rPr>
        <sz val="11"/>
        <rFont val="Calibri"/>
        <family val="2"/>
      </rPr>
      <t>West North Central</t>
    </r>
    <r>
      <rPr>
        <vertAlign val="superscript"/>
        <sz val="11"/>
        <rFont val="Calibri"/>
        <family val="2"/>
      </rPr>
      <t>(2)</t>
    </r>
  </si>
  <si>
    <t>South - Size Class A</t>
  </si>
  <si>
    <t>South - Size Class B/C</t>
  </si>
  <si>
    <r>
      <rPr>
        <sz val="11"/>
        <rFont val="Calibri"/>
        <family val="2"/>
      </rPr>
      <t>South Atlantic</t>
    </r>
    <r>
      <rPr>
        <vertAlign val="superscript"/>
        <sz val="11"/>
        <rFont val="Calibri"/>
        <family val="2"/>
      </rPr>
      <t>(2)</t>
    </r>
  </si>
  <si>
    <r>
      <rPr>
        <sz val="11"/>
        <rFont val="Calibri"/>
        <family val="2"/>
      </rPr>
      <t>East South Central</t>
    </r>
    <r>
      <rPr>
        <vertAlign val="superscript"/>
        <sz val="11"/>
        <rFont val="Calibri"/>
        <family val="2"/>
      </rPr>
      <t>(2)</t>
    </r>
  </si>
  <si>
    <r>
      <rPr>
        <sz val="11"/>
        <rFont val="Calibri"/>
        <family val="2"/>
      </rPr>
      <t>West South Central</t>
    </r>
    <r>
      <rPr>
        <vertAlign val="superscript"/>
        <sz val="11"/>
        <rFont val="Calibri"/>
        <family val="2"/>
      </rPr>
      <t>(2)</t>
    </r>
  </si>
  <si>
    <t>West - Size Class A</t>
  </si>
  <si>
    <t>West - Size Class B/C</t>
  </si>
  <si>
    <r>
      <rPr>
        <sz val="11"/>
        <rFont val="Calibri"/>
        <family val="2"/>
      </rPr>
      <t>Mountain</t>
    </r>
    <r>
      <rPr>
        <vertAlign val="superscript"/>
        <sz val="11"/>
        <rFont val="Calibri"/>
        <family val="2"/>
      </rPr>
      <t>(2)</t>
    </r>
  </si>
  <si>
    <r>
      <rPr>
        <sz val="11"/>
        <rFont val="Calibri"/>
        <family val="2"/>
      </rPr>
      <t>Pacific</t>
    </r>
    <r>
      <rPr>
        <vertAlign val="superscript"/>
        <sz val="11"/>
        <rFont val="Calibri"/>
        <family val="2"/>
      </rPr>
      <t>(2)</t>
    </r>
  </si>
  <si>
    <t>Size classes</t>
  </si>
  <si>
    <t>Size Class A</t>
  </si>
  <si>
    <t>Size Class B/C</t>
  </si>
  <si>
    <t>Selected local areas</t>
  </si>
  <si>
    <t>Atlanta-Sandy Springs-Roswell, GA</t>
  </si>
  <si>
    <r>
      <rPr>
        <sz val="11"/>
        <rFont val="Calibri"/>
        <family val="2"/>
      </rPr>
      <t>Baltimore-Columbia-Towson, MD</t>
    </r>
    <r>
      <rPr>
        <vertAlign val="superscript"/>
        <sz val="11"/>
        <rFont val="Calibri"/>
        <family val="2"/>
      </rPr>
      <t>(3)</t>
    </r>
  </si>
  <si>
    <t>Boston-Cambridge-Newton, MA-NH</t>
  </si>
  <si>
    <t>Chicago-Naperville-Elgin, IL-IN-WI</t>
  </si>
  <si>
    <t>Dallas-Fort Worth-Arlington, TX</t>
  </si>
  <si>
    <t>Denver-Aurora-Lakewood, CO</t>
  </si>
  <si>
    <t>Detroit-Warren-Dearborn, MI</t>
  </si>
  <si>
    <t>Houston-The Woodlands-Sugar Land, TX</t>
  </si>
  <si>
    <t>Los Angeles-Long Beach-Anaheim, CA</t>
  </si>
  <si>
    <t>Miami-Fort Lauderdale-West Palm Beach, FL</t>
  </si>
  <si>
    <t>Minneapolis-St.Paul-Bloomington, MN-WI</t>
  </si>
  <si>
    <t>New York-Newark-Jersey City, NY-NJ-PA</t>
  </si>
  <si>
    <t>Philadelphia-Camden-Wilmington, PA-NJ-DE-MD</t>
  </si>
  <si>
    <r>
      <rPr>
        <sz val="11"/>
        <rFont val="Calibri"/>
        <family val="2"/>
      </rPr>
      <t>Phoenix-Mesa-Scottsdale, AZ</t>
    </r>
    <r>
      <rPr>
        <vertAlign val="superscript"/>
        <sz val="11"/>
        <rFont val="Calibri"/>
        <family val="2"/>
      </rPr>
      <t>(4)</t>
    </r>
  </si>
  <si>
    <r>
      <rPr>
        <sz val="11"/>
        <rFont val="Calibri"/>
        <family val="2"/>
      </rPr>
      <t>Riverside-San Bernardino-Ontario, CA</t>
    </r>
    <r>
      <rPr>
        <vertAlign val="superscript"/>
        <sz val="11"/>
        <rFont val="Calibri"/>
        <family val="2"/>
      </rPr>
      <t>(2)</t>
    </r>
  </si>
  <si>
    <t>St. Louis, MO-IL</t>
  </si>
  <si>
    <t>San Francisco-Oakland-Hayward, CA</t>
  </si>
  <si>
    <t>San Diego-Carlsbad, CA</t>
  </si>
  <si>
    <t>Seattle-Tacoma-Bellevue, WA</t>
  </si>
  <si>
    <r>
      <rPr>
        <sz val="11"/>
        <rFont val="Calibri"/>
        <family val="2"/>
      </rPr>
      <t>Tampa-St. Petersburg-Clearwater, FL</t>
    </r>
    <r>
      <rPr>
        <vertAlign val="superscript"/>
        <sz val="11"/>
        <rFont val="Calibri"/>
        <family val="2"/>
      </rPr>
      <t>(5)</t>
    </r>
  </si>
  <si>
    <r>
      <rPr>
        <sz val="11"/>
        <rFont val="Calibri"/>
        <family val="2"/>
      </rPr>
      <t>Washington-Arlington-Alexandria, DC-VA-MD-WV</t>
    </r>
    <r>
      <rPr>
        <vertAlign val="superscript"/>
        <sz val="11"/>
        <rFont val="Calibri"/>
        <family val="2"/>
      </rPr>
      <t>(3)</t>
    </r>
  </si>
  <si>
    <t>Footnotes:</t>
  </si>
  <si>
    <t>(1) Regions defined as the four Census regions. See map in Brief Explanation of the CPI.</t>
  </si>
  <si>
    <t>(2) Indexes on a December 2017=100 base.</t>
  </si>
  <si>
    <t>(3) 1998 - 2017 indexes based on substantially smaller sample.</t>
  </si>
  <si>
    <t>(4) Indexes on a December 2001=100 base.</t>
  </si>
  <si>
    <t>(5) Indexes on a 1987=100 base.</t>
  </si>
  <si>
    <t>Day care and preschool</t>
  </si>
  <si>
    <t>Computers, peripherals, and smart home assistants</t>
  </si>
  <si>
    <t>Men's underwear, nightwear, swimwear and accessories</t>
  </si>
  <si>
    <t>Women's underwear, nightwear, swimwear, and accessories</t>
  </si>
  <si>
    <t>CUUR0000SA0</t>
  </si>
  <si>
    <t>CUUR0000SAH1</t>
  </si>
  <si>
    <t>CUUR0000SAM</t>
  </si>
  <si>
    <t>Indent</t>
  </si>
  <si>
    <t>Short_desc</t>
  </si>
  <si>
    <t>Series_ID</t>
  </si>
  <si>
    <t>Long_Desc</t>
  </si>
  <si>
    <t>CUUR0000SAE2</t>
  </si>
  <si>
    <t>CUUR0000SAE21</t>
  </si>
  <si>
    <t>CUUR0000SEEC</t>
  </si>
  <si>
    <t>CUUR0000SERF01</t>
  </si>
  <si>
    <t>U.S. city average All items less food shelter and energy Not Seasonally Adjusted</t>
  </si>
  <si>
    <t>U.S. city average All items Not Seasonally Adjusted</t>
  </si>
  <si>
    <t>0</t>
  </si>
  <si>
    <t>U.S. city average Apparel Not Seasonally Adjusted</t>
  </si>
  <si>
    <t>CUUR0000SAA</t>
  </si>
  <si>
    <t>1</t>
  </si>
  <si>
    <t>U.S. city average Men's and boys' apparel Not Seasonally Adjusted</t>
  </si>
  <si>
    <t>CUUR0000SAA1</t>
  </si>
  <si>
    <t>2</t>
  </si>
  <si>
    <t>U.S. city average Women's and girls' apparel Not Seasonally Adjusted</t>
  </si>
  <si>
    <t>CUUR0000SAA2</t>
  </si>
  <si>
    <t>U.S. city average Education and communication Not Seasonally Adjusted</t>
  </si>
  <si>
    <t>CUUR0000SAE</t>
  </si>
  <si>
    <t>U.S. city average Education Not Seasonally Adjusted</t>
  </si>
  <si>
    <t>CUUR0000SAE1</t>
  </si>
  <si>
    <t>U.S. city average Food and beverages Not Seasonally Adjusted</t>
  </si>
  <si>
    <t>CUUR0000SAF</t>
  </si>
  <si>
    <t>U.S. city average Food Not Seasonally Adjusted</t>
  </si>
  <si>
    <t>CUUR0000SAF1</t>
  </si>
  <si>
    <t>U.S. city average Food at home Not Seasonally Adjusted</t>
  </si>
  <si>
    <t>CUUR0000SAF11</t>
  </si>
  <si>
    <t>3</t>
  </si>
  <si>
    <t>U.S. city average Alcoholic beverages Not Seasonally Adjusted</t>
  </si>
  <si>
    <t>CUUR0000SAF116</t>
  </si>
  <si>
    <t>U.S. city average Other goods and services Not Seasonally Adjusted</t>
  </si>
  <si>
    <t>CUUR0000SAG</t>
  </si>
  <si>
    <t>U.S. city average Personal care Not Seasonally Adjusted</t>
  </si>
  <si>
    <t>CUUR0000SAG1</t>
  </si>
  <si>
    <t>U.S. city average Housing Not Seasonally Adjusted</t>
  </si>
  <si>
    <t>CUUR0000SAH</t>
  </si>
  <si>
    <t>U.S. city average Shelter Not Seasonally Adjusted</t>
  </si>
  <si>
    <t>U.S. city average Fuels and utilities Not Seasonally Adjusted</t>
  </si>
  <si>
    <t>CUUR0000SAH2</t>
  </si>
  <si>
    <t>U.S. city average Household energy Not Seasonally Adjusted</t>
  </si>
  <si>
    <t>CUUR0000SAH21</t>
  </si>
  <si>
    <t>U.S. city average Household furnishings and operations Not Seasonally Adjusted</t>
  </si>
  <si>
    <t>CUUR0000SAH3</t>
  </si>
  <si>
    <t>U.S. city average Medical care Not Seasonally Adjusted</t>
  </si>
  <si>
    <t>U.S. city average Medical care commodities Not Seasonally Adjusted</t>
  </si>
  <si>
    <t>CUUR0000SAM1</t>
  </si>
  <si>
    <t>U.S. city average Medical care services Not Seasonally Adjusted</t>
  </si>
  <si>
    <t>CUUR0000SAM2</t>
  </si>
  <si>
    <t>U.S. city average Recreation Not Seasonally Adjusted</t>
  </si>
  <si>
    <t>CUUR0000SAR</t>
  </si>
  <si>
    <t>U.S. city average Transportation Not Seasonally Adjusted</t>
  </si>
  <si>
    <t>CUUR0000SAT</t>
  </si>
  <si>
    <t>U.S. city average Private transportation Not Seasonally Adjusted</t>
  </si>
  <si>
    <t>CUUR0000SAT1</t>
  </si>
  <si>
    <t>U.S. city average Men's apparel Not Seasonally Adjusted</t>
  </si>
  <si>
    <t>CUUR0000SEAA</t>
  </si>
  <si>
    <t>U.S. city average Boys' apparel Not Seasonally Adjusted</t>
  </si>
  <si>
    <t>CUUR0000SEAB</t>
  </si>
  <si>
    <t>U.S. city average Women's apparel Not Seasonally Adjusted</t>
  </si>
  <si>
    <t>CUUR0000SEAC</t>
  </si>
  <si>
    <t>U.S. city average Girls' apparel Not Seasonally Adjusted</t>
  </si>
  <si>
    <t>CUUR0000SEAD</t>
  </si>
  <si>
    <t>U.S. city average Footwear Not Seasonally Adjusted</t>
  </si>
  <si>
    <t>CUUR0000SEAE</t>
  </si>
  <si>
    <t>U.S. city average Men's footwear Not Seasonally Adjusted</t>
  </si>
  <si>
    <t>CUUR0000SEAE01</t>
  </si>
  <si>
    <t>U.S. city average Boys' and girls' footwear Not Seasonally Adjusted</t>
  </si>
  <si>
    <t>CUUR0000SEAE02</t>
  </si>
  <si>
    <t>U.S. city average Women's footwear Not Seasonally Adjusted</t>
  </si>
  <si>
    <t>CUUR0000SEAE03</t>
  </si>
  <si>
    <t>U.S. city average Infants' and toddlers' apparel Not Seasonally Adjusted</t>
  </si>
  <si>
    <t>CUUR0000SEAF</t>
  </si>
  <si>
    <t>U.S. city average Jewelry and watches Not Seasonally Adjusted</t>
  </si>
  <si>
    <t>CUUR0000SEAG</t>
  </si>
  <si>
    <t>U.S. city average Watches Not Seasonally Adjusted</t>
  </si>
  <si>
    <t>CUUR0000SEAG01</t>
  </si>
  <si>
    <t>U.S. city average Jewelry Not Seasonally Adjusted</t>
  </si>
  <si>
    <t>CUUR0000SEAG02</t>
  </si>
  <si>
    <t>U.S. city average Educational books and supplies Not Seasonally Adjusted</t>
  </si>
  <si>
    <t>CUUR0000SEEA</t>
  </si>
  <si>
    <t>U.S. city average Tuition other school fees and childcare Not Seasonally Adjusted</t>
  </si>
  <si>
    <t>CUUR0000SEEB</t>
  </si>
  <si>
    <t>Tuition other school fees and childcare</t>
  </si>
  <si>
    <t>U.S. city average Information technology hardware and services Not Seasonally Adjusted</t>
  </si>
  <si>
    <t>CUUR0000SEEE</t>
  </si>
  <si>
    <t>Information technology hardware and services</t>
  </si>
  <si>
    <t>U.S. city average Food away from home Not Seasonally Adjusted</t>
  </si>
  <si>
    <t>CUUR0000SEFV</t>
  </si>
  <si>
    <t>U.S. city average Tobacco and smoking products Not Seasonally Adjusted</t>
  </si>
  <si>
    <t>CUUR0000SEGA</t>
  </si>
  <si>
    <t>U.S. city average Cigarettes Not Seasonally Adjusted</t>
  </si>
  <si>
    <t>CUUR0000SEGA01</t>
  </si>
  <si>
    <t>U.S. city average Tobacco products other than cigarettes Not Seasonally Adjusted</t>
  </si>
  <si>
    <t>CUUR0000SEGA02</t>
  </si>
  <si>
    <t>U.S. city average Personal care products Not Seasonally Adjusted</t>
  </si>
  <si>
    <t>CUUR0000SEGB</t>
  </si>
  <si>
    <t>U.S. city average Personal care services Not Seasonally Adjusted</t>
  </si>
  <si>
    <t>CUUR0000SEGC</t>
  </si>
  <si>
    <t>U.S. city average Miscellaneous personal services Not Seasonally Adjusted</t>
  </si>
  <si>
    <t>CUUR0000SEGD</t>
  </si>
  <si>
    <t>U.S. city average Miscellaneous personal goods Not Seasonally Adjusted</t>
  </si>
  <si>
    <t>CUUR0000SEGE</t>
  </si>
  <si>
    <t>U.S. city average Rent of primary residence Not Seasonally Adjusted</t>
  </si>
  <si>
    <t>CUUR0000SEHA</t>
  </si>
  <si>
    <t>U.S. city average Lodging away from home Not Seasonally Adjusted</t>
  </si>
  <si>
    <t>CUUR0000SEHB</t>
  </si>
  <si>
    <t>U.S. city average Owners' equivalent rent of residences Not Seasonally Adjusted</t>
  </si>
  <si>
    <t>CUUR0000SEHC</t>
  </si>
  <si>
    <t>U.S. city average Tenants' and household insurance Not Seasonally Adjusted</t>
  </si>
  <si>
    <t>CUUR0000SEHD</t>
  </si>
  <si>
    <t>U.S. city average Water and sewer and trash collection services Not Seasonally Adjusted</t>
  </si>
  <si>
    <t>CUUR0000SEHG</t>
  </si>
  <si>
    <t>U.S. city average Window and floor coverings and other linens Not Seasonally Adjusted</t>
  </si>
  <si>
    <t>CUUR0000SEHH</t>
  </si>
  <si>
    <t>U.S. city average Furniture and bedding Not Seasonally Adjusted</t>
  </si>
  <si>
    <t>CUUR0000SEHJ</t>
  </si>
  <si>
    <t>U.S. city average Appliances Not Seasonally Adjusted</t>
  </si>
  <si>
    <t>CUUR0000SEHK</t>
  </si>
  <si>
    <t>U.S. city average Other household equipment and furnishings Not Seasonally Adjusted</t>
  </si>
  <si>
    <t>CUUR0000SEHL</t>
  </si>
  <si>
    <t>U.S. city average Tools hardware outdoor equipment and supplies Not Seasonally Adjusted</t>
  </si>
  <si>
    <t>CUUR0000SEHM</t>
  </si>
  <si>
    <t>Tools hardware outdoor equipment and supplies</t>
  </si>
  <si>
    <t>U.S. city average Housekeeping supplies Not Seasonally Adjusted</t>
  </si>
  <si>
    <t>CUUR0000SEHN</t>
  </si>
  <si>
    <t>U.S. city average Household operations Not Seasonally Adjusted</t>
  </si>
  <si>
    <t>CUUR0000SEHP</t>
  </si>
  <si>
    <t>U.S. city average Professional services Not Seasonally Adjusted</t>
  </si>
  <si>
    <t>CUUR0000SEMC</t>
  </si>
  <si>
    <t>U.S. city average Hospital and related services Not Seasonally Adjusted</t>
  </si>
  <si>
    <t>CUUR0000SEMD</t>
  </si>
  <si>
    <t>U.S. city average Health insurance Not Seasonally Adjusted</t>
  </si>
  <si>
    <t>CUUR0000SEME</t>
  </si>
  <si>
    <t>U.S. city average Medicinal drugs Not Seasonally Adjusted</t>
  </si>
  <si>
    <t>CUUR0000SEMF</t>
  </si>
  <si>
    <t>U.S. city average Medical equipment and supplies Not Seasonally Adjusted</t>
  </si>
  <si>
    <t>CUUR0000SEMG</t>
  </si>
  <si>
    <t>U.S. city average Video and audio Not Seasonally Adjusted</t>
  </si>
  <si>
    <t>CUUR0000SERA</t>
  </si>
  <si>
    <t>U.S. city average Televisions Not Seasonally Adjusted</t>
  </si>
  <si>
    <t>CUUR0000SERA01</t>
  </si>
  <si>
    <t>U.S. city average Cable and satellite television service Not Seasonally Adjusted</t>
  </si>
  <si>
    <t>CUUR0000SERA02</t>
  </si>
  <si>
    <t>U.S. city average Other video equipment Not Seasonally Adjusted</t>
  </si>
  <si>
    <t>CUUR0000SERA03</t>
  </si>
  <si>
    <t>U.S. city average Video discs and other media including rental of video Not Seasonally Adjusted</t>
  </si>
  <si>
    <t>CUUR0000SERA04</t>
  </si>
  <si>
    <t>Video discs and other media including rental of video</t>
  </si>
  <si>
    <t>U.S. city average Audio equipment Not Seasonally Adjusted</t>
  </si>
  <si>
    <t>CUUR0000SERA05</t>
  </si>
  <si>
    <t>U.S. city average Recorded music and music subscriptions Not Seasonally Adjusted</t>
  </si>
  <si>
    <t>CUUR0000SERA06</t>
  </si>
  <si>
    <t>U.S. city average Pets pet products and services Not Seasonally Adjusted</t>
  </si>
  <si>
    <t>CUUR0000SERB</t>
  </si>
  <si>
    <t>Pets pet products and services</t>
  </si>
  <si>
    <t>U.S. city average Pets and pet products Not Seasonally Adjusted</t>
  </si>
  <si>
    <t>CUUR0000SERB01</t>
  </si>
  <si>
    <t>U.S. city average Pet services including veterinary Not Seasonally Adjusted</t>
  </si>
  <si>
    <t>CUUR0000SERB02</t>
  </si>
  <si>
    <t>U.S. city average Sporting goods Not Seasonally Adjusted</t>
  </si>
  <si>
    <t>CUUR0000SERC</t>
  </si>
  <si>
    <t>U.S. city average Sports vehicles including bicycles Not Seasonally Adjusted</t>
  </si>
  <si>
    <t>CUUR0000SERC01</t>
  </si>
  <si>
    <t>U.S. city average Sports equipment Not Seasonally Adjusted</t>
  </si>
  <si>
    <t>CUUR0000SERC02</t>
  </si>
  <si>
    <t>U.S. city average Photography Not Seasonally Adjusted</t>
  </si>
  <si>
    <t>CUUR0000SERD</t>
  </si>
  <si>
    <t>U.S. city average Photographic equipment and supplies Not Seasonally Adjusted</t>
  </si>
  <si>
    <t>CUUR0000SERD01</t>
  </si>
  <si>
    <t>U.S. city average Photographers and photo processing Not Seasonally Adjusted</t>
  </si>
  <si>
    <t>CUUR0000SERD02</t>
  </si>
  <si>
    <t>U.S. city average Other recreational goods Not Seasonally Adjusted</t>
  </si>
  <si>
    <t>CUUR0000SERE</t>
  </si>
  <si>
    <t>U.S. city average Toys Not Seasonally Adjusted</t>
  </si>
  <si>
    <t>CUUR0000SERE01</t>
  </si>
  <si>
    <t>U.S. city average Sewing machines fabric and supplies Not Seasonally Adjusted</t>
  </si>
  <si>
    <t>CUUR0000SERE02</t>
  </si>
  <si>
    <t>Sewing machines fabric and supplies</t>
  </si>
  <si>
    <t>U.S. city average Music instruments and accessories Not Seasonally Adjusted</t>
  </si>
  <si>
    <t>CUUR0000SERE03</t>
  </si>
  <si>
    <t>U.S. city average Other recreation services Not Seasonally Adjusted</t>
  </si>
  <si>
    <t>CUUR0000SERF</t>
  </si>
  <si>
    <t>U.S. city average Admissions Not Seasonally Adjusted</t>
  </si>
  <si>
    <t>CUUR0000SERF02</t>
  </si>
  <si>
    <t>U.S. city average Fees for lessons or instructions Not Seasonally Adjusted</t>
  </si>
  <si>
    <t>CUUR0000SERF03</t>
  </si>
  <si>
    <t>U.S. city average Recreational reading materials Not Seasonally Adjusted</t>
  </si>
  <si>
    <t>CUUR0000SERG</t>
  </si>
  <si>
    <t>U.S. city average Newspapers and magazines Not Seasonally Adjusted</t>
  </si>
  <si>
    <t>CUUR0000SERG01</t>
  </si>
  <si>
    <t>U.S. city average Recreational books Not Seasonally Adjusted</t>
  </si>
  <si>
    <t>CUUR0000SERG02</t>
  </si>
  <si>
    <t>U.S. city average New and used motor vehicles Not Seasonally Adjusted</t>
  </si>
  <si>
    <t>CUUR0000SETA</t>
  </si>
  <si>
    <t>U.S. city average Motor fuel Not Seasonally Adjusted</t>
  </si>
  <si>
    <t>CUUR0000SETB</t>
  </si>
  <si>
    <t>U.S. city average Motor vehicle parts and equipment Not Seasonally Adjusted</t>
  </si>
  <si>
    <t>CUUR0000SETC</t>
  </si>
  <si>
    <t>U.S. city average Motor vehicle maintenance and repair Not Seasonally Adjusted</t>
  </si>
  <si>
    <t>CUUR0000SETD</t>
  </si>
  <si>
    <t>U.S. city average Motor vehicle insurance Not Seasonally Adjusted</t>
  </si>
  <si>
    <t>CUUR0000SETE</t>
  </si>
  <si>
    <t>U.S. city average Motor vehicle fees Not Seasonally Adjusted</t>
  </si>
  <si>
    <t>CUUR0000SETF</t>
  </si>
  <si>
    <t>U.S. city average Public transportation Not Seasonally Adjusted</t>
  </si>
  <si>
    <t>CUUR0000SETG</t>
  </si>
  <si>
    <t>U.S. city average Airline fares Not Seasonally Adjusted</t>
  </si>
  <si>
    <t>CUUR0000SETG01</t>
  </si>
  <si>
    <t>U.S. city average Other intercity transportation Not Seasonally Adjusted</t>
  </si>
  <si>
    <t>CUUR0000SETG02</t>
  </si>
  <si>
    <t>U.S. city average Intracity transportation Not Seasonally Adjusted</t>
  </si>
  <si>
    <t>CUUR0000SETG03</t>
  </si>
  <si>
    <t>U.S. city average Communication Not Seasonally Adjusted</t>
  </si>
  <si>
    <t>U.S. city average Information and information processing Not Seasonally Adjusted</t>
  </si>
  <si>
    <t>U.S. city average Postage and delivery services Not Seasonally Adjusted</t>
  </si>
  <si>
    <t>U.S. city average Club membership for shopping clubs fraternal or other organizations or participant sports fees Not Seasonally Adjusted</t>
  </si>
  <si>
    <t>Club membership for shopping clubs fraternal or other organizations or participant sports fees</t>
  </si>
  <si>
    <t>U.S. city average All items less food Not Seasonally Adjusted</t>
  </si>
  <si>
    <t>CUUR0000SA0L1</t>
  </si>
  <si>
    <t>U.S. city average All items less food and shelter Not Seasonally Adjusted</t>
  </si>
  <si>
    <t>CUUR0000SA0L12</t>
  </si>
  <si>
    <t>All items less food and shelter</t>
  </si>
  <si>
    <t>U.S. city average All items less energy Not Seasonally Adjusted</t>
  </si>
  <si>
    <t>CUUR0000SA0LE</t>
  </si>
  <si>
    <t>U.S. city average All items less medical care Not Seasonally Adjusted</t>
  </si>
  <si>
    <t>CUUR0000SA0L5</t>
  </si>
  <si>
    <t>U.S. city average All items less shelter Not Seasonally Adjusted</t>
  </si>
  <si>
    <t>CUUR0000SA0L2</t>
  </si>
  <si>
    <t>U.S. city average All items less food and energy Not Seasonally Adjusted</t>
  </si>
  <si>
    <t>CUUR0000SA0L1E</t>
  </si>
  <si>
    <t>U.S. city average All items less food shelter energy and used cars and trucks Not Seasonally Adjusted</t>
  </si>
  <si>
    <t>CUUR0000SA0L12E4</t>
  </si>
  <si>
    <t>All items less food shelter energy and used cars and trucks</t>
  </si>
  <si>
    <t>CUUR0000SA0L12E</t>
  </si>
  <si>
    <t>All items less food shelter and energy</t>
  </si>
  <si>
    <t>January</t>
  </si>
  <si>
    <t>M01</t>
  </si>
  <si>
    <t>February</t>
  </si>
  <si>
    <t>M02</t>
  </si>
  <si>
    <t>March</t>
  </si>
  <si>
    <t>M03</t>
  </si>
  <si>
    <t>April</t>
  </si>
  <si>
    <t>M04</t>
  </si>
  <si>
    <t>May</t>
  </si>
  <si>
    <t>M05</t>
  </si>
  <si>
    <t>June</t>
  </si>
  <si>
    <t>M06</t>
  </si>
  <si>
    <t>July</t>
  </si>
  <si>
    <t>M07</t>
  </si>
  <si>
    <t>August</t>
  </si>
  <si>
    <t>M08</t>
  </si>
  <si>
    <t>September</t>
  </si>
  <si>
    <t>M09</t>
  </si>
  <si>
    <t>October</t>
  </si>
  <si>
    <t>M10</t>
  </si>
  <si>
    <t>November</t>
  </si>
  <si>
    <t>M11</t>
  </si>
  <si>
    <t>December</t>
  </si>
  <si>
    <t>M12</t>
  </si>
  <si>
    <t>date</t>
  </si>
  <si>
    <t>periodName</t>
  </si>
  <si>
    <t>period</t>
  </si>
  <si>
    <t>year</t>
  </si>
  <si>
    <t>Unsampled owners equivalent rent of secondary residences</t>
  </si>
  <si>
    <t>Child care and nursery school</t>
  </si>
  <si>
    <t>U ,S , City Average</t>
  </si>
  <si>
    <t>Rice pasta cornmeal</t>
  </si>
  <si>
    <t>Fresh biscuits rolls muffins</t>
  </si>
  <si>
    <t>Cakes cupcakes and cookies</t>
  </si>
  <si>
    <t>Meats poultry fish and eggs</t>
  </si>
  <si>
    <t>Meats poultry and fish</t>
  </si>
  <si>
    <t>Bacon breakfast sausage and related products</t>
  </si>
  <si>
    <t>Other pork including roasts steaks and ribs</t>
  </si>
  <si>
    <t>Spices seasonings condiments sauces</t>
  </si>
  <si>
    <t>Beer ale and other malt beverages at home</t>
  </si>
  <si>
    <t>Housing at school excluding board</t>
  </si>
  <si>
    <t>Propane kerosene and firewood</t>
  </si>
  <si>
    <t>Living room kitchen and dining room furniture</t>
  </si>
  <si>
    <t>Clocks lamps and decorator items</t>
  </si>
  <si>
    <t>Tools hardware and supplies</t>
  </si>
  <si>
    <t>Unsampled tools hardware outdoor equipment and supplies</t>
  </si>
  <si>
    <t>Moving storage freight expense</t>
  </si>
  <si>
    <t>Men's suits sport coats and outerwear</t>
  </si>
  <si>
    <t>Men's underwear nightwear swimwear and accessories</t>
  </si>
  <si>
    <t>Women's underwear nightwear swimwear and accessories</t>
  </si>
  <si>
    <t>Unsampled tuition other school fees and childcare</t>
  </si>
  <si>
    <t>Computers peripherals and smart home assistants</t>
  </si>
  <si>
    <t>Telephone hardware calculators and other consumer information items</t>
  </si>
  <si>
    <t>Hair dental shaving and miscellaneous personal care products</t>
  </si>
  <si>
    <t>Cosmetics perfume bath nail preparations and implements</t>
  </si>
  <si>
    <t>May_22_YY-Change%</t>
  </si>
  <si>
    <t>2021_YY-Change%</t>
  </si>
  <si>
    <t>2020_YY-Change%</t>
  </si>
  <si>
    <t>2019_YY-Change%</t>
  </si>
  <si>
    <t>May_22_MM-Change%</t>
  </si>
  <si>
    <t>CPI-U Weights (2022)</t>
  </si>
  <si>
    <t>CPI-U Weights (2019-2021)</t>
  </si>
  <si>
    <t>CPI-U All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</si>
</sst>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0.000"/>
    <numFmt numFmtId="169" formatCode="0.0%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wrapText="1" indent="1"/>
    </xf>
    <xf numFmtId="0" fontId="0" fillId="0" borderId="0" xfId="0" applyNumberFormat="1" applyAlignment="1">
      <alignment horizontal="left" wrapText="1" indent="2"/>
    </xf>
    <xf numFmtId="0" fontId="0" fillId="0" borderId="0" xfId="0" applyNumberFormat="1" applyAlignment="1">
      <alignment horizontal="left" wrapText="1" indent="3"/>
    </xf>
    <xf numFmtId="0" fontId="0" fillId="0" borderId="0" xfId="0" applyNumberFormat="1" applyAlignment="1">
      <alignment horizontal="left" wrapText="1" indent="4"/>
    </xf>
    <xf numFmtId="0" fontId="0" fillId="0" borderId="0" xfId="0" applyNumberFormat="1" applyAlignment="1">
      <alignment horizontal="left" wrapText="1" indent="5"/>
    </xf>
    <xf numFmtId="0" fontId="0" fillId="0" borderId="0" xfId="0" applyNumberFormat="1" applyAlignment="1">
      <alignment horizontal="left" wrapText="1" indent="6"/>
    </xf>
    <xf numFmtId="0" fontId="0" fillId="0" borderId="0" xfId="0" applyNumberFormat="1" applyAlignment="1">
      <alignment horizontal="left" wrapText="1" indent="7"/>
    </xf>
    <xf numFmtId="0" fontId="0" fillId="0" borderId="0" xfId="0" applyNumberFormat="1" applyAlignment="1">
      <alignment horizontal="left" wrapText="1" indent="8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/>
    </xf>
    <xf numFmtId="0" fontId="1" fillId="0" borderId="0" xfId="3"/>
    <xf numFmtId="3" fontId="1" fillId="0" borderId="0" xfId="3" applyNumberFormat="1"/>
    <xf numFmtId="14" fontId="1" fillId="0" borderId="0" xfId="3" applyNumberFormat="1"/>
    <xf numFmtId="3" fontId="0" fillId="0" borderId="0" xfId="0" applyNumberFormat="1"/>
    <xf numFmtId="43" fontId="0" fillId="0" borderId="0" xfId="1" applyFont="1"/>
    <xf numFmtId="169" fontId="1" fillId="0" borderId="0" xfId="2" applyNumberFormat="1" applyFont="1"/>
    <xf numFmtId="169" fontId="0" fillId="0" borderId="0" xfId="2" applyNumberFormat="1" applyFont="1"/>
    <xf numFmtId="14" fontId="0" fillId="0" borderId="0" xfId="0" applyNumberFormat="1"/>
  </cellXfs>
  <cellStyles count="4">
    <cellStyle name="Comma" xfId="1" builtinId="3"/>
    <cellStyle name="Normal" xfId="0" builtinId="0"/>
    <cellStyle name="Normal 2" xfId="3" xr:uid="{C97B6714-DF3C-D840-9095-8B74C934C50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3D51-3B71-8A48-9722-9AE476A9E07B}">
  <dimension ref="A1:DK61"/>
  <sheetViews>
    <sheetView topLeftCell="CP1" workbookViewId="0">
      <selection activeCell="DK1" sqref="DK1"/>
    </sheetView>
  </sheetViews>
  <sheetFormatPr baseColWidth="10" defaultRowHeight="16" x14ac:dyDescent="0.2"/>
  <cols>
    <col min="1" max="16384" width="10.83203125" style="26"/>
  </cols>
  <sheetData>
    <row r="1" spans="1:115" x14ac:dyDescent="0.2">
      <c r="A1" s="18" t="s">
        <v>691</v>
      </c>
      <c r="B1" s="18" t="s">
        <v>690</v>
      </c>
      <c r="C1" s="18" t="s">
        <v>689</v>
      </c>
      <c r="D1" s="18" t="s">
        <v>688</v>
      </c>
      <c r="E1" s="18" t="s">
        <v>538</v>
      </c>
      <c r="F1" s="18" t="s">
        <v>540</v>
      </c>
      <c r="G1" s="18" t="s">
        <v>542</v>
      </c>
      <c r="H1" s="18" t="s">
        <v>544</v>
      </c>
      <c r="I1" s="18" t="s">
        <v>546</v>
      </c>
      <c r="J1" s="18" t="s">
        <v>548</v>
      </c>
      <c r="K1" s="18" t="s">
        <v>550</v>
      </c>
      <c r="L1" s="18" t="s">
        <v>553</v>
      </c>
      <c r="M1" s="18" t="s">
        <v>555</v>
      </c>
      <c r="N1" s="18" t="s">
        <v>557</v>
      </c>
      <c r="O1" s="18" t="s">
        <v>559</v>
      </c>
      <c r="P1" s="18" t="s">
        <v>561</v>
      </c>
      <c r="Q1" s="18" t="s">
        <v>563</v>
      </c>
      <c r="R1" s="18" t="s">
        <v>565</v>
      </c>
      <c r="S1" s="18" t="s">
        <v>567</v>
      </c>
      <c r="T1" s="18" t="s">
        <v>569</v>
      </c>
      <c r="U1" s="18" t="s">
        <v>571</v>
      </c>
      <c r="V1" s="18" t="s">
        <v>573</v>
      </c>
      <c r="W1" s="18" t="s">
        <v>575</v>
      </c>
      <c r="X1" s="18" t="s">
        <v>578</v>
      </c>
      <c r="Y1" s="18" t="s">
        <v>580</v>
      </c>
      <c r="Z1" s="18" t="s">
        <v>582</v>
      </c>
      <c r="AA1" s="18" t="s">
        <v>585</v>
      </c>
      <c r="AB1" s="18" t="s">
        <v>587</v>
      </c>
      <c r="AC1" s="18" t="s">
        <v>589</v>
      </c>
      <c r="AD1" s="18" t="s">
        <v>591</v>
      </c>
      <c r="AE1" s="18" t="s">
        <v>593</v>
      </c>
      <c r="AF1" s="18" t="s">
        <v>595</v>
      </c>
      <c r="AG1" s="18" t="s">
        <v>597</v>
      </c>
      <c r="AH1" s="18" t="s">
        <v>599</v>
      </c>
      <c r="AI1" s="18" t="s">
        <v>601</v>
      </c>
      <c r="AJ1" s="18" t="s">
        <v>603</v>
      </c>
      <c r="AK1" s="18" t="s">
        <v>605</v>
      </c>
      <c r="AL1" s="18" t="s">
        <v>608</v>
      </c>
      <c r="AM1" s="18" t="s">
        <v>610</v>
      </c>
      <c r="AN1" s="18" t="s">
        <v>612</v>
      </c>
      <c r="AO1" s="18" t="s">
        <v>614</v>
      </c>
      <c r="AP1" s="18" t="s">
        <v>616</v>
      </c>
      <c r="AQ1" s="18" t="s">
        <v>618</v>
      </c>
      <c r="AR1" s="18" t="s">
        <v>620</v>
      </c>
      <c r="AS1" s="18" t="s">
        <v>622</v>
      </c>
      <c r="AT1" s="18" t="s">
        <v>624</v>
      </c>
      <c r="AU1" s="18" t="s">
        <v>626</v>
      </c>
      <c r="AV1" s="18" t="s">
        <v>628</v>
      </c>
      <c r="AW1" s="18" t="s">
        <v>630</v>
      </c>
      <c r="AX1" s="18" t="s">
        <v>632</v>
      </c>
      <c r="AY1" s="18" t="s">
        <v>634</v>
      </c>
      <c r="AZ1" s="18" t="s">
        <v>636</v>
      </c>
      <c r="BA1" s="18" t="s">
        <v>638</v>
      </c>
      <c r="BB1" s="18" t="s">
        <v>424</v>
      </c>
      <c r="BC1" s="18" t="s">
        <v>439</v>
      </c>
      <c r="BD1" s="18" t="s">
        <v>442</v>
      </c>
      <c r="BE1" s="18" t="s">
        <v>445</v>
      </c>
      <c r="BF1" s="18" t="s">
        <v>447</v>
      </c>
      <c r="BG1" s="18" t="s">
        <v>449</v>
      </c>
      <c r="BH1" s="18" t="s">
        <v>451</v>
      </c>
      <c r="BI1" s="18" t="s">
        <v>453</v>
      </c>
      <c r="BJ1" s="18" t="s">
        <v>455</v>
      </c>
      <c r="BK1" s="18" t="s">
        <v>458</v>
      </c>
      <c r="BL1" s="18" t="s">
        <v>460</v>
      </c>
      <c r="BM1" s="18" t="s">
        <v>462</v>
      </c>
      <c r="BN1" s="18" t="s">
        <v>464</v>
      </c>
      <c r="BO1" s="18" t="s">
        <v>425</v>
      </c>
      <c r="BP1" s="18" t="s">
        <v>467</v>
      </c>
      <c r="BQ1" s="18" t="s">
        <v>469</v>
      </c>
      <c r="BR1" s="18" t="s">
        <v>471</v>
      </c>
      <c r="BS1" s="18" t="s">
        <v>426</v>
      </c>
      <c r="BT1" s="18" t="s">
        <v>474</v>
      </c>
      <c r="BU1" s="18" t="s">
        <v>476</v>
      </c>
      <c r="BV1" s="18" t="s">
        <v>478</v>
      </c>
      <c r="BW1" s="18" t="s">
        <v>480</v>
      </c>
      <c r="BX1" s="18" t="s">
        <v>482</v>
      </c>
      <c r="BY1" s="18" t="s">
        <v>484</v>
      </c>
      <c r="BZ1" s="18" t="s">
        <v>486</v>
      </c>
      <c r="CA1" s="18" t="s">
        <v>488</v>
      </c>
      <c r="CB1" s="18" t="s">
        <v>490</v>
      </c>
      <c r="CC1" s="18" t="s">
        <v>492</v>
      </c>
      <c r="CD1" s="18" t="s">
        <v>494</v>
      </c>
      <c r="CE1" s="18" t="s">
        <v>496</v>
      </c>
      <c r="CF1" s="18" t="s">
        <v>498</v>
      </c>
      <c r="CG1" s="18" t="s">
        <v>500</v>
      </c>
      <c r="CH1" s="18" t="s">
        <v>502</v>
      </c>
      <c r="CI1" s="18" t="s">
        <v>504</v>
      </c>
      <c r="CJ1" s="18" t="s">
        <v>506</v>
      </c>
      <c r="CK1" s="18" t="s">
        <v>508</v>
      </c>
      <c r="CL1" s="18" t="s">
        <v>510</v>
      </c>
      <c r="CM1" s="18" t="s">
        <v>513</v>
      </c>
      <c r="CN1" s="18" t="s">
        <v>516</v>
      </c>
      <c r="CO1" s="18" t="s">
        <v>518</v>
      </c>
      <c r="CP1" s="18" t="s">
        <v>520</v>
      </c>
      <c r="CQ1" s="18" t="s">
        <v>522</v>
      </c>
      <c r="CR1" s="18" t="s">
        <v>524</v>
      </c>
      <c r="CS1" s="18" t="s">
        <v>526</v>
      </c>
      <c r="CT1" s="18" t="s">
        <v>528</v>
      </c>
      <c r="CU1" s="18" t="s">
        <v>530</v>
      </c>
      <c r="CV1" s="18" t="s">
        <v>532</v>
      </c>
      <c r="CW1" s="18" t="s">
        <v>534</v>
      </c>
      <c r="CX1" s="18" t="s">
        <v>536</v>
      </c>
      <c r="CY1" s="18" t="s">
        <v>640</v>
      </c>
      <c r="CZ1" s="18" t="s">
        <v>431</v>
      </c>
      <c r="DA1" s="18" t="s">
        <v>432</v>
      </c>
      <c r="DB1" s="18" t="s">
        <v>433</v>
      </c>
      <c r="DC1" s="18" t="s">
        <v>434</v>
      </c>
      <c r="DD1" s="18" t="s">
        <v>647</v>
      </c>
      <c r="DE1" s="18" t="s">
        <v>649</v>
      </c>
      <c r="DF1" s="18" t="s">
        <v>652</v>
      </c>
      <c r="DG1" s="18" t="s">
        <v>654</v>
      </c>
      <c r="DH1" s="18" t="s">
        <v>656</v>
      </c>
      <c r="DI1" s="18" t="s">
        <v>658</v>
      </c>
      <c r="DJ1" s="18" t="s">
        <v>660</v>
      </c>
      <c r="DK1" s="18" t="s">
        <v>662</v>
      </c>
    </row>
    <row r="2" spans="1:115" x14ac:dyDescent="0.2">
      <c r="A2" s="18">
        <v>2022</v>
      </c>
      <c r="B2" s="18" t="s">
        <v>673</v>
      </c>
      <c r="C2" s="18" t="s">
        <v>672</v>
      </c>
      <c r="D2" s="33">
        <v>44682</v>
      </c>
      <c r="E2" s="29">
        <v>149795</v>
      </c>
      <c r="F2" s="29">
        <v>270844</v>
      </c>
      <c r="G2" s="29">
        <v>60585</v>
      </c>
      <c r="H2" s="29">
        <v>137398</v>
      </c>
      <c r="I2" s="29">
        <v>89325</v>
      </c>
      <c r="J2" s="29">
        <v>54893</v>
      </c>
      <c r="K2" s="29">
        <v>105362</v>
      </c>
      <c r="L2" s="29">
        <v>215957</v>
      </c>
      <c r="M2" s="29">
        <v>227202</v>
      </c>
      <c r="N2" s="29">
        <v>408873</v>
      </c>
      <c r="O2" s="29">
        <v>980975</v>
      </c>
      <c r="P2" s="29">
        <v>195213</v>
      </c>
      <c r="Q2" s="29">
        <v>126516</v>
      </c>
      <c r="R2" s="29">
        <v>100542</v>
      </c>
      <c r="S2" s="29">
        <v>113457</v>
      </c>
      <c r="T2" s="29">
        <v>1300</v>
      </c>
      <c r="U2" s="29">
        <v>546733</v>
      </c>
      <c r="V2" s="29">
        <v>9599</v>
      </c>
      <c r="W2" s="29">
        <v>67884</v>
      </c>
      <c r="X2" s="29">
        <v>25295</v>
      </c>
      <c r="Y2" s="29">
        <v>78757</v>
      </c>
      <c r="Z2" s="29">
        <v>199268</v>
      </c>
      <c r="AA2" s="29">
        <v>220210</v>
      </c>
      <c r="AB2" s="29">
        <v>295833</v>
      </c>
      <c r="AC2" s="29">
        <v>127587</v>
      </c>
      <c r="AD2" s="29">
        <v>175798</v>
      </c>
      <c r="AE2" s="29">
        <v>87348</v>
      </c>
      <c r="AF2" s="29">
        <v>80455</v>
      </c>
      <c r="AG2" s="29">
        <v>59819</v>
      </c>
      <c r="AH2" s="29">
        <v>130255</v>
      </c>
      <c r="AI2" s="29">
        <v>34510</v>
      </c>
      <c r="AJ2" s="29">
        <v>29678</v>
      </c>
      <c r="AK2" s="29">
        <v>104937</v>
      </c>
      <c r="AL2" s="29">
        <v>112198</v>
      </c>
      <c r="AM2" s="29">
        <v>180960</v>
      </c>
      <c r="AN2" s="29">
        <v>403070</v>
      </c>
      <c r="AO2" s="29">
        <v>346301</v>
      </c>
      <c r="AP2" s="29">
        <v>281646</v>
      </c>
      <c r="AQ2" s="29">
        <v>216399</v>
      </c>
      <c r="AR2" s="29">
        <v>98688</v>
      </c>
      <c r="AS2" s="29">
        <v>127847</v>
      </c>
      <c r="AT2" s="29">
        <v>393950</v>
      </c>
      <c r="AU2" s="29">
        <v>174963</v>
      </c>
      <c r="AV2" s="29">
        <v>333258</v>
      </c>
      <c r="AW2" s="29">
        <v>594437</v>
      </c>
      <c r="AX2" s="29">
        <v>199663</v>
      </c>
      <c r="AY2" s="29">
        <v>318823</v>
      </c>
      <c r="AZ2" s="29">
        <v>344853</v>
      </c>
      <c r="BA2" s="29">
        <v>160377</v>
      </c>
      <c r="BB2" s="29">
        <v>292296</v>
      </c>
      <c r="BC2" s="29">
        <v>126970</v>
      </c>
      <c r="BD2" s="29">
        <v>123127</v>
      </c>
      <c r="BE2" s="29">
        <v>105491</v>
      </c>
      <c r="BF2" s="29">
        <v>143108</v>
      </c>
      <c r="BG2" s="29">
        <v>279356</v>
      </c>
      <c r="BH2" s="29">
        <v>300081</v>
      </c>
      <c r="BI2" s="29">
        <v>302038</v>
      </c>
      <c r="BJ2" s="29">
        <v>285953</v>
      </c>
      <c r="BK2" s="29">
        <v>272293</v>
      </c>
      <c r="BL2" s="29">
        <v>502966</v>
      </c>
      <c r="BM2" s="29">
        <v>256147</v>
      </c>
      <c r="BN2" s="29">
        <v>297868</v>
      </c>
      <c r="BO2" s="29">
        <v>350580</v>
      </c>
      <c r="BP2" s="29">
        <v>295153</v>
      </c>
      <c r="BQ2" s="29">
        <v>250594</v>
      </c>
      <c r="BR2" s="29">
        <v>142736</v>
      </c>
      <c r="BS2" s="29">
        <v>543488</v>
      </c>
      <c r="BT2" s="29">
        <v>386273</v>
      </c>
      <c r="BU2" s="29">
        <v>594243</v>
      </c>
      <c r="BV2" s="29">
        <v>130360</v>
      </c>
      <c r="BW2" s="29">
        <v>274282</v>
      </c>
      <c r="BX2" s="29">
        <v>271545</v>
      </c>
      <c r="BY2" s="29">
        <v>126066</v>
      </c>
      <c r="BZ2" s="29">
        <v>110537</v>
      </c>
      <c r="CA2" s="29">
        <v>106687</v>
      </c>
      <c r="CB2" s="29">
        <v>99311</v>
      </c>
      <c r="CC2" s="29">
        <v>144589</v>
      </c>
      <c r="CD2" s="29">
        <v>149057</v>
      </c>
      <c r="CE2" s="29">
        <v>166087</v>
      </c>
      <c r="CF2" s="29">
        <v>130748</v>
      </c>
      <c r="CG2" s="29">
        <v>122903</v>
      </c>
      <c r="CH2" s="29">
        <v>185496</v>
      </c>
      <c r="CI2" s="29">
        <v>151856</v>
      </c>
      <c r="CJ2" s="29">
        <v>182834</v>
      </c>
      <c r="CK2" s="29">
        <v>717038</v>
      </c>
      <c r="CL2" s="29">
        <v>801837</v>
      </c>
      <c r="CM2" s="29">
        <v>7250</v>
      </c>
      <c r="CN2" s="29">
        <v>325952</v>
      </c>
      <c r="CO2" s="29">
        <v>1338572</v>
      </c>
      <c r="CP2" s="29">
        <v>552622</v>
      </c>
      <c r="CQ2" s="29">
        <v>314399</v>
      </c>
      <c r="CR2" s="29">
        <v>164174</v>
      </c>
      <c r="CS2" s="29">
        <v>311454</v>
      </c>
      <c r="CT2" s="29">
        <v>492985</v>
      </c>
      <c r="CU2" s="29">
        <v>85535</v>
      </c>
      <c r="CV2" s="29">
        <v>365116</v>
      </c>
      <c r="CW2" s="29">
        <v>194733</v>
      </c>
      <c r="CX2" s="29">
        <v>358469</v>
      </c>
      <c r="CY2" s="29">
        <v>337501</v>
      </c>
      <c r="CZ2" s="29">
        <v>75341</v>
      </c>
      <c r="DA2" s="29">
        <v>71053</v>
      </c>
      <c r="DB2" s="29">
        <v>218320</v>
      </c>
      <c r="DC2" s="29">
        <v>150851</v>
      </c>
      <c r="DD2" s="29">
        <v>290760</v>
      </c>
      <c r="DE2" s="29">
        <v>264868</v>
      </c>
      <c r="DF2" s="29">
        <v>293092</v>
      </c>
      <c r="DG2" s="29">
        <v>280207</v>
      </c>
      <c r="DH2" s="29">
        <v>272550</v>
      </c>
      <c r="DI2" s="29">
        <v>292506</v>
      </c>
      <c r="DJ2" s="29">
        <v>261361</v>
      </c>
      <c r="DK2" s="29">
        <v>260146</v>
      </c>
    </row>
    <row r="3" spans="1:115" x14ac:dyDescent="0.2">
      <c r="A3" s="18">
        <v>2022</v>
      </c>
      <c r="B3" s="18" t="s">
        <v>671</v>
      </c>
      <c r="C3" s="18" t="s">
        <v>670</v>
      </c>
      <c r="D3" s="33">
        <v>44652</v>
      </c>
      <c r="E3" s="29">
        <v>149895</v>
      </c>
      <c r="F3" s="29">
        <v>270419</v>
      </c>
      <c r="G3" s="29">
        <v>60848</v>
      </c>
      <c r="H3" s="29">
        <v>137665</v>
      </c>
      <c r="I3" s="29">
        <v>90134</v>
      </c>
      <c r="J3" s="29">
        <v>56004</v>
      </c>
      <c r="K3" s="29">
        <v>104103</v>
      </c>
      <c r="L3" s="29">
        <v>213732</v>
      </c>
      <c r="M3" s="29">
        <v>222581</v>
      </c>
      <c r="N3" s="29">
        <v>408209</v>
      </c>
      <c r="O3" s="29">
        <v>979305</v>
      </c>
      <c r="P3" s="29">
        <v>191433</v>
      </c>
      <c r="Q3" s="29">
        <v>126356</v>
      </c>
      <c r="R3" s="29">
        <v>98593</v>
      </c>
      <c r="S3" s="29">
        <v>112568</v>
      </c>
      <c r="T3" s="29">
        <v>1325</v>
      </c>
      <c r="U3" s="29">
        <v>540675</v>
      </c>
      <c r="V3" s="29">
        <v>9535</v>
      </c>
      <c r="W3" s="29">
        <v>66371</v>
      </c>
      <c r="X3" s="29">
        <v>25263</v>
      </c>
      <c r="Y3" s="29">
        <v>79313</v>
      </c>
      <c r="Z3" s="29">
        <v>198626</v>
      </c>
      <c r="AA3" s="29">
        <v>217956</v>
      </c>
      <c r="AB3" s="29">
        <v>297108</v>
      </c>
      <c r="AC3" s="29">
        <v>127853</v>
      </c>
      <c r="AD3" s="29">
        <v>176212</v>
      </c>
      <c r="AE3" s="29">
        <v>87491</v>
      </c>
      <c r="AF3" s="29">
        <v>79727</v>
      </c>
      <c r="AG3" s="29">
        <v>58845</v>
      </c>
      <c r="AH3" s="29">
        <v>129713</v>
      </c>
      <c r="AI3" s="29">
        <v>34489</v>
      </c>
      <c r="AJ3" s="29">
        <v>29688</v>
      </c>
      <c r="AK3" s="29">
        <v>103252</v>
      </c>
      <c r="AL3" s="29">
        <v>112705</v>
      </c>
      <c r="AM3" s="29">
        <v>180483</v>
      </c>
      <c r="AN3" s="29">
        <v>402643</v>
      </c>
      <c r="AO3" s="29">
        <v>346248</v>
      </c>
      <c r="AP3" s="29">
        <v>281751</v>
      </c>
      <c r="AQ3" s="29">
        <v>215880</v>
      </c>
      <c r="AR3" s="29">
        <v>99109</v>
      </c>
      <c r="AS3" s="29">
        <v>127338</v>
      </c>
      <c r="AT3" s="29">
        <v>365314</v>
      </c>
      <c r="AU3" s="29">
        <v>172308</v>
      </c>
      <c r="AV3" s="29">
        <v>331735</v>
      </c>
      <c r="AW3" s="29">
        <v>592317</v>
      </c>
      <c r="AX3" s="29">
        <v>199462</v>
      </c>
      <c r="AY3" s="29">
        <v>286601</v>
      </c>
      <c r="AZ3" s="29">
        <v>297143</v>
      </c>
      <c r="BA3" s="29">
        <v>160419</v>
      </c>
      <c r="BB3" s="29">
        <v>289109</v>
      </c>
      <c r="BC3" s="29">
        <v>127126</v>
      </c>
      <c r="BD3" s="29">
        <v>123096</v>
      </c>
      <c r="BE3" s="29">
        <v>106563</v>
      </c>
      <c r="BF3" s="29">
        <v>143212</v>
      </c>
      <c r="BG3" s="29">
        <v>278647</v>
      </c>
      <c r="BH3" s="29">
        <v>296915</v>
      </c>
      <c r="BI3" s="29">
        <v>298711</v>
      </c>
      <c r="BJ3" s="29">
        <v>282161</v>
      </c>
      <c r="BK3" s="29">
        <v>271376</v>
      </c>
      <c r="BL3" s="29">
        <v>500673</v>
      </c>
      <c r="BM3" s="29">
        <v>255213</v>
      </c>
      <c r="BN3" s="29">
        <v>295259</v>
      </c>
      <c r="BO3" s="29">
        <v>348389</v>
      </c>
      <c r="BP3" s="29">
        <v>286339</v>
      </c>
      <c r="BQ3" s="29">
        <v>241059</v>
      </c>
      <c r="BR3" s="29">
        <v>142110</v>
      </c>
      <c r="BS3" s="29">
        <v>541515</v>
      </c>
      <c r="BT3" s="29">
        <v>385307</v>
      </c>
      <c r="BU3" s="29">
        <v>591940</v>
      </c>
      <c r="BV3" s="29">
        <v>129892</v>
      </c>
      <c r="BW3" s="29">
        <v>266892</v>
      </c>
      <c r="BX3" s="29">
        <v>265383</v>
      </c>
      <c r="BY3" s="29">
        <v>125928</v>
      </c>
      <c r="BZ3" s="29">
        <v>110823</v>
      </c>
      <c r="CA3" s="29">
        <v>107458</v>
      </c>
      <c r="CB3" s="29">
        <v>101844</v>
      </c>
      <c r="CC3" s="29">
        <v>143995</v>
      </c>
      <c r="CD3" s="29">
        <v>148427</v>
      </c>
      <c r="CE3" s="29">
        <v>163521</v>
      </c>
      <c r="CF3" s="29">
        <v>130835</v>
      </c>
      <c r="CG3" s="29">
        <v>120308</v>
      </c>
      <c r="CH3" s="29">
        <v>183522</v>
      </c>
      <c r="CI3" s="29">
        <v>152890</v>
      </c>
      <c r="CJ3" s="29">
        <v>180142</v>
      </c>
      <c r="CK3" s="29">
        <v>701848</v>
      </c>
      <c r="CL3" s="29">
        <v>800327</v>
      </c>
      <c r="CM3" s="29">
        <v>7297</v>
      </c>
      <c r="CN3" s="29">
        <v>323559</v>
      </c>
      <c r="CO3" s="29">
        <v>1327276</v>
      </c>
      <c r="CP3" s="29">
        <v>548065</v>
      </c>
      <c r="CQ3" s="29">
        <v>311298</v>
      </c>
      <c r="CR3" s="29">
        <v>163713</v>
      </c>
      <c r="CS3" s="29">
        <v>309947</v>
      </c>
      <c r="CT3" s="29">
        <v>493539</v>
      </c>
      <c r="CU3" s="29">
        <v>83499</v>
      </c>
      <c r="CV3" s="29">
        <v>362951</v>
      </c>
      <c r="CW3" s="29">
        <v>189951</v>
      </c>
      <c r="CX3" s="29">
        <v>356439</v>
      </c>
      <c r="CY3" s="29">
        <v>336078</v>
      </c>
      <c r="CZ3" s="29">
        <v>75576</v>
      </c>
      <c r="DA3" s="29">
        <v>71284</v>
      </c>
      <c r="DB3" s="29">
        <v>217756</v>
      </c>
      <c r="DC3" s="29">
        <v>150116</v>
      </c>
      <c r="DD3" s="29">
        <v>287595</v>
      </c>
      <c r="DE3" s="29">
        <v>261255</v>
      </c>
      <c r="DF3" s="29">
        <v>291199</v>
      </c>
      <c r="DG3" s="29">
        <v>276967</v>
      </c>
      <c r="DH3" s="29">
        <v>268974</v>
      </c>
      <c r="DI3" s="29">
        <v>290846</v>
      </c>
      <c r="DJ3" s="29">
        <v>260020</v>
      </c>
      <c r="DK3" s="29">
        <v>258776</v>
      </c>
    </row>
    <row r="4" spans="1:115" x14ac:dyDescent="0.2">
      <c r="A4" s="18">
        <v>2022</v>
      </c>
      <c r="B4" s="18" t="s">
        <v>669</v>
      </c>
      <c r="C4" s="18" t="s">
        <v>668</v>
      </c>
      <c r="D4" s="33">
        <v>44621</v>
      </c>
      <c r="E4" s="29">
        <v>149886</v>
      </c>
      <c r="F4" s="29">
        <v>269621</v>
      </c>
      <c r="G4" s="29">
        <v>60338</v>
      </c>
      <c r="H4" s="29">
        <v>135635</v>
      </c>
      <c r="I4" s="29">
        <v>90029</v>
      </c>
      <c r="J4" s="29">
        <v>56777</v>
      </c>
      <c r="K4" s="29">
        <v>103766</v>
      </c>
      <c r="L4" s="29">
        <v>211063</v>
      </c>
      <c r="M4" s="29">
        <v>218692</v>
      </c>
      <c r="N4" s="29">
        <v>408052</v>
      </c>
      <c r="O4" s="29">
        <v>976121</v>
      </c>
      <c r="P4" s="29">
        <v>187599</v>
      </c>
      <c r="Q4" s="29">
        <v>126307</v>
      </c>
      <c r="R4" s="29">
        <v>98274</v>
      </c>
      <c r="S4" s="29">
        <v>112236</v>
      </c>
      <c r="T4" s="29">
        <v>1354</v>
      </c>
      <c r="U4" s="29">
        <v>537930</v>
      </c>
      <c r="V4" s="29">
        <v>9529</v>
      </c>
      <c r="W4" s="29">
        <v>65888</v>
      </c>
      <c r="X4" s="29">
        <v>25002</v>
      </c>
      <c r="Y4" s="29">
        <v>78819</v>
      </c>
      <c r="Z4" s="29">
        <v>196819</v>
      </c>
      <c r="AA4" s="29">
        <v>216289</v>
      </c>
      <c r="AB4" s="29">
        <v>293950</v>
      </c>
      <c r="AC4" s="29">
        <v>126733</v>
      </c>
      <c r="AD4" s="29">
        <v>175074</v>
      </c>
      <c r="AE4" s="29">
        <v>86446</v>
      </c>
      <c r="AF4" s="29">
        <v>79189</v>
      </c>
      <c r="AG4" s="29">
        <v>59412</v>
      </c>
      <c r="AH4" s="29">
        <v>127398</v>
      </c>
      <c r="AI4" s="29">
        <v>34474</v>
      </c>
      <c r="AJ4" s="29">
        <v>29780</v>
      </c>
      <c r="AK4" s="29">
        <v>98739</v>
      </c>
      <c r="AL4" s="29">
        <v>113171</v>
      </c>
      <c r="AM4" s="29">
        <v>180940</v>
      </c>
      <c r="AN4" s="29">
        <v>408404</v>
      </c>
      <c r="AO4" s="29">
        <v>345041</v>
      </c>
      <c r="AP4" s="29">
        <v>276223</v>
      </c>
      <c r="AQ4" s="29">
        <v>210152</v>
      </c>
      <c r="AR4" s="29">
        <v>98116</v>
      </c>
      <c r="AS4" s="29">
        <v>126417</v>
      </c>
      <c r="AT4" s="29">
        <v>368440</v>
      </c>
      <c r="AU4" s="29">
        <v>170323</v>
      </c>
      <c r="AV4" s="29">
        <v>329992</v>
      </c>
      <c r="AW4" s="29">
        <v>589143</v>
      </c>
      <c r="AX4" s="29">
        <v>199703</v>
      </c>
      <c r="AY4" s="29">
        <v>250489</v>
      </c>
      <c r="AZ4" s="29">
        <v>243689</v>
      </c>
      <c r="BA4" s="29">
        <v>159391</v>
      </c>
      <c r="BB4" s="29">
        <v>287504</v>
      </c>
      <c r="BC4" s="29">
        <v>128919</v>
      </c>
      <c r="BD4" s="29">
        <v>124868</v>
      </c>
      <c r="BE4" s="29">
        <v>108263</v>
      </c>
      <c r="BF4" s="29">
        <v>143475</v>
      </c>
      <c r="BG4" s="29">
        <v>278388</v>
      </c>
      <c r="BH4" s="29">
        <v>294064</v>
      </c>
      <c r="BI4" s="29">
        <v>295728</v>
      </c>
      <c r="BJ4" s="29">
        <v>278612</v>
      </c>
      <c r="BK4" s="29">
        <v>270352</v>
      </c>
      <c r="BL4" s="29">
        <v>498538</v>
      </c>
      <c r="BM4" s="29">
        <v>254111</v>
      </c>
      <c r="BN4" s="29">
        <v>293577</v>
      </c>
      <c r="BO4" s="29">
        <v>346618</v>
      </c>
      <c r="BP4" s="29">
        <v>283376</v>
      </c>
      <c r="BQ4" s="29">
        <v>238029</v>
      </c>
      <c r="BR4" s="29">
        <v>141358</v>
      </c>
      <c r="BS4" s="29">
        <v>539739</v>
      </c>
      <c r="BT4" s="29">
        <v>385084</v>
      </c>
      <c r="BU4" s="29">
        <v>589652</v>
      </c>
      <c r="BV4" s="29">
        <v>129437</v>
      </c>
      <c r="BW4" s="29">
        <v>264525</v>
      </c>
      <c r="BX4" s="29">
        <v>264669</v>
      </c>
      <c r="BY4" s="29">
        <v>127740</v>
      </c>
      <c r="BZ4" s="29">
        <v>112418</v>
      </c>
      <c r="CA4" s="29">
        <v>109488</v>
      </c>
      <c r="CB4" s="29">
        <v>101935</v>
      </c>
      <c r="CC4" s="29">
        <v>145306</v>
      </c>
      <c r="CD4" s="29">
        <v>150070</v>
      </c>
      <c r="CE4" s="29">
        <v>167136</v>
      </c>
      <c r="CF4" s="29">
        <v>131151</v>
      </c>
      <c r="CG4" s="29">
        <v>121735</v>
      </c>
      <c r="CH4" s="29">
        <v>187593</v>
      </c>
      <c r="CI4" s="29">
        <v>151237</v>
      </c>
      <c r="CJ4" s="29">
        <v>185559</v>
      </c>
      <c r="CK4" s="29">
        <v>702848</v>
      </c>
      <c r="CL4" s="29">
        <v>799517</v>
      </c>
      <c r="CM4" s="29">
        <v>7371</v>
      </c>
      <c r="CN4" s="29">
        <v>321689</v>
      </c>
      <c r="CO4" s="29">
        <v>1321917</v>
      </c>
      <c r="CP4" s="29">
        <v>545331</v>
      </c>
      <c r="CQ4" s="29">
        <v>312062</v>
      </c>
      <c r="CR4" s="29">
        <v>163175</v>
      </c>
      <c r="CS4" s="29">
        <v>308692</v>
      </c>
      <c r="CT4" s="29">
        <v>490670</v>
      </c>
      <c r="CU4" s="29">
        <v>83330</v>
      </c>
      <c r="CV4" s="29">
        <v>361083</v>
      </c>
      <c r="CW4" s="29">
        <v>184463</v>
      </c>
      <c r="CX4" s="29">
        <v>354968</v>
      </c>
      <c r="CY4" s="29">
        <v>335348</v>
      </c>
      <c r="CZ4" s="29">
        <v>75866</v>
      </c>
      <c r="DA4" s="29">
        <v>71568</v>
      </c>
      <c r="DB4" s="29">
        <v>217305</v>
      </c>
      <c r="DC4" s="29">
        <v>149578</v>
      </c>
      <c r="DD4" s="29">
        <v>286196</v>
      </c>
      <c r="DE4" s="29">
        <v>260018</v>
      </c>
      <c r="DF4" s="29">
        <v>289456</v>
      </c>
      <c r="DG4" s="29">
        <v>275372</v>
      </c>
      <c r="DH4" s="29">
        <v>267420</v>
      </c>
      <c r="DI4" s="29">
        <v>289305</v>
      </c>
      <c r="DJ4" s="29">
        <v>258321</v>
      </c>
      <c r="DK4" s="29">
        <v>257366</v>
      </c>
    </row>
    <row r="5" spans="1:115" x14ac:dyDescent="0.2">
      <c r="A5" s="18">
        <v>2022</v>
      </c>
      <c r="B5" s="18" t="s">
        <v>667</v>
      </c>
      <c r="C5" s="18" t="s">
        <v>666</v>
      </c>
      <c r="D5" s="33">
        <v>44593</v>
      </c>
      <c r="E5" s="29">
        <v>150018</v>
      </c>
      <c r="F5" s="29">
        <v>269521</v>
      </c>
      <c r="G5" s="29">
        <v>59851</v>
      </c>
      <c r="H5" s="29">
        <v>134841</v>
      </c>
      <c r="I5" s="29">
        <v>88934</v>
      </c>
      <c r="J5" s="29">
        <v>55764</v>
      </c>
      <c r="K5" s="29">
        <v>102933</v>
      </c>
      <c r="L5" s="29">
        <v>209758</v>
      </c>
      <c r="M5" s="29">
        <v>216240</v>
      </c>
      <c r="N5" s="29">
        <v>406917</v>
      </c>
      <c r="O5" s="29">
        <v>971164</v>
      </c>
      <c r="P5" s="29">
        <v>183578</v>
      </c>
      <c r="Q5" s="29">
        <v>126013</v>
      </c>
      <c r="R5" s="29">
        <v>98487</v>
      </c>
      <c r="S5" s="29">
        <v>112225</v>
      </c>
      <c r="T5" s="29">
        <v>1391</v>
      </c>
      <c r="U5" s="29">
        <v>535075</v>
      </c>
      <c r="V5" s="29">
        <v>9645</v>
      </c>
      <c r="W5" s="29">
        <v>65627</v>
      </c>
      <c r="X5" s="29">
        <v>25589</v>
      </c>
      <c r="Y5" s="29">
        <v>78968</v>
      </c>
      <c r="Z5" s="29">
        <v>192891</v>
      </c>
      <c r="AA5" s="29">
        <v>212692</v>
      </c>
      <c r="AB5" s="29">
        <v>287047</v>
      </c>
      <c r="AC5" s="29">
        <v>127469</v>
      </c>
      <c r="AD5" s="29">
        <v>176722</v>
      </c>
      <c r="AE5" s="29">
        <v>86518</v>
      </c>
      <c r="AF5" s="29">
        <v>78683</v>
      </c>
      <c r="AG5" s="29">
        <v>59231</v>
      </c>
      <c r="AH5" s="29">
        <v>126290</v>
      </c>
      <c r="AI5" s="29">
        <v>34512</v>
      </c>
      <c r="AJ5" s="29">
        <v>29925</v>
      </c>
      <c r="AK5" s="29">
        <v>96562</v>
      </c>
      <c r="AL5" s="29">
        <v>112278</v>
      </c>
      <c r="AM5" s="29">
        <v>181287</v>
      </c>
      <c r="AN5" s="29">
        <v>413596</v>
      </c>
      <c r="AO5" s="29">
        <v>345094</v>
      </c>
      <c r="AP5" s="29">
        <v>284417</v>
      </c>
      <c r="AQ5" s="29">
        <v>218607</v>
      </c>
      <c r="AR5" s="29">
        <v>99608</v>
      </c>
      <c r="AS5" s="29">
        <v>126822</v>
      </c>
      <c r="AT5" s="29">
        <v>307422</v>
      </c>
      <c r="AU5" s="29">
        <v>170629</v>
      </c>
      <c r="AV5" s="29">
        <v>331130</v>
      </c>
      <c r="AW5" s="29">
        <v>584317</v>
      </c>
      <c r="AX5" s="29">
        <v>200009</v>
      </c>
      <c r="AY5" s="29">
        <v>234857</v>
      </c>
      <c r="AZ5" s="29">
        <v>222227</v>
      </c>
      <c r="BA5" s="29">
        <v>157493</v>
      </c>
      <c r="BB5" s="29">
        <v>283716</v>
      </c>
      <c r="BC5" s="29">
        <v>127868</v>
      </c>
      <c r="BD5" s="29">
        <v>124996</v>
      </c>
      <c r="BE5" s="29">
        <v>106733</v>
      </c>
      <c r="BF5" s="29">
        <v>143913</v>
      </c>
      <c r="BG5" s="29">
        <v>278380</v>
      </c>
      <c r="BH5" s="29">
        <v>291244</v>
      </c>
      <c r="BI5" s="29">
        <v>292794</v>
      </c>
      <c r="BJ5" s="29">
        <v>274568</v>
      </c>
      <c r="BK5" s="29">
        <v>269128</v>
      </c>
      <c r="BL5" s="29">
        <v>496045</v>
      </c>
      <c r="BM5" s="29">
        <v>252862</v>
      </c>
      <c r="BN5" s="29">
        <v>291504</v>
      </c>
      <c r="BO5" s="29">
        <v>344607</v>
      </c>
      <c r="BP5" s="29">
        <v>279032</v>
      </c>
      <c r="BQ5" s="29">
        <v>233300</v>
      </c>
      <c r="BR5" s="29">
        <v>140306</v>
      </c>
      <c r="BS5" s="29">
        <v>536932</v>
      </c>
      <c r="BT5" s="29">
        <v>384304</v>
      </c>
      <c r="BU5" s="29">
        <v>586177</v>
      </c>
      <c r="BV5" s="29">
        <v>129116</v>
      </c>
      <c r="BW5" s="29">
        <v>253150</v>
      </c>
      <c r="BX5" s="29">
        <v>253525</v>
      </c>
      <c r="BY5" s="29">
        <v>127924</v>
      </c>
      <c r="BZ5" s="29">
        <v>112378</v>
      </c>
      <c r="CA5" s="29">
        <v>107893</v>
      </c>
      <c r="CB5" s="29">
        <v>100724</v>
      </c>
      <c r="CC5" s="29">
        <v>144497</v>
      </c>
      <c r="CD5" s="29">
        <v>149399</v>
      </c>
      <c r="CE5" s="29">
        <v>166679</v>
      </c>
      <c r="CF5" s="29">
        <v>130164</v>
      </c>
      <c r="CG5" s="29">
        <v>122351</v>
      </c>
      <c r="CH5" s="29">
        <v>182549</v>
      </c>
      <c r="CI5" s="29">
        <v>153529</v>
      </c>
      <c r="CJ5" s="29">
        <v>178778</v>
      </c>
      <c r="CK5" s="29">
        <v>699194</v>
      </c>
      <c r="CL5" s="29">
        <v>799639</v>
      </c>
      <c r="CM5" s="29">
        <v>7404</v>
      </c>
      <c r="CN5" s="29">
        <v>320880</v>
      </c>
      <c r="CO5" s="29">
        <v>1314838</v>
      </c>
      <c r="CP5" s="29">
        <v>543212</v>
      </c>
      <c r="CQ5" s="29">
        <v>307297</v>
      </c>
      <c r="CR5" s="29">
        <v>161496</v>
      </c>
      <c r="CS5" s="29">
        <v>310075</v>
      </c>
      <c r="CT5" s="29">
        <v>485806</v>
      </c>
      <c r="CU5" s="29">
        <v>84051</v>
      </c>
      <c r="CV5" s="29">
        <v>359627</v>
      </c>
      <c r="CW5" s="29">
        <v>172949</v>
      </c>
      <c r="CX5" s="29">
        <v>353512</v>
      </c>
      <c r="CY5" s="29">
        <v>330176</v>
      </c>
      <c r="CZ5" s="29">
        <v>76267</v>
      </c>
      <c r="DA5" s="29">
        <v>71959</v>
      </c>
      <c r="DB5" s="29">
        <v>216816</v>
      </c>
      <c r="DC5" s="29">
        <v>149004</v>
      </c>
      <c r="DD5" s="29">
        <v>282281</v>
      </c>
      <c r="DE5" s="29">
        <v>255235</v>
      </c>
      <c r="DF5" s="29">
        <v>287972</v>
      </c>
      <c r="DG5" s="29">
        <v>271543</v>
      </c>
      <c r="DH5" s="29">
        <v>262949</v>
      </c>
      <c r="DI5" s="29">
        <v>288059</v>
      </c>
      <c r="DJ5" s="29">
        <v>256942</v>
      </c>
      <c r="DK5" s="29">
        <v>256529</v>
      </c>
    </row>
    <row r="6" spans="1:115" x14ac:dyDescent="0.2">
      <c r="A6" s="18">
        <v>2022</v>
      </c>
      <c r="B6" s="18" t="s">
        <v>665</v>
      </c>
      <c r="C6" s="18" t="s">
        <v>664</v>
      </c>
      <c r="D6" s="33">
        <v>44562</v>
      </c>
      <c r="E6" s="29">
        <v>149942</v>
      </c>
      <c r="F6" s="29">
        <v>268128</v>
      </c>
      <c r="G6" s="29">
        <v>59776</v>
      </c>
      <c r="H6" s="29">
        <v>134732</v>
      </c>
      <c r="I6" s="29">
        <v>88254</v>
      </c>
      <c r="J6" s="29">
        <v>53975</v>
      </c>
      <c r="K6" s="29">
        <v>102350</v>
      </c>
      <c r="L6" s="29">
        <v>206962</v>
      </c>
      <c r="M6" s="29">
        <v>215125</v>
      </c>
      <c r="N6" s="29">
        <v>406197</v>
      </c>
      <c r="O6" s="29">
        <v>970276</v>
      </c>
      <c r="P6" s="29">
        <v>180070</v>
      </c>
      <c r="Q6" s="29">
        <v>125504</v>
      </c>
      <c r="R6" s="29">
        <v>98971</v>
      </c>
      <c r="S6" s="29">
        <v>111376</v>
      </c>
      <c r="T6" s="29">
        <v>1395</v>
      </c>
      <c r="U6" s="29">
        <v>529522</v>
      </c>
      <c r="V6" s="29">
        <v>9449</v>
      </c>
      <c r="W6" s="29">
        <v>65304</v>
      </c>
      <c r="X6" s="29">
        <v>25621</v>
      </c>
      <c r="Y6" s="29">
        <v>79855</v>
      </c>
      <c r="Z6" s="29">
        <v>190444</v>
      </c>
      <c r="AA6" s="29">
        <v>209441</v>
      </c>
      <c r="AB6" s="29">
        <v>284202</v>
      </c>
      <c r="AC6" s="29">
        <v>126795</v>
      </c>
      <c r="AD6" s="29">
        <v>177096</v>
      </c>
      <c r="AE6" s="29">
        <v>85159</v>
      </c>
      <c r="AF6" s="29">
        <v>78317</v>
      </c>
      <c r="AG6" s="29">
        <v>58838</v>
      </c>
      <c r="AH6" s="29">
        <v>125879</v>
      </c>
      <c r="AI6" s="29">
        <v>34065</v>
      </c>
      <c r="AJ6" s="29">
        <v>29550</v>
      </c>
      <c r="AK6" s="29">
        <v>94736</v>
      </c>
      <c r="AL6" s="29">
        <v>111143</v>
      </c>
      <c r="AM6" s="29">
        <v>180003</v>
      </c>
      <c r="AN6" s="29">
        <v>406999</v>
      </c>
      <c r="AO6" s="29">
        <v>344338</v>
      </c>
      <c r="AP6" s="29">
        <v>274720</v>
      </c>
      <c r="AQ6" s="29">
        <v>207647</v>
      </c>
      <c r="AR6" s="29">
        <v>98459</v>
      </c>
      <c r="AS6" s="29">
        <v>126211</v>
      </c>
      <c r="AT6" s="29">
        <v>291767</v>
      </c>
      <c r="AU6" s="29">
        <v>167991</v>
      </c>
      <c r="AV6" s="29">
        <v>325448</v>
      </c>
      <c r="AW6" s="29">
        <v>574042</v>
      </c>
      <c r="AX6" s="29">
        <v>199710</v>
      </c>
      <c r="AY6" s="29">
        <v>226308</v>
      </c>
      <c r="AZ6" s="29">
        <v>210762</v>
      </c>
      <c r="BA6" s="29">
        <v>156059</v>
      </c>
      <c r="BB6" s="29">
        <v>281148</v>
      </c>
      <c r="BC6" s="29">
        <v>124079</v>
      </c>
      <c r="BD6" s="29">
        <v>120948</v>
      </c>
      <c r="BE6" s="29">
        <v>101805</v>
      </c>
      <c r="BF6" s="29">
        <v>143876</v>
      </c>
      <c r="BG6" s="29">
        <v>278087</v>
      </c>
      <c r="BH6" s="29">
        <v>288264</v>
      </c>
      <c r="BI6" s="29">
        <v>289772</v>
      </c>
      <c r="BJ6" s="29">
        <v>270711</v>
      </c>
      <c r="BK6" s="29">
        <v>266749</v>
      </c>
      <c r="BL6" s="29">
        <v>490856</v>
      </c>
      <c r="BM6" s="29">
        <v>249954</v>
      </c>
      <c r="BN6" s="29">
        <v>289889</v>
      </c>
      <c r="BO6" s="29">
        <v>342604</v>
      </c>
      <c r="BP6" s="29">
        <v>278758</v>
      </c>
      <c r="BQ6" s="29">
        <v>233373</v>
      </c>
      <c r="BR6" s="29">
        <v>139162</v>
      </c>
      <c r="BS6" s="29">
        <v>535048</v>
      </c>
      <c r="BT6" s="29">
        <v>382984</v>
      </c>
      <c r="BU6" s="29">
        <v>584111</v>
      </c>
      <c r="BV6" s="29">
        <v>127937</v>
      </c>
      <c r="BW6" s="29">
        <v>248424</v>
      </c>
      <c r="BX6" s="29">
        <v>248995</v>
      </c>
      <c r="BY6" s="29">
        <v>122869</v>
      </c>
      <c r="BZ6" s="29">
        <v>111432</v>
      </c>
      <c r="CA6" s="29">
        <v>102766</v>
      </c>
      <c r="CB6" s="29">
        <v>96780</v>
      </c>
      <c r="CC6" s="29">
        <v>141803</v>
      </c>
      <c r="CD6" s="29">
        <v>147901</v>
      </c>
      <c r="CE6" s="29">
        <v>162380</v>
      </c>
      <c r="CF6" s="29">
        <v>127319</v>
      </c>
      <c r="CG6" s="29">
        <v>118218</v>
      </c>
      <c r="CH6" s="29">
        <v>190928</v>
      </c>
      <c r="CI6" s="29">
        <v>152118</v>
      </c>
      <c r="CJ6" s="29">
        <v>189367</v>
      </c>
      <c r="CK6" s="29">
        <v>702326</v>
      </c>
      <c r="CL6" s="29">
        <v>798643</v>
      </c>
      <c r="CM6" s="29">
        <v>7425</v>
      </c>
      <c r="CN6" s="29">
        <v>319471</v>
      </c>
      <c r="CO6" s="29">
        <v>1306913</v>
      </c>
      <c r="CP6" s="29">
        <v>539197</v>
      </c>
      <c r="CQ6" s="29">
        <v>308292</v>
      </c>
      <c r="CR6" s="29">
        <v>160224</v>
      </c>
      <c r="CS6" s="29">
        <v>306709</v>
      </c>
      <c r="CT6" s="29">
        <v>479831</v>
      </c>
      <c r="CU6" s="29">
        <v>82192</v>
      </c>
      <c r="CV6" s="29">
        <v>357737</v>
      </c>
      <c r="CW6" s="29">
        <v>163968</v>
      </c>
      <c r="CX6" s="29">
        <v>352005</v>
      </c>
      <c r="CY6" s="29">
        <v>326681</v>
      </c>
      <c r="CZ6" s="29">
        <v>76292</v>
      </c>
      <c r="DA6" s="29">
        <v>71991</v>
      </c>
      <c r="DB6" s="29">
        <v>215705</v>
      </c>
      <c r="DC6" s="29">
        <v>148622</v>
      </c>
      <c r="DD6" s="29">
        <v>279782</v>
      </c>
      <c r="DE6" s="29">
        <v>252505</v>
      </c>
      <c r="DF6" s="29">
        <v>285779</v>
      </c>
      <c r="DG6" s="29">
        <v>268947</v>
      </c>
      <c r="DH6" s="29">
        <v>260156</v>
      </c>
      <c r="DI6" s="29">
        <v>285996</v>
      </c>
      <c r="DJ6" s="29">
        <v>254861</v>
      </c>
      <c r="DK6" s="29">
        <v>254448</v>
      </c>
    </row>
    <row r="7" spans="1:115" x14ac:dyDescent="0.2">
      <c r="A7" s="18">
        <v>2021</v>
      </c>
      <c r="B7" s="18" t="s">
        <v>687</v>
      </c>
      <c r="C7" s="18" t="s">
        <v>686</v>
      </c>
      <c r="D7" s="33">
        <v>44531</v>
      </c>
      <c r="E7" s="29">
        <v>150408</v>
      </c>
      <c r="F7" s="29">
        <v>265365</v>
      </c>
      <c r="G7" s="29">
        <v>58849</v>
      </c>
      <c r="H7" s="29">
        <v>131628</v>
      </c>
      <c r="I7" s="29">
        <v>86014</v>
      </c>
      <c r="J7" s="29">
        <v>52752</v>
      </c>
      <c r="K7" s="29">
        <v>100522</v>
      </c>
      <c r="L7" s="29">
        <v>203693</v>
      </c>
      <c r="M7" s="29">
        <v>215646</v>
      </c>
      <c r="N7" s="29">
        <v>404764</v>
      </c>
      <c r="O7" s="29">
        <v>958317</v>
      </c>
      <c r="P7" s="29">
        <v>175263</v>
      </c>
      <c r="Q7" s="29">
        <v>124437</v>
      </c>
      <c r="R7" s="29">
        <v>97692</v>
      </c>
      <c r="S7" s="29">
        <v>110531</v>
      </c>
      <c r="T7" s="29">
        <v>1396</v>
      </c>
      <c r="U7" s="29">
        <v>524005</v>
      </c>
      <c r="V7" s="29">
        <v>9501</v>
      </c>
      <c r="W7" s="29">
        <v>65463</v>
      </c>
      <c r="X7" s="29">
        <v>25480</v>
      </c>
      <c r="Y7" s="29">
        <v>79733</v>
      </c>
      <c r="Z7" s="29">
        <v>188497</v>
      </c>
      <c r="AA7" s="29">
        <v>207516</v>
      </c>
      <c r="AB7" s="29">
        <v>280986</v>
      </c>
      <c r="AC7" s="29">
        <v>123733</v>
      </c>
      <c r="AD7" s="29">
        <v>172140</v>
      </c>
      <c r="AE7" s="29">
        <v>83575</v>
      </c>
      <c r="AF7" s="29">
        <v>77661</v>
      </c>
      <c r="AG7" s="29">
        <v>58434</v>
      </c>
      <c r="AH7" s="29">
        <v>124677</v>
      </c>
      <c r="AI7" s="29">
        <v>33620</v>
      </c>
      <c r="AJ7" s="29">
        <v>29144</v>
      </c>
      <c r="AK7" s="29">
        <v>95540</v>
      </c>
      <c r="AL7" s="29">
        <v>108658</v>
      </c>
      <c r="AM7" s="29">
        <v>179075</v>
      </c>
      <c r="AN7" s="29">
        <v>405863</v>
      </c>
      <c r="AO7" s="29">
        <v>341467</v>
      </c>
      <c r="AP7" s="29">
        <v>272606</v>
      </c>
      <c r="AQ7" s="29">
        <v>206266</v>
      </c>
      <c r="AR7" s="29">
        <v>97559</v>
      </c>
      <c r="AS7" s="29">
        <v>124853</v>
      </c>
      <c r="AT7" s="29">
        <v>291510</v>
      </c>
      <c r="AU7" s="29">
        <v>165122</v>
      </c>
      <c r="AV7" s="29">
        <v>324688</v>
      </c>
      <c r="AW7" s="29">
        <v>567875</v>
      </c>
      <c r="AX7" s="29">
        <v>199162</v>
      </c>
      <c r="AY7" s="29">
        <v>225937</v>
      </c>
      <c r="AZ7" s="29">
        <v>208954</v>
      </c>
      <c r="BA7" s="29">
        <v>159987</v>
      </c>
      <c r="BB7" s="29">
        <v>278802</v>
      </c>
      <c r="BC7" s="29">
        <v>121068</v>
      </c>
      <c r="BD7" s="29">
        <v>117390</v>
      </c>
      <c r="BE7" s="29">
        <v>99745</v>
      </c>
      <c r="BF7" s="29">
        <v>143844</v>
      </c>
      <c r="BG7" s="29">
        <v>277904</v>
      </c>
      <c r="BH7" s="29">
        <v>285556</v>
      </c>
      <c r="BI7" s="29">
        <v>286966</v>
      </c>
      <c r="BJ7" s="29">
        <v>267555</v>
      </c>
      <c r="BK7" s="29">
        <v>265410</v>
      </c>
      <c r="BL7" s="29">
        <v>487131</v>
      </c>
      <c r="BM7" s="29">
        <v>247561</v>
      </c>
      <c r="BN7" s="29">
        <v>287511</v>
      </c>
      <c r="BO7" s="29">
        <v>341241</v>
      </c>
      <c r="BP7" s="29">
        <v>270831</v>
      </c>
      <c r="BQ7" s="29">
        <v>225435</v>
      </c>
      <c r="BR7" s="29">
        <v>136787</v>
      </c>
      <c r="BS7" s="29">
        <v>530026</v>
      </c>
      <c r="BT7" s="29">
        <v>379611</v>
      </c>
      <c r="BU7" s="29">
        <v>578555</v>
      </c>
      <c r="BV7" s="29">
        <v>126695</v>
      </c>
      <c r="BW7" s="29">
        <v>246499</v>
      </c>
      <c r="BX7" s="29">
        <v>246999</v>
      </c>
      <c r="BY7" s="29">
        <v>119059</v>
      </c>
      <c r="BZ7" s="29">
        <v>108730</v>
      </c>
      <c r="CA7" s="29">
        <v>100767</v>
      </c>
      <c r="CB7" s="29">
        <v>94434</v>
      </c>
      <c r="CC7" s="29">
        <v>140219</v>
      </c>
      <c r="CD7" s="29">
        <v>145560</v>
      </c>
      <c r="CE7" s="29">
        <v>159639</v>
      </c>
      <c r="CF7" s="29">
        <v>126630</v>
      </c>
      <c r="CG7" s="29">
        <v>114780</v>
      </c>
      <c r="CH7" s="29">
        <v>177170</v>
      </c>
      <c r="CI7" s="29">
        <v>150074</v>
      </c>
      <c r="CJ7" s="29">
        <v>173210</v>
      </c>
      <c r="CK7" s="29">
        <v>683632</v>
      </c>
      <c r="CL7" s="29">
        <v>798837</v>
      </c>
      <c r="CM7" s="29">
        <v>7427</v>
      </c>
      <c r="CN7" s="29">
        <v>317372</v>
      </c>
      <c r="CO7" s="29">
        <v>1308024</v>
      </c>
      <c r="CP7" s="29">
        <v>540914</v>
      </c>
      <c r="CQ7" s="29">
        <v>303512</v>
      </c>
      <c r="CR7" s="29">
        <v>159060</v>
      </c>
      <c r="CS7" s="29">
        <v>302994</v>
      </c>
      <c r="CT7" s="29">
        <v>477817</v>
      </c>
      <c r="CU7" s="29">
        <v>79416</v>
      </c>
      <c r="CV7" s="29">
        <v>355931</v>
      </c>
      <c r="CW7" s="29">
        <v>165472</v>
      </c>
      <c r="CX7" s="29">
        <v>350508</v>
      </c>
      <c r="CY7" s="29">
        <v>327564</v>
      </c>
      <c r="CZ7" s="29">
        <v>76298</v>
      </c>
      <c r="DA7" s="29">
        <v>71986</v>
      </c>
      <c r="DB7" s="29">
        <v>217153</v>
      </c>
      <c r="DC7" s="29">
        <v>147742</v>
      </c>
      <c r="DD7" s="29">
        <v>277506</v>
      </c>
      <c r="DE7" s="29">
        <v>249810</v>
      </c>
      <c r="DF7" s="29">
        <v>283593</v>
      </c>
      <c r="DG7" s="29">
        <v>266729</v>
      </c>
      <c r="DH7" s="29">
        <v>257431</v>
      </c>
      <c r="DI7" s="29">
        <v>283908</v>
      </c>
      <c r="DJ7" s="29">
        <v>252533</v>
      </c>
      <c r="DK7" s="29">
        <v>251992</v>
      </c>
    </row>
    <row r="8" spans="1:115" x14ac:dyDescent="0.2">
      <c r="A8" s="18">
        <v>2021</v>
      </c>
      <c r="B8" s="18" t="s">
        <v>685</v>
      </c>
      <c r="C8" s="18" t="s">
        <v>684</v>
      </c>
      <c r="D8" s="33">
        <v>44501</v>
      </c>
      <c r="E8" s="29">
        <v>150113</v>
      </c>
      <c r="F8" s="29">
        <v>264580</v>
      </c>
      <c r="G8" s="29">
        <v>58597</v>
      </c>
      <c r="H8" s="29">
        <v>129017</v>
      </c>
      <c r="I8" s="29">
        <v>85419</v>
      </c>
      <c r="J8" s="29">
        <v>52268</v>
      </c>
      <c r="K8" s="29">
        <v>100055</v>
      </c>
      <c r="L8" s="29">
        <v>201718</v>
      </c>
      <c r="M8" s="29">
        <v>214057</v>
      </c>
      <c r="N8" s="29">
        <v>404220</v>
      </c>
      <c r="O8" s="29">
        <v>960327</v>
      </c>
      <c r="P8" s="29">
        <v>172437</v>
      </c>
      <c r="Q8" s="29">
        <v>124422</v>
      </c>
      <c r="R8" s="29">
        <v>97192</v>
      </c>
      <c r="S8" s="29">
        <v>111366</v>
      </c>
      <c r="T8" s="29">
        <v>1449</v>
      </c>
      <c r="U8" s="29">
        <v>526649</v>
      </c>
      <c r="V8" s="29">
        <v>9786</v>
      </c>
      <c r="W8" s="29">
        <v>66027</v>
      </c>
      <c r="X8" s="29">
        <v>25568</v>
      </c>
      <c r="Y8" s="29">
        <v>79385</v>
      </c>
      <c r="Z8" s="29">
        <v>186695</v>
      </c>
      <c r="AA8" s="29">
        <v>206598</v>
      </c>
      <c r="AB8" s="29">
        <v>276713</v>
      </c>
      <c r="AC8" s="29">
        <v>125235</v>
      </c>
      <c r="AD8" s="29">
        <v>176251</v>
      </c>
      <c r="AE8" s="29">
        <v>82999</v>
      </c>
      <c r="AF8" s="29">
        <v>78763</v>
      </c>
      <c r="AG8" s="29">
        <v>59162</v>
      </c>
      <c r="AH8" s="29">
        <v>126589</v>
      </c>
      <c r="AI8" s="29">
        <v>33562</v>
      </c>
      <c r="AJ8" s="29">
        <v>29064</v>
      </c>
      <c r="AK8" s="29">
        <v>97160</v>
      </c>
      <c r="AL8" s="29">
        <v>108179</v>
      </c>
      <c r="AM8" s="29">
        <v>179303</v>
      </c>
      <c r="AN8" s="29">
        <v>408902</v>
      </c>
      <c r="AO8" s="29">
        <v>341685</v>
      </c>
      <c r="AP8" s="29">
        <v>275845</v>
      </c>
      <c r="AQ8" s="29">
        <v>208250</v>
      </c>
      <c r="AR8" s="29">
        <v>99106</v>
      </c>
      <c r="AS8" s="29">
        <v>122436</v>
      </c>
      <c r="AT8" s="29">
        <v>297841</v>
      </c>
      <c r="AU8" s="29">
        <v>162524</v>
      </c>
      <c r="AV8" s="29">
        <v>325076</v>
      </c>
      <c r="AW8" s="29">
        <v>568239</v>
      </c>
      <c r="AX8" s="29">
        <v>198874</v>
      </c>
      <c r="AY8" s="29">
        <v>229161</v>
      </c>
      <c r="AZ8" s="29">
        <v>215159</v>
      </c>
      <c r="BA8" s="29">
        <v>159699</v>
      </c>
      <c r="BB8" s="29">
        <v>277948</v>
      </c>
      <c r="BC8" s="29">
        <v>122383</v>
      </c>
      <c r="BD8" s="29">
        <v>119242</v>
      </c>
      <c r="BE8" s="29">
        <v>101275</v>
      </c>
      <c r="BF8" s="29">
        <v>143884</v>
      </c>
      <c r="BG8" s="29">
        <v>278097</v>
      </c>
      <c r="BH8" s="29">
        <v>284168</v>
      </c>
      <c r="BI8" s="29">
        <v>285507</v>
      </c>
      <c r="BJ8" s="29">
        <v>266384</v>
      </c>
      <c r="BK8" s="29">
        <v>264957</v>
      </c>
      <c r="BL8" s="29">
        <v>484683</v>
      </c>
      <c r="BM8" s="29">
        <v>246445</v>
      </c>
      <c r="BN8" s="29">
        <v>286308</v>
      </c>
      <c r="BO8" s="29">
        <v>339997</v>
      </c>
      <c r="BP8" s="29">
        <v>270444</v>
      </c>
      <c r="BQ8" s="29">
        <v>225221</v>
      </c>
      <c r="BR8" s="29">
        <v>135345</v>
      </c>
      <c r="BS8" s="29">
        <v>528877</v>
      </c>
      <c r="BT8" s="29">
        <v>379483</v>
      </c>
      <c r="BU8" s="29">
        <v>577076</v>
      </c>
      <c r="BV8" s="29">
        <v>126952</v>
      </c>
      <c r="BW8" s="29">
        <v>245532</v>
      </c>
      <c r="BX8" s="29">
        <v>245735</v>
      </c>
      <c r="BY8" s="29">
        <v>121205</v>
      </c>
      <c r="BZ8" s="29">
        <v>109477</v>
      </c>
      <c r="CA8" s="29">
        <v>102385</v>
      </c>
      <c r="CB8" s="29">
        <v>95558</v>
      </c>
      <c r="CC8" s="29">
        <v>140655</v>
      </c>
      <c r="CD8" s="29">
        <v>146328</v>
      </c>
      <c r="CE8" s="29">
        <v>160449</v>
      </c>
      <c r="CF8" s="29">
        <v>126685</v>
      </c>
      <c r="CG8" s="29">
        <v>116751</v>
      </c>
      <c r="CH8" s="29">
        <v>174715</v>
      </c>
      <c r="CI8" s="29">
        <v>145114</v>
      </c>
      <c r="CJ8" s="29">
        <v>171902</v>
      </c>
      <c r="CK8" s="29">
        <v>682911</v>
      </c>
      <c r="CL8" s="29">
        <v>799443</v>
      </c>
      <c r="CM8" s="29">
        <v>7420</v>
      </c>
      <c r="CN8" s="29">
        <v>315481</v>
      </c>
      <c r="CO8" s="29">
        <v>1298746</v>
      </c>
      <c r="CP8" s="29">
        <v>536761</v>
      </c>
      <c r="CQ8" s="29">
        <v>302958</v>
      </c>
      <c r="CR8" s="29">
        <v>159359</v>
      </c>
      <c r="CS8" s="29">
        <v>300653</v>
      </c>
      <c r="CT8" s="29">
        <v>474401</v>
      </c>
      <c r="CU8" s="29">
        <v>79323</v>
      </c>
      <c r="CV8" s="29">
        <v>354526</v>
      </c>
      <c r="CW8" s="29">
        <v>166080</v>
      </c>
      <c r="CX8" s="29">
        <v>349152</v>
      </c>
      <c r="CY8" s="29">
        <v>324752</v>
      </c>
      <c r="CZ8" s="29">
        <v>76294</v>
      </c>
      <c r="DA8" s="29">
        <v>71974</v>
      </c>
      <c r="DB8" s="29">
        <v>217832</v>
      </c>
      <c r="DC8" s="29">
        <v>146886</v>
      </c>
      <c r="DD8" s="29">
        <v>276747</v>
      </c>
      <c r="DE8" s="29">
        <v>249264</v>
      </c>
      <c r="DF8" s="29">
        <v>282397</v>
      </c>
      <c r="DG8" s="29">
        <v>265889</v>
      </c>
      <c r="DH8" s="29">
        <v>256714</v>
      </c>
      <c r="DI8" s="29">
        <v>282754</v>
      </c>
      <c r="DJ8" s="29">
        <v>252043</v>
      </c>
      <c r="DK8" s="29">
        <v>250894</v>
      </c>
    </row>
    <row r="9" spans="1:115" x14ac:dyDescent="0.2">
      <c r="A9" s="18">
        <v>2021</v>
      </c>
      <c r="B9" s="18" t="s">
        <v>683</v>
      </c>
      <c r="C9" s="18" t="s">
        <v>682</v>
      </c>
      <c r="D9" s="33">
        <v>44470</v>
      </c>
      <c r="E9" s="29">
        <v>150535</v>
      </c>
      <c r="F9" s="29">
        <v>264278</v>
      </c>
      <c r="G9" s="29">
        <v>59744</v>
      </c>
      <c r="H9" s="29">
        <v>128263</v>
      </c>
      <c r="I9" s="29">
        <v>86523</v>
      </c>
      <c r="J9" s="29">
        <v>51919</v>
      </c>
      <c r="K9" s="29">
        <v>99181</v>
      </c>
      <c r="L9" s="29">
        <v>201313</v>
      </c>
      <c r="M9" s="29">
        <v>213658</v>
      </c>
      <c r="N9" s="29">
        <v>403378</v>
      </c>
      <c r="O9" s="29">
        <v>963080</v>
      </c>
      <c r="P9" s="29">
        <v>169540</v>
      </c>
      <c r="Q9" s="29">
        <v>124232</v>
      </c>
      <c r="R9" s="29">
        <v>97624</v>
      </c>
      <c r="S9" s="29">
        <v>111704</v>
      </c>
      <c r="T9" s="29">
        <v>1490</v>
      </c>
      <c r="U9" s="29">
        <v>527003</v>
      </c>
      <c r="V9" s="29">
        <v>9810</v>
      </c>
      <c r="W9" s="29">
        <v>67220</v>
      </c>
      <c r="X9" s="29">
        <v>25340</v>
      </c>
      <c r="Y9" s="29">
        <v>79954</v>
      </c>
      <c r="Z9" s="29">
        <v>186424</v>
      </c>
      <c r="AA9" s="29">
        <v>206487</v>
      </c>
      <c r="AB9" s="29">
        <v>276029</v>
      </c>
      <c r="AC9" s="29">
        <v>124886</v>
      </c>
      <c r="AD9" s="29">
        <v>174922</v>
      </c>
      <c r="AE9" s="29">
        <v>83399</v>
      </c>
      <c r="AF9" s="29">
        <v>77827</v>
      </c>
      <c r="AG9" s="29">
        <v>59668</v>
      </c>
      <c r="AH9" s="29">
        <v>123495</v>
      </c>
      <c r="AI9" s="29">
        <v>33379</v>
      </c>
      <c r="AJ9" s="29">
        <v>28873</v>
      </c>
      <c r="AK9" s="29">
        <v>96018</v>
      </c>
      <c r="AL9" s="29">
        <v>108802</v>
      </c>
      <c r="AM9" s="29">
        <v>181010</v>
      </c>
      <c r="AN9" s="29">
        <v>418100</v>
      </c>
      <c r="AO9" s="29">
        <v>341557</v>
      </c>
      <c r="AP9" s="29">
        <v>274424</v>
      </c>
      <c r="AQ9" s="29">
        <v>208246</v>
      </c>
      <c r="AR9" s="29">
        <v>97840</v>
      </c>
      <c r="AS9" s="29">
        <v>120192</v>
      </c>
      <c r="AT9" s="29">
        <v>289665</v>
      </c>
      <c r="AU9" s="29">
        <v>160727</v>
      </c>
      <c r="AV9" s="29">
        <v>325095</v>
      </c>
      <c r="AW9" s="29">
        <v>564507</v>
      </c>
      <c r="AX9" s="29">
        <v>198275</v>
      </c>
      <c r="AY9" s="29">
        <v>222577</v>
      </c>
      <c r="AZ9" s="29">
        <v>205994</v>
      </c>
      <c r="BA9" s="29">
        <v>158209</v>
      </c>
      <c r="BB9" s="29">
        <v>276589</v>
      </c>
      <c r="BC9" s="29">
        <v>124323</v>
      </c>
      <c r="BD9" s="29">
        <v>119422</v>
      </c>
      <c r="BE9" s="29">
        <v>103960</v>
      </c>
      <c r="BF9" s="29">
        <v>143974</v>
      </c>
      <c r="BG9" s="29">
        <v>278047</v>
      </c>
      <c r="BH9" s="29">
        <v>282943</v>
      </c>
      <c r="BI9" s="29">
        <v>284205</v>
      </c>
      <c r="BJ9" s="29">
        <v>265478</v>
      </c>
      <c r="BK9" s="29">
        <v>264748</v>
      </c>
      <c r="BL9" s="29">
        <v>483592</v>
      </c>
      <c r="BM9" s="29">
        <v>246307</v>
      </c>
      <c r="BN9" s="29">
        <v>285310</v>
      </c>
      <c r="BO9" s="29">
        <v>338671</v>
      </c>
      <c r="BP9" s="29">
        <v>270577</v>
      </c>
      <c r="BQ9" s="29">
        <v>225447</v>
      </c>
      <c r="BR9" s="29">
        <v>134745</v>
      </c>
      <c r="BS9" s="29">
        <v>527564</v>
      </c>
      <c r="BT9" s="29">
        <v>379003</v>
      </c>
      <c r="BU9" s="29">
        <v>575493</v>
      </c>
      <c r="BV9" s="29">
        <v>127301</v>
      </c>
      <c r="BW9" s="29">
        <v>241042</v>
      </c>
      <c r="BX9" s="29">
        <v>241413</v>
      </c>
      <c r="BY9" s="29">
        <v>121596</v>
      </c>
      <c r="BZ9" s="29">
        <v>108897</v>
      </c>
      <c r="CA9" s="29">
        <v>105143</v>
      </c>
      <c r="CB9" s="29">
        <v>97898</v>
      </c>
      <c r="CC9" s="29">
        <v>141310</v>
      </c>
      <c r="CD9" s="29">
        <v>146220</v>
      </c>
      <c r="CE9" s="29">
        <v>162369</v>
      </c>
      <c r="CF9" s="29">
        <v>127389</v>
      </c>
      <c r="CG9" s="29">
        <v>118341</v>
      </c>
      <c r="CH9" s="29">
        <v>184240</v>
      </c>
      <c r="CI9" s="29">
        <v>147534</v>
      </c>
      <c r="CJ9" s="29">
        <v>183358</v>
      </c>
      <c r="CK9" s="29">
        <v>685851</v>
      </c>
      <c r="CL9" s="29">
        <v>799166</v>
      </c>
      <c r="CM9" s="29">
        <v>7443</v>
      </c>
      <c r="CN9" s="29">
        <v>313592</v>
      </c>
      <c r="CO9" s="29">
        <v>1287067</v>
      </c>
      <c r="CP9" s="29">
        <v>531816</v>
      </c>
      <c r="CQ9" s="29">
        <v>300842</v>
      </c>
      <c r="CR9" s="29">
        <v>160038</v>
      </c>
      <c r="CS9" s="29">
        <v>299962</v>
      </c>
      <c r="CT9" s="29">
        <v>474208</v>
      </c>
      <c r="CU9" s="29">
        <v>78449</v>
      </c>
      <c r="CV9" s="29">
        <v>352892</v>
      </c>
      <c r="CW9" s="29">
        <v>169076</v>
      </c>
      <c r="CX9" s="29">
        <v>347522</v>
      </c>
      <c r="CY9" s="29">
        <v>321476</v>
      </c>
      <c r="CZ9" s="29">
        <v>76391</v>
      </c>
      <c r="DA9" s="29">
        <v>72070</v>
      </c>
      <c r="DB9" s="29">
        <v>217775</v>
      </c>
      <c r="DC9" s="29">
        <v>146754</v>
      </c>
      <c r="DD9" s="29">
        <v>275379</v>
      </c>
      <c r="DE9" s="29">
        <v>247875</v>
      </c>
      <c r="DF9" s="29">
        <v>281238</v>
      </c>
      <c r="DG9" s="29">
        <v>264530</v>
      </c>
      <c r="DH9" s="29">
        <v>255337</v>
      </c>
      <c r="DI9" s="29">
        <v>281617</v>
      </c>
      <c r="DJ9" s="29">
        <v>251429</v>
      </c>
      <c r="DK9" s="29">
        <v>249864</v>
      </c>
    </row>
    <row r="10" spans="1:115" x14ac:dyDescent="0.2">
      <c r="A10" s="18">
        <v>2021</v>
      </c>
      <c r="B10" s="18" t="s">
        <v>681</v>
      </c>
      <c r="C10" s="18" t="s">
        <v>680</v>
      </c>
      <c r="D10" s="33">
        <v>44440</v>
      </c>
      <c r="E10" s="29">
        <v>150920</v>
      </c>
      <c r="F10" s="29">
        <v>263747</v>
      </c>
      <c r="G10" s="29">
        <v>60319</v>
      </c>
      <c r="H10" s="29">
        <v>127817</v>
      </c>
      <c r="I10" s="29">
        <v>86659</v>
      </c>
      <c r="J10" s="29">
        <v>51327</v>
      </c>
      <c r="K10" s="29">
        <v>96124</v>
      </c>
      <c r="L10" s="29">
        <v>199900</v>
      </c>
      <c r="M10" s="29">
        <v>215682</v>
      </c>
      <c r="N10" s="29">
        <v>403271</v>
      </c>
      <c r="O10" s="29">
        <v>957583</v>
      </c>
      <c r="P10" s="29">
        <v>166229</v>
      </c>
      <c r="Q10" s="29">
        <v>123507</v>
      </c>
      <c r="R10" s="29">
        <v>97362</v>
      </c>
      <c r="S10" s="29">
        <v>111917</v>
      </c>
      <c r="T10" s="29">
        <v>1534</v>
      </c>
      <c r="U10" s="29">
        <v>527652</v>
      </c>
      <c r="V10" s="29">
        <v>9985</v>
      </c>
      <c r="W10" s="29">
        <v>66850</v>
      </c>
      <c r="X10" s="29">
        <v>24748</v>
      </c>
      <c r="Y10" s="29">
        <v>79820</v>
      </c>
      <c r="Z10" s="29">
        <v>186043</v>
      </c>
      <c r="AA10" s="29">
        <v>206448</v>
      </c>
      <c r="AB10" s="29">
        <v>274898</v>
      </c>
      <c r="AC10" s="29">
        <v>122967</v>
      </c>
      <c r="AD10" s="29">
        <v>171661</v>
      </c>
      <c r="AE10" s="29">
        <v>82573</v>
      </c>
      <c r="AF10" s="29">
        <v>77749</v>
      </c>
      <c r="AG10" s="29">
        <v>59686</v>
      </c>
      <c r="AH10" s="29">
        <v>123267</v>
      </c>
      <c r="AI10" s="29">
        <v>33359</v>
      </c>
      <c r="AJ10" s="29">
        <v>28850</v>
      </c>
      <c r="AK10" s="29">
        <v>95714</v>
      </c>
      <c r="AL10" s="29">
        <v>108860</v>
      </c>
      <c r="AM10" s="29">
        <v>178200</v>
      </c>
      <c r="AN10" s="29">
        <v>405305</v>
      </c>
      <c r="AO10" s="29">
        <v>341669</v>
      </c>
      <c r="AP10" s="29">
        <v>274225</v>
      </c>
      <c r="AQ10" s="29">
        <v>206844</v>
      </c>
      <c r="AR10" s="29">
        <v>98605</v>
      </c>
      <c r="AS10" s="29">
        <v>117947</v>
      </c>
      <c r="AT10" s="29">
        <v>279367</v>
      </c>
      <c r="AU10" s="29">
        <v>158454</v>
      </c>
      <c r="AV10" s="29">
        <v>320446</v>
      </c>
      <c r="AW10" s="29">
        <v>566211</v>
      </c>
      <c r="AX10" s="29">
        <v>198675</v>
      </c>
      <c r="AY10" s="29">
        <v>219394</v>
      </c>
      <c r="AZ10" s="29">
        <v>198975</v>
      </c>
      <c r="BA10" s="29">
        <v>162105</v>
      </c>
      <c r="BB10" s="29">
        <v>274310</v>
      </c>
      <c r="BC10" s="29">
        <v>123406</v>
      </c>
      <c r="BD10" s="29">
        <v>118796</v>
      </c>
      <c r="BE10" s="29">
        <v>102298</v>
      </c>
      <c r="BF10" s="29">
        <v>143807</v>
      </c>
      <c r="BG10" s="29">
        <v>277551</v>
      </c>
      <c r="BH10" s="29">
        <v>280452</v>
      </c>
      <c r="BI10" s="29">
        <v>281506</v>
      </c>
      <c r="BJ10" s="29">
        <v>262695</v>
      </c>
      <c r="BK10" s="29">
        <v>264980</v>
      </c>
      <c r="BL10" s="29">
        <v>479525</v>
      </c>
      <c r="BM10" s="29">
        <v>244840</v>
      </c>
      <c r="BN10" s="29">
        <v>283744</v>
      </c>
      <c r="BO10" s="29">
        <v>337451</v>
      </c>
      <c r="BP10" s="29">
        <v>266559</v>
      </c>
      <c r="BQ10" s="29">
        <v>221196</v>
      </c>
      <c r="BR10" s="29">
        <v>133462</v>
      </c>
      <c r="BS10" s="29">
        <v>524818</v>
      </c>
      <c r="BT10" s="29">
        <v>376842</v>
      </c>
      <c r="BU10" s="29">
        <v>572559</v>
      </c>
      <c r="BV10" s="29">
        <v>126438</v>
      </c>
      <c r="BW10" s="29">
        <v>236373</v>
      </c>
      <c r="BX10" s="29">
        <v>236655</v>
      </c>
      <c r="BY10" s="29">
        <v>121530</v>
      </c>
      <c r="BZ10" s="29">
        <v>106268</v>
      </c>
      <c r="CA10" s="29">
        <v>102986</v>
      </c>
      <c r="CB10" s="29">
        <v>98452</v>
      </c>
      <c r="CC10" s="29">
        <v>141066</v>
      </c>
      <c r="CD10" s="29">
        <v>146376</v>
      </c>
      <c r="CE10" s="29">
        <v>161778</v>
      </c>
      <c r="CF10" s="29">
        <v>126999</v>
      </c>
      <c r="CG10" s="29">
        <v>117040</v>
      </c>
      <c r="CH10" s="29">
        <v>188399</v>
      </c>
      <c r="CI10" s="29">
        <v>148287</v>
      </c>
      <c r="CJ10" s="29">
        <v>188476</v>
      </c>
      <c r="CK10" s="29">
        <v>685005</v>
      </c>
      <c r="CL10" s="29">
        <v>797726</v>
      </c>
      <c r="CM10" s="29">
        <v>7470</v>
      </c>
      <c r="CN10" s="29">
        <v>310996</v>
      </c>
      <c r="CO10" s="29">
        <v>1263542</v>
      </c>
      <c r="CP10" s="29">
        <v>520983</v>
      </c>
      <c r="CQ10" s="29">
        <v>300878</v>
      </c>
      <c r="CR10" s="29">
        <v>159755</v>
      </c>
      <c r="CS10" s="29">
        <v>300838</v>
      </c>
      <c r="CT10" s="29">
        <v>469066</v>
      </c>
      <c r="CU10" s="29">
        <v>76373</v>
      </c>
      <c r="CV10" s="29">
        <v>351255</v>
      </c>
      <c r="CW10" s="29">
        <v>174644</v>
      </c>
      <c r="CX10" s="29">
        <v>345824</v>
      </c>
      <c r="CY10" s="29">
        <v>322801</v>
      </c>
      <c r="CZ10" s="29">
        <v>76341</v>
      </c>
      <c r="DA10" s="29">
        <v>72107</v>
      </c>
      <c r="DB10" s="29">
        <v>209672</v>
      </c>
      <c r="DC10" s="29">
        <v>146223</v>
      </c>
      <c r="DD10" s="29">
        <v>273165</v>
      </c>
      <c r="DE10" s="29">
        <v>245218</v>
      </c>
      <c r="DF10" s="29">
        <v>279366</v>
      </c>
      <c r="DG10" s="29">
        <v>262275</v>
      </c>
      <c r="DH10" s="29">
        <v>252664</v>
      </c>
      <c r="DI10" s="29">
        <v>279884</v>
      </c>
      <c r="DJ10" s="29">
        <v>249780</v>
      </c>
      <c r="DK10" s="29">
        <v>247878</v>
      </c>
    </row>
    <row r="11" spans="1:115" x14ac:dyDescent="0.2">
      <c r="A11" s="18">
        <v>2021</v>
      </c>
      <c r="B11" s="18" t="s">
        <v>679</v>
      </c>
      <c r="C11" s="18" t="s">
        <v>678</v>
      </c>
      <c r="D11" s="33">
        <v>44409</v>
      </c>
      <c r="E11" s="29">
        <v>150428</v>
      </c>
      <c r="F11" s="29">
        <v>262810</v>
      </c>
      <c r="G11" s="29">
        <v>58079</v>
      </c>
      <c r="H11" s="29">
        <v>124877</v>
      </c>
      <c r="I11" s="29">
        <v>85334</v>
      </c>
      <c r="J11" s="29">
        <v>50923</v>
      </c>
      <c r="K11" s="29">
        <v>95479</v>
      </c>
      <c r="L11" s="29">
        <v>199041</v>
      </c>
      <c r="M11" s="29">
        <v>209136</v>
      </c>
      <c r="N11" s="29">
        <v>403860</v>
      </c>
      <c r="O11" s="29">
        <v>955940</v>
      </c>
      <c r="P11" s="29">
        <v>167834</v>
      </c>
      <c r="Q11" s="29">
        <v>123164</v>
      </c>
      <c r="R11" s="29">
        <v>96435</v>
      </c>
      <c r="S11" s="29">
        <v>111756</v>
      </c>
      <c r="T11" s="29">
        <v>1545</v>
      </c>
      <c r="U11" s="29">
        <v>525761</v>
      </c>
      <c r="V11" s="29">
        <v>9882</v>
      </c>
      <c r="W11" s="29">
        <v>67418</v>
      </c>
      <c r="X11" s="29">
        <v>25187</v>
      </c>
      <c r="Y11" s="29">
        <v>79549</v>
      </c>
      <c r="Z11" s="29">
        <v>185437</v>
      </c>
      <c r="AA11" s="29">
        <v>205495</v>
      </c>
      <c r="AB11" s="29">
        <v>274420</v>
      </c>
      <c r="AC11" s="29">
        <v>123413</v>
      </c>
      <c r="AD11" s="29">
        <v>172229</v>
      </c>
      <c r="AE11" s="29">
        <v>82889</v>
      </c>
      <c r="AF11" s="29">
        <v>77624</v>
      </c>
      <c r="AG11" s="29">
        <v>59483</v>
      </c>
      <c r="AH11" s="29">
        <v>123208</v>
      </c>
      <c r="AI11" s="29">
        <v>33566</v>
      </c>
      <c r="AJ11" s="29">
        <v>29010</v>
      </c>
      <c r="AK11" s="29">
        <v>98574</v>
      </c>
      <c r="AL11" s="29">
        <v>108771</v>
      </c>
      <c r="AM11" s="29">
        <v>177538</v>
      </c>
      <c r="AN11" s="29">
        <v>401483</v>
      </c>
      <c r="AO11" s="29">
        <v>343802</v>
      </c>
      <c r="AP11" s="29">
        <v>274180</v>
      </c>
      <c r="AQ11" s="29">
        <v>206990</v>
      </c>
      <c r="AR11" s="29">
        <v>98455</v>
      </c>
      <c r="AS11" s="29">
        <v>119475</v>
      </c>
      <c r="AT11" s="29">
        <v>278461</v>
      </c>
      <c r="AU11" s="29">
        <v>157120</v>
      </c>
      <c r="AV11" s="29">
        <v>320504</v>
      </c>
      <c r="AW11" s="29">
        <v>566183</v>
      </c>
      <c r="AX11" s="29">
        <v>198251</v>
      </c>
      <c r="AY11" s="29">
        <v>229893</v>
      </c>
      <c r="AZ11" s="29">
        <v>212882</v>
      </c>
      <c r="BA11" s="29">
        <v>165504</v>
      </c>
      <c r="BB11" s="29">
        <v>273567</v>
      </c>
      <c r="BC11" s="29">
        <v>121194</v>
      </c>
      <c r="BD11" s="29">
        <v>116610</v>
      </c>
      <c r="BE11" s="29">
        <v>99943</v>
      </c>
      <c r="BF11" s="29">
        <v>143011</v>
      </c>
      <c r="BG11" s="29">
        <v>275373</v>
      </c>
      <c r="BH11" s="29">
        <v>278201</v>
      </c>
      <c r="BI11" s="29">
        <v>279135</v>
      </c>
      <c r="BJ11" s="29">
        <v>259825</v>
      </c>
      <c r="BK11" s="29">
        <v>264315</v>
      </c>
      <c r="BL11" s="29">
        <v>479048</v>
      </c>
      <c r="BM11" s="29">
        <v>244968</v>
      </c>
      <c r="BN11" s="29">
        <v>282391</v>
      </c>
      <c r="BO11" s="29">
        <v>336284</v>
      </c>
      <c r="BP11" s="29">
        <v>264303</v>
      </c>
      <c r="BQ11" s="29">
        <v>218980</v>
      </c>
      <c r="BR11" s="29">
        <v>132076</v>
      </c>
      <c r="BS11" s="29">
        <v>525247</v>
      </c>
      <c r="BT11" s="29">
        <v>375685</v>
      </c>
      <c r="BU11" s="29">
        <v>573500</v>
      </c>
      <c r="BV11" s="29">
        <v>126245</v>
      </c>
      <c r="BW11" s="29">
        <v>238333</v>
      </c>
      <c r="BX11" s="29">
        <v>237994</v>
      </c>
      <c r="BY11" s="29">
        <v>119797</v>
      </c>
      <c r="BZ11" s="29">
        <v>102497</v>
      </c>
      <c r="CA11" s="29">
        <v>100925</v>
      </c>
      <c r="CB11" s="29">
        <v>94809</v>
      </c>
      <c r="CC11" s="29">
        <v>138975</v>
      </c>
      <c r="CD11" s="29">
        <v>143982</v>
      </c>
      <c r="CE11" s="29">
        <v>155985</v>
      </c>
      <c r="CF11" s="29">
        <v>126541</v>
      </c>
      <c r="CG11" s="29">
        <v>113446</v>
      </c>
      <c r="CH11" s="29">
        <v>191241</v>
      </c>
      <c r="CI11" s="29">
        <v>151745</v>
      </c>
      <c r="CJ11" s="29">
        <v>190855</v>
      </c>
      <c r="CK11" s="29">
        <v>687667</v>
      </c>
      <c r="CL11" s="29">
        <v>791123</v>
      </c>
      <c r="CM11" s="29">
        <v>7423</v>
      </c>
      <c r="CN11" s="29">
        <v>309336</v>
      </c>
      <c r="CO11" s="29">
        <v>1254492</v>
      </c>
      <c r="CP11" s="29">
        <v>517138</v>
      </c>
      <c r="CQ11" s="29">
        <v>299304</v>
      </c>
      <c r="CR11" s="29">
        <v>159966</v>
      </c>
      <c r="CS11" s="29">
        <v>301932</v>
      </c>
      <c r="CT11" s="29">
        <v>466928</v>
      </c>
      <c r="CU11" s="29">
        <v>77297</v>
      </c>
      <c r="CV11" s="29">
        <v>349710</v>
      </c>
      <c r="CW11" s="29">
        <v>178758</v>
      </c>
      <c r="CX11" s="29">
        <v>344327</v>
      </c>
      <c r="CY11" s="29">
        <v>329094</v>
      </c>
      <c r="CZ11" s="29">
        <v>76061</v>
      </c>
      <c r="DA11" s="29">
        <v>71831</v>
      </c>
      <c r="DB11" s="29">
        <v>209971</v>
      </c>
      <c r="DC11" s="29">
        <v>146267</v>
      </c>
      <c r="DD11" s="29">
        <v>272680</v>
      </c>
      <c r="DE11" s="29">
        <v>245033</v>
      </c>
      <c r="DF11" s="29">
        <v>278691</v>
      </c>
      <c r="DG11" s="29">
        <v>261479</v>
      </c>
      <c r="DH11" s="29">
        <v>252072</v>
      </c>
      <c r="DI11" s="29">
        <v>279507</v>
      </c>
      <c r="DJ11" s="29">
        <v>249078</v>
      </c>
      <c r="DK11" s="29">
        <v>247913</v>
      </c>
    </row>
    <row r="12" spans="1:115" x14ac:dyDescent="0.2">
      <c r="A12" s="18">
        <v>2021</v>
      </c>
      <c r="B12" s="18" t="s">
        <v>677</v>
      </c>
      <c r="C12" s="18" t="s">
        <v>676</v>
      </c>
      <c r="D12" s="33">
        <v>44378</v>
      </c>
      <c r="E12" s="29">
        <v>150710</v>
      </c>
      <c r="F12" s="29">
        <v>261706</v>
      </c>
      <c r="G12" s="29">
        <v>56752</v>
      </c>
      <c r="H12" s="29">
        <v>122111</v>
      </c>
      <c r="I12" s="29">
        <v>84317</v>
      </c>
      <c r="J12" s="29">
        <v>51014</v>
      </c>
      <c r="K12" s="29">
        <v>95124</v>
      </c>
      <c r="L12" s="29">
        <v>199611</v>
      </c>
      <c r="M12" s="29">
        <v>207952</v>
      </c>
      <c r="N12" s="29">
        <v>402687</v>
      </c>
      <c r="O12" s="29">
        <v>949676</v>
      </c>
      <c r="P12" s="29">
        <v>168868</v>
      </c>
      <c r="Q12" s="29">
        <v>123433</v>
      </c>
      <c r="R12" s="29">
        <v>95572</v>
      </c>
      <c r="S12" s="29">
        <v>111160</v>
      </c>
      <c r="T12" s="29">
        <v>1497</v>
      </c>
      <c r="U12" s="29">
        <v>524411</v>
      </c>
      <c r="V12" s="29">
        <v>9632</v>
      </c>
      <c r="W12" s="29">
        <v>66097</v>
      </c>
      <c r="X12" s="29">
        <v>25413</v>
      </c>
      <c r="Y12" s="29">
        <v>79624</v>
      </c>
      <c r="Z12" s="29">
        <v>185297</v>
      </c>
      <c r="AA12" s="29">
        <v>205637</v>
      </c>
      <c r="AB12" s="29">
        <v>273772</v>
      </c>
      <c r="AC12" s="29">
        <v>120636</v>
      </c>
      <c r="AD12" s="29">
        <v>167529</v>
      </c>
      <c r="AE12" s="29">
        <v>81672</v>
      </c>
      <c r="AF12" s="29">
        <v>77597</v>
      </c>
      <c r="AG12" s="29">
        <v>58835</v>
      </c>
      <c r="AH12" s="29">
        <v>123984</v>
      </c>
      <c r="AI12" s="29">
        <v>33334</v>
      </c>
      <c r="AJ12" s="29">
        <v>28849</v>
      </c>
      <c r="AK12" s="29">
        <v>100908</v>
      </c>
      <c r="AL12" s="29">
        <v>105834</v>
      </c>
      <c r="AM12" s="29">
        <v>177167</v>
      </c>
      <c r="AN12" s="29">
        <v>400229</v>
      </c>
      <c r="AO12" s="29">
        <v>343407</v>
      </c>
      <c r="AP12" s="29">
        <v>272834</v>
      </c>
      <c r="AQ12" s="29">
        <v>205213</v>
      </c>
      <c r="AR12" s="29">
        <v>98472</v>
      </c>
      <c r="AS12" s="29">
        <v>120058</v>
      </c>
      <c r="AT12" s="29">
        <v>276650</v>
      </c>
      <c r="AU12" s="29">
        <v>154484</v>
      </c>
      <c r="AV12" s="29">
        <v>318031</v>
      </c>
      <c r="AW12" s="29">
        <v>567463</v>
      </c>
      <c r="AX12" s="29">
        <v>198421</v>
      </c>
      <c r="AY12" s="29">
        <v>249703</v>
      </c>
      <c r="AZ12" s="29">
        <v>243613</v>
      </c>
      <c r="BA12" s="29">
        <v>165829</v>
      </c>
      <c r="BB12" s="29">
        <v>273003</v>
      </c>
      <c r="BC12" s="29">
        <v>119078</v>
      </c>
      <c r="BD12" s="29">
        <v>113589</v>
      </c>
      <c r="BE12" s="29">
        <v>98539</v>
      </c>
      <c r="BF12" s="29">
        <v>142386</v>
      </c>
      <c r="BG12" s="29">
        <v>273812</v>
      </c>
      <c r="BH12" s="29">
        <v>277187</v>
      </c>
      <c r="BI12" s="29">
        <v>278127</v>
      </c>
      <c r="BJ12" s="29">
        <v>259022</v>
      </c>
      <c r="BK12" s="29">
        <v>263226</v>
      </c>
      <c r="BL12" s="29">
        <v>477103</v>
      </c>
      <c r="BM12" s="29">
        <v>243789</v>
      </c>
      <c r="BN12" s="29">
        <v>281604</v>
      </c>
      <c r="BO12" s="29">
        <v>335812</v>
      </c>
      <c r="BP12" s="29">
        <v>262320</v>
      </c>
      <c r="BQ12" s="29">
        <v>217106</v>
      </c>
      <c r="BR12" s="29">
        <v>131024</v>
      </c>
      <c r="BS12" s="29">
        <v>524219</v>
      </c>
      <c r="BT12" s="29">
        <v>376323</v>
      </c>
      <c r="BU12" s="29">
        <v>571934</v>
      </c>
      <c r="BV12" s="29">
        <v>125588</v>
      </c>
      <c r="BW12" s="29">
        <v>239722</v>
      </c>
      <c r="BX12" s="29">
        <v>238055</v>
      </c>
      <c r="BY12" s="29">
        <v>115653</v>
      </c>
      <c r="BZ12" s="29">
        <v>103592</v>
      </c>
      <c r="CA12" s="29">
        <v>99454</v>
      </c>
      <c r="CB12" s="29">
        <v>93713</v>
      </c>
      <c r="CC12" s="29">
        <v>136707</v>
      </c>
      <c r="CD12" s="29">
        <v>142475</v>
      </c>
      <c r="CE12" s="29">
        <v>154073</v>
      </c>
      <c r="CF12" s="29">
        <v>123653</v>
      </c>
      <c r="CG12" s="29">
        <v>111639</v>
      </c>
      <c r="CH12" s="29">
        <v>189214</v>
      </c>
      <c r="CI12" s="29">
        <v>152476</v>
      </c>
      <c r="CJ12" s="29">
        <v>187945</v>
      </c>
      <c r="CK12" s="29">
        <v>695360</v>
      </c>
      <c r="CL12" s="29">
        <v>786143</v>
      </c>
      <c r="CM12" s="29">
        <v>7364</v>
      </c>
      <c r="CN12" s="29">
        <v>308023</v>
      </c>
      <c r="CO12" s="29">
        <v>1253276</v>
      </c>
      <c r="CP12" s="29">
        <v>516725</v>
      </c>
      <c r="CQ12" s="29">
        <v>298569</v>
      </c>
      <c r="CR12" s="29">
        <v>159111</v>
      </c>
      <c r="CS12" s="29">
        <v>300262</v>
      </c>
      <c r="CT12" s="29">
        <v>465255</v>
      </c>
      <c r="CU12" s="29">
        <v>76792</v>
      </c>
      <c r="CV12" s="29">
        <v>348469</v>
      </c>
      <c r="CW12" s="29">
        <v>187487</v>
      </c>
      <c r="CX12" s="29">
        <v>343293</v>
      </c>
      <c r="CY12" s="29">
        <v>333603</v>
      </c>
      <c r="CZ12" s="29">
        <v>75808</v>
      </c>
      <c r="DA12" s="29">
        <v>71588</v>
      </c>
      <c r="DB12" s="29">
        <v>209659</v>
      </c>
      <c r="DC12" s="29">
        <v>146031</v>
      </c>
      <c r="DD12" s="29">
        <v>272186</v>
      </c>
      <c r="DE12" s="29">
        <v>244528</v>
      </c>
      <c r="DF12" s="29">
        <v>278235</v>
      </c>
      <c r="DG12" s="29">
        <v>260938</v>
      </c>
      <c r="DH12" s="29">
        <v>251473</v>
      </c>
      <c r="DI12" s="29">
        <v>279146</v>
      </c>
      <c r="DJ12" s="29">
        <v>248462</v>
      </c>
      <c r="DK12" s="29">
        <v>247614</v>
      </c>
    </row>
    <row r="13" spans="1:115" x14ac:dyDescent="0.2">
      <c r="A13" s="18">
        <v>2021</v>
      </c>
      <c r="B13" s="18" t="s">
        <v>675</v>
      </c>
      <c r="C13" s="18" t="s">
        <v>674</v>
      </c>
      <c r="D13" s="33">
        <v>44348</v>
      </c>
      <c r="E13" s="29">
        <v>150608</v>
      </c>
      <c r="F13" s="29">
        <v>260400</v>
      </c>
      <c r="G13" s="29">
        <v>57548</v>
      </c>
      <c r="H13" s="29">
        <v>122793</v>
      </c>
      <c r="I13" s="29">
        <v>84321</v>
      </c>
      <c r="J13" s="29">
        <v>51467</v>
      </c>
      <c r="K13" s="29">
        <v>95255</v>
      </c>
      <c r="L13" s="29">
        <v>197461</v>
      </c>
      <c r="M13" s="29">
        <v>207736</v>
      </c>
      <c r="N13" s="29">
        <v>401227</v>
      </c>
      <c r="O13" s="29">
        <v>945145</v>
      </c>
      <c r="P13" s="29">
        <v>169900</v>
      </c>
      <c r="Q13" s="29">
        <v>123225</v>
      </c>
      <c r="R13" s="29">
        <v>95452</v>
      </c>
      <c r="S13" s="29">
        <v>110503</v>
      </c>
      <c r="T13" s="29">
        <v>1467</v>
      </c>
      <c r="U13" s="29">
        <v>521305</v>
      </c>
      <c r="V13" s="29">
        <v>9805</v>
      </c>
      <c r="W13" s="29">
        <v>65492</v>
      </c>
      <c r="X13" s="29">
        <v>25263</v>
      </c>
      <c r="Y13" s="29">
        <v>80348</v>
      </c>
      <c r="Z13" s="29">
        <v>184134</v>
      </c>
      <c r="AA13" s="29">
        <v>202727</v>
      </c>
      <c r="AB13" s="29">
        <v>274462</v>
      </c>
      <c r="AC13" s="29">
        <v>120742</v>
      </c>
      <c r="AD13" s="29">
        <v>168646</v>
      </c>
      <c r="AE13" s="29">
        <v>80991</v>
      </c>
      <c r="AF13" s="29">
        <v>76697</v>
      </c>
      <c r="AG13" s="29">
        <v>57993</v>
      </c>
      <c r="AH13" s="29">
        <v>122753</v>
      </c>
      <c r="AI13" s="29">
        <v>33490</v>
      </c>
      <c r="AJ13" s="29">
        <v>28956</v>
      </c>
      <c r="AK13" s="29">
        <v>103053</v>
      </c>
      <c r="AL13" s="29">
        <v>106141</v>
      </c>
      <c r="AM13" s="29">
        <v>175696</v>
      </c>
      <c r="AN13" s="29">
        <v>394897</v>
      </c>
      <c r="AO13" s="29">
        <v>342809</v>
      </c>
      <c r="AP13" s="29">
        <v>270474</v>
      </c>
      <c r="AQ13" s="29">
        <v>203258</v>
      </c>
      <c r="AR13" s="29">
        <v>97778</v>
      </c>
      <c r="AS13" s="29">
        <v>118941</v>
      </c>
      <c r="AT13" s="29">
        <v>269983</v>
      </c>
      <c r="AU13" s="29">
        <v>152863</v>
      </c>
      <c r="AV13" s="29">
        <v>315209</v>
      </c>
      <c r="AW13" s="29">
        <v>569656</v>
      </c>
      <c r="AX13" s="29">
        <v>197585</v>
      </c>
      <c r="AY13" s="29">
        <v>257579</v>
      </c>
      <c r="AZ13" s="29">
        <v>256684</v>
      </c>
      <c r="BA13" s="29">
        <v>167283</v>
      </c>
      <c r="BB13" s="29">
        <v>271696</v>
      </c>
      <c r="BC13" s="29">
        <v>120324</v>
      </c>
      <c r="BD13" s="29">
        <v>113204</v>
      </c>
      <c r="BE13" s="29">
        <v>101006</v>
      </c>
      <c r="BF13" s="29">
        <v>142174</v>
      </c>
      <c r="BG13" s="29">
        <v>273169</v>
      </c>
      <c r="BH13" s="29">
        <v>275380</v>
      </c>
      <c r="BI13" s="29">
        <v>276206</v>
      </c>
      <c r="BJ13" s="29">
        <v>257412</v>
      </c>
      <c r="BK13" s="29">
        <v>262913</v>
      </c>
      <c r="BL13" s="29">
        <v>473718</v>
      </c>
      <c r="BM13" s="29">
        <v>241907</v>
      </c>
      <c r="BN13" s="29">
        <v>280366</v>
      </c>
      <c r="BO13" s="29">
        <v>334222</v>
      </c>
      <c r="BP13" s="29">
        <v>260400</v>
      </c>
      <c r="BQ13" s="29">
        <v>215355</v>
      </c>
      <c r="BR13" s="29">
        <v>131131</v>
      </c>
      <c r="BS13" s="29">
        <v>522989</v>
      </c>
      <c r="BT13" s="29">
        <v>375697</v>
      </c>
      <c r="BU13" s="29">
        <v>570509</v>
      </c>
      <c r="BV13" s="29">
        <v>124893</v>
      </c>
      <c r="BW13" s="29">
        <v>237701</v>
      </c>
      <c r="BX13" s="29">
        <v>235331</v>
      </c>
      <c r="BY13" s="29">
        <v>115050</v>
      </c>
      <c r="BZ13" s="29">
        <v>104000</v>
      </c>
      <c r="CA13" s="29">
        <v>101689</v>
      </c>
      <c r="CB13" s="29">
        <v>97195</v>
      </c>
      <c r="CC13" s="29">
        <v>137910</v>
      </c>
      <c r="CD13" s="29">
        <v>144216</v>
      </c>
      <c r="CE13" s="29">
        <v>156941</v>
      </c>
      <c r="CF13" s="29">
        <v>123835</v>
      </c>
      <c r="CG13" s="29">
        <v>111899</v>
      </c>
      <c r="CH13" s="29">
        <v>186471</v>
      </c>
      <c r="CI13" s="29">
        <v>153739</v>
      </c>
      <c r="CJ13" s="29">
        <v>183902</v>
      </c>
      <c r="CK13" s="29">
        <v>691804</v>
      </c>
      <c r="CL13" s="29">
        <v>784380</v>
      </c>
      <c r="CM13" s="29">
        <v>7338</v>
      </c>
      <c r="CN13" s="29">
        <v>305634</v>
      </c>
      <c r="CO13" s="29">
        <v>1247577</v>
      </c>
      <c r="CP13" s="29">
        <v>514294</v>
      </c>
      <c r="CQ13" s="29">
        <v>297604</v>
      </c>
      <c r="CR13" s="29">
        <v>159296</v>
      </c>
      <c r="CS13" s="29">
        <v>293908</v>
      </c>
      <c r="CT13" s="29">
        <v>462991</v>
      </c>
      <c r="CU13" s="29">
        <v>76484</v>
      </c>
      <c r="CV13" s="29">
        <v>347833</v>
      </c>
      <c r="CW13" s="29">
        <v>175746</v>
      </c>
      <c r="CX13" s="29">
        <v>342258</v>
      </c>
      <c r="CY13" s="29">
        <v>330963</v>
      </c>
      <c r="CZ13" s="29">
        <v>75748</v>
      </c>
      <c r="DA13" s="29">
        <v>71532</v>
      </c>
      <c r="DB13" s="29">
        <v>209453</v>
      </c>
      <c r="DC13" s="29">
        <v>145415</v>
      </c>
      <c r="DD13" s="29">
        <v>270975</v>
      </c>
      <c r="DE13" s="29">
        <v>243483</v>
      </c>
      <c r="DF13" s="29">
        <v>277161</v>
      </c>
      <c r="DG13" s="29">
        <v>259628</v>
      </c>
      <c r="DH13" s="29">
        <v>250261</v>
      </c>
      <c r="DI13" s="29">
        <v>278218</v>
      </c>
      <c r="DJ13" s="29">
        <v>247993</v>
      </c>
      <c r="DK13" s="29">
        <v>247036</v>
      </c>
    </row>
    <row r="14" spans="1:115" x14ac:dyDescent="0.2">
      <c r="A14" s="18">
        <v>2021</v>
      </c>
      <c r="B14" s="18" t="s">
        <v>673</v>
      </c>
      <c r="C14" s="18" t="s">
        <v>672</v>
      </c>
      <c r="D14" s="33">
        <v>44317</v>
      </c>
      <c r="E14" s="29">
        <v>150423</v>
      </c>
      <c r="F14" s="29">
        <v>259542</v>
      </c>
      <c r="G14" s="29">
        <v>56516</v>
      </c>
      <c r="H14" s="29">
        <v>121954</v>
      </c>
      <c r="I14" s="29">
        <v>83947</v>
      </c>
      <c r="J14" s="29">
        <v>51860</v>
      </c>
      <c r="K14" s="29">
        <v>94921</v>
      </c>
      <c r="L14" s="29">
        <v>197781</v>
      </c>
      <c r="M14" s="29">
        <v>207123</v>
      </c>
      <c r="N14" s="29">
        <v>401147</v>
      </c>
      <c r="O14" s="29">
        <v>944680</v>
      </c>
      <c r="P14" s="29">
        <v>171600</v>
      </c>
      <c r="Q14" s="29">
        <v>123705</v>
      </c>
      <c r="R14" s="29">
        <v>96003</v>
      </c>
      <c r="S14" s="29">
        <v>109731</v>
      </c>
      <c r="T14" s="29">
        <v>1436</v>
      </c>
      <c r="U14" s="29">
        <v>516933</v>
      </c>
      <c r="V14" s="29">
        <v>10032</v>
      </c>
      <c r="W14" s="29">
        <v>65819</v>
      </c>
      <c r="X14" s="29">
        <v>25484</v>
      </c>
      <c r="Y14" s="29">
        <v>79481</v>
      </c>
      <c r="Z14" s="29">
        <v>184359</v>
      </c>
      <c r="AA14" s="29">
        <v>203247</v>
      </c>
      <c r="AB14" s="29">
        <v>274389</v>
      </c>
      <c r="AC14" s="29">
        <v>120713</v>
      </c>
      <c r="AD14" s="29">
        <v>167891</v>
      </c>
      <c r="AE14" s="29">
        <v>81523</v>
      </c>
      <c r="AF14" s="29">
        <v>76800</v>
      </c>
      <c r="AG14" s="29">
        <v>57706</v>
      </c>
      <c r="AH14" s="29">
        <v>123379</v>
      </c>
      <c r="AI14" s="29">
        <v>34041</v>
      </c>
      <c r="AJ14" s="29">
        <v>29514</v>
      </c>
      <c r="AK14" s="29">
        <v>102574</v>
      </c>
      <c r="AL14" s="29">
        <v>107266</v>
      </c>
      <c r="AM14" s="29">
        <v>175337</v>
      </c>
      <c r="AN14" s="29">
        <v>396158</v>
      </c>
      <c r="AO14" s="29">
        <v>333620</v>
      </c>
      <c r="AP14" s="29">
        <v>274272</v>
      </c>
      <c r="AQ14" s="29">
        <v>206494</v>
      </c>
      <c r="AR14" s="29">
        <v>98869</v>
      </c>
      <c r="AS14" s="29">
        <v>112405</v>
      </c>
      <c r="AT14" s="29">
        <v>264135</v>
      </c>
      <c r="AU14" s="29">
        <v>151777</v>
      </c>
      <c r="AV14" s="29">
        <v>314164</v>
      </c>
      <c r="AW14" s="29">
        <v>569010</v>
      </c>
      <c r="AX14" s="29">
        <v>197634</v>
      </c>
      <c r="AY14" s="29">
        <v>252454</v>
      </c>
      <c r="AZ14" s="29">
        <v>250209</v>
      </c>
      <c r="BA14" s="29">
        <v>166380</v>
      </c>
      <c r="BB14" s="29">
        <v>269195</v>
      </c>
      <c r="BC14" s="29">
        <v>120951</v>
      </c>
      <c r="BD14" s="29">
        <v>114749</v>
      </c>
      <c r="BE14" s="29">
        <v>101288</v>
      </c>
      <c r="BF14" s="29">
        <v>142002</v>
      </c>
      <c r="BG14" s="29">
        <v>272544</v>
      </c>
      <c r="BH14" s="29">
        <v>273441</v>
      </c>
      <c r="BI14" s="29">
        <v>274212</v>
      </c>
      <c r="BJ14" s="29">
        <v>255516</v>
      </c>
      <c r="BK14" s="29">
        <v>261711</v>
      </c>
      <c r="BL14" s="29">
        <v>473011</v>
      </c>
      <c r="BM14" s="29">
        <v>241814</v>
      </c>
      <c r="BN14" s="29">
        <v>278648</v>
      </c>
      <c r="BO14" s="29">
        <v>332454</v>
      </c>
      <c r="BP14" s="29">
        <v>255631</v>
      </c>
      <c r="BQ14" s="29">
        <v>210371</v>
      </c>
      <c r="BR14" s="29">
        <v>131086</v>
      </c>
      <c r="BS14" s="29">
        <v>523918</v>
      </c>
      <c r="BT14" s="29">
        <v>377191</v>
      </c>
      <c r="BU14" s="29">
        <v>571255</v>
      </c>
      <c r="BV14" s="29">
        <v>124769</v>
      </c>
      <c r="BW14" s="29">
        <v>229689</v>
      </c>
      <c r="BX14" s="29">
        <v>227144</v>
      </c>
      <c r="BY14" s="29">
        <v>116911</v>
      </c>
      <c r="BZ14" s="29">
        <v>104367</v>
      </c>
      <c r="CA14" s="29">
        <v>101668</v>
      </c>
      <c r="CB14" s="29">
        <v>98827</v>
      </c>
      <c r="CC14" s="29">
        <v>138385</v>
      </c>
      <c r="CD14" s="29">
        <v>144981</v>
      </c>
      <c r="CE14" s="29">
        <v>158131</v>
      </c>
      <c r="CF14" s="29">
        <v>123833</v>
      </c>
      <c r="CG14" s="29">
        <v>111481</v>
      </c>
      <c r="CH14" s="29">
        <v>186617</v>
      </c>
      <c r="CI14" s="29">
        <v>151157</v>
      </c>
      <c r="CJ14" s="29">
        <v>185072</v>
      </c>
      <c r="CK14" s="29">
        <v>691128</v>
      </c>
      <c r="CL14" s="29">
        <v>782548</v>
      </c>
      <c r="CM14" s="29">
        <v>7357</v>
      </c>
      <c r="CN14" s="29">
        <v>303481</v>
      </c>
      <c r="CO14" s="29">
        <v>1240082</v>
      </c>
      <c r="CP14" s="29">
        <v>510579</v>
      </c>
      <c r="CQ14" s="29">
        <v>298916</v>
      </c>
      <c r="CR14" s="29">
        <v>159678</v>
      </c>
      <c r="CS14" s="29">
        <v>293245</v>
      </c>
      <c r="CT14" s="29">
        <v>462325</v>
      </c>
      <c r="CU14" s="29">
        <v>76633</v>
      </c>
      <c r="CV14" s="29">
        <v>347016</v>
      </c>
      <c r="CW14" s="29">
        <v>163276</v>
      </c>
      <c r="CX14" s="29">
        <v>341095</v>
      </c>
      <c r="CY14" s="29">
        <v>325914</v>
      </c>
      <c r="CZ14" s="29">
        <v>75721</v>
      </c>
      <c r="DA14" s="29">
        <v>71508</v>
      </c>
      <c r="DB14" s="29">
        <v>209281</v>
      </c>
      <c r="DC14" s="29">
        <v>145417</v>
      </c>
      <c r="DD14" s="29">
        <v>268394</v>
      </c>
      <c r="DE14" s="29">
        <v>240537</v>
      </c>
      <c r="DF14" s="29">
        <v>274891</v>
      </c>
      <c r="DG14" s="29">
        <v>256971</v>
      </c>
      <c r="DH14" s="29">
        <v>247484</v>
      </c>
      <c r="DI14" s="29">
        <v>275893</v>
      </c>
      <c r="DJ14" s="29">
        <v>247125</v>
      </c>
      <c r="DK14" s="29">
        <v>244439</v>
      </c>
    </row>
    <row r="15" spans="1:115" x14ac:dyDescent="0.2">
      <c r="A15" s="18">
        <v>2021</v>
      </c>
      <c r="B15" s="18" t="s">
        <v>671</v>
      </c>
      <c r="C15" s="18" t="s">
        <v>670</v>
      </c>
      <c r="D15" s="33">
        <v>44287</v>
      </c>
      <c r="E15" s="29">
        <v>150559</v>
      </c>
      <c r="F15" s="29">
        <v>259581</v>
      </c>
      <c r="G15" s="29">
        <v>56234</v>
      </c>
      <c r="H15" s="29">
        <v>119675</v>
      </c>
      <c r="I15" s="29">
        <v>83584</v>
      </c>
      <c r="J15" s="29">
        <v>51828</v>
      </c>
      <c r="K15" s="29">
        <v>93601</v>
      </c>
      <c r="L15" s="29">
        <v>197266</v>
      </c>
      <c r="M15" s="29">
        <v>205655</v>
      </c>
      <c r="N15" s="29">
        <v>400834</v>
      </c>
      <c r="O15" s="29">
        <v>945329</v>
      </c>
      <c r="P15" s="29">
        <v>173396</v>
      </c>
      <c r="Q15" s="29">
        <v>123804</v>
      </c>
      <c r="R15" s="29">
        <v>94864</v>
      </c>
      <c r="S15" s="29">
        <v>109612</v>
      </c>
      <c r="T15" s="29">
        <v>1407</v>
      </c>
      <c r="U15" s="29">
        <v>516709</v>
      </c>
      <c r="V15" s="29">
        <v>10015</v>
      </c>
      <c r="W15" s="29">
        <v>65510</v>
      </c>
      <c r="X15" s="29">
        <v>25947</v>
      </c>
      <c r="Y15" s="29">
        <v>79290</v>
      </c>
      <c r="Z15" s="29">
        <v>183781</v>
      </c>
      <c r="AA15" s="29">
        <v>203299</v>
      </c>
      <c r="AB15" s="29">
        <v>272507</v>
      </c>
      <c r="AC15" s="29">
        <v>118879</v>
      </c>
      <c r="AD15" s="29">
        <v>163224</v>
      </c>
      <c r="AE15" s="29">
        <v>81909</v>
      </c>
      <c r="AF15" s="29">
        <v>76591</v>
      </c>
      <c r="AG15" s="29">
        <v>57380</v>
      </c>
      <c r="AH15" s="29">
        <v>123257</v>
      </c>
      <c r="AI15" s="29">
        <v>34210</v>
      </c>
      <c r="AJ15" s="29">
        <v>29789</v>
      </c>
      <c r="AK15" s="29">
        <v>101855</v>
      </c>
      <c r="AL15" s="29">
        <v>105651</v>
      </c>
      <c r="AM15" s="29">
        <v>175527</v>
      </c>
      <c r="AN15" s="29">
        <v>394708</v>
      </c>
      <c r="AO15" s="29">
        <v>335978</v>
      </c>
      <c r="AP15" s="29">
        <v>275956</v>
      </c>
      <c r="AQ15" s="29">
        <v>209125</v>
      </c>
      <c r="AR15" s="29">
        <v>98641</v>
      </c>
      <c r="AS15" s="29">
        <v>108477</v>
      </c>
      <c r="AT15" s="29">
        <v>253648</v>
      </c>
      <c r="AU15" s="29">
        <v>150454</v>
      </c>
      <c r="AV15" s="29">
        <v>315177</v>
      </c>
      <c r="AW15" s="29">
        <v>567509</v>
      </c>
      <c r="AX15" s="29">
        <v>197187</v>
      </c>
      <c r="AY15" s="29">
        <v>235401</v>
      </c>
      <c r="AZ15" s="29">
        <v>222953</v>
      </c>
      <c r="BA15" s="29">
        <v>163933</v>
      </c>
      <c r="BB15" s="29">
        <v>267054</v>
      </c>
      <c r="BC15" s="29">
        <v>120656</v>
      </c>
      <c r="BD15" s="29">
        <v>115006</v>
      </c>
      <c r="BE15" s="29">
        <v>101321</v>
      </c>
      <c r="BF15" s="29">
        <v>141742</v>
      </c>
      <c r="BG15" s="29">
        <v>271829</v>
      </c>
      <c r="BH15" s="29">
        <v>272367</v>
      </c>
      <c r="BI15" s="29">
        <v>273090</v>
      </c>
      <c r="BJ15" s="29">
        <v>254760</v>
      </c>
      <c r="BK15" s="29">
        <v>261265</v>
      </c>
      <c r="BL15" s="29">
        <v>473649</v>
      </c>
      <c r="BM15" s="29">
        <v>242303</v>
      </c>
      <c r="BN15" s="29">
        <v>277258</v>
      </c>
      <c r="BO15" s="29">
        <v>331354</v>
      </c>
      <c r="BP15" s="29">
        <v>253460</v>
      </c>
      <c r="BQ15" s="29">
        <v>207988</v>
      </c>
      <c r="BR15" s="29">
        <v>129321</v>
      </c>
      <c r="BS15" s="29">
        <v>524585</v>
      </c>
      <c r="BT15" s="29">
        <v>377284</v>
      </c>
      <c r="BU15" s="29">
        <v>572108</v>
      </c>
      <c r="BV15" s="29">
        <v>124546</v>
      </c>
      <c r="BW15" s="29">
        <v>222547</v>
      </c>
      <c r="BX15" s="29">
        <v>220742</v>
      </c>
      <c r="BY15" s="29">
        <v>116578</v>
      </c>
      <c r="BZ15" s="29">
        <v>106748</v>
      </c>
      <c r="CA15" s="29">
        <v>102048</v>
      </c>
      <c r="CB15" s="29">
        <v>97308</v>
      </c>
      <c r="CC15" s="29">
        <v>137479</v>
      </c>
      <c r="CD15" s="29">
        <v>144842</v>
      </c>
      <c r="CE15" s="29">
        <v>155786</v>
      </c>
      <c r="CF15" s="29">
        <v>122947</v>
      </c>
      <c r="CG15" s="29">
        <v>110591</v>
      </c>
      <c r="CH15" s="29">
        <v>182968</v>
      </c>
      <c r="CI15" s="29">
        <v>153380</v>
      </c>
      <c r="CJ15" s="29">
        <v>179488</v>
      </c>
      <c r="CK15" s="29">
        <v>686521</v>
      </c>
      <c r="CL15" s="29">
        <v>780614</v>
      </c>
      <c r="CM15" s="29">
        <v>7361</v>
      </c>
      <c r="CN15" s="29">
        <v>301819</v>
      </c>
      <c r="CO15" s="29">
        <v>1238348</v>
      </c>
      <c r="CP15" s="29">
        <v>509948</v>
      </c>
      <c r="CQ15" s="29">
        <v>297791</v>
      </c>
      <c r="CR15" s="29">
        <v>160308</v>
      </c>
      <c r="CS15" s="29">
        <v>294971</v>
      </c>
      <c r="CT15" s="29">
        <v>461446</v>
      </c>
      <c r="CU15" s="29">
        <v>76739</v>
      </c>
      <c r="CV15" s="29">
        <v>346267</v>
      </c>
      <c r="CW15" s="29">
        <v>158737</v>
      </c>
      <c r="CX15" s="29">
        <v>340162</v>
      </c>
      <c r="CY15" s="29">
        <v>327319</v>
      </c>
      <c r="CZ15" s="29">
        <v>75630</v>
      </c>
      <c r="DA15" s="29">
        <v>71420</v>
      </c>
      <c r="DB15" s="29">
        <v>209232</v>
      </c>
      <c r="DC15" s="29">
        <v>146026</v>
      </c>
      <c r="DD15" s="29">
        <v>266093</v>
      </c>
      <c r="DE15" s="29">
        <v>237700</v>
      </c>
      <c r="DF15" s="29">
        <v>273092</v>
      </c>
      <c r="DG15" s="29">
        <v>254703</v>
      </c>
      <c r="DH15" s="29">
        <v>244958</v>
      </c>
      <c r="DI15" s="29">
        <v>273968</v>
      </c>
      <c r="DJ15" s="29">
        <v>245687</v>
      </c>
      <c r="DK15" s="29">
        <v>242101</v>
      </c>
    </row>
    <row r="16" spans="1:115" x14ac:dyDescent="0.2">
      <c r="A16" s="18">
        <v>2021</v>
      </c>
      <c r="B16" s="18" t="s">
        <v>669</v>
      </c>
      <c r="C16" s="18" t="s">
        <v>668</v>
      </c>
      <c r="D16" s="33">
        <v>44256</v>
      </c>
      <c r="E16" s="29">
        <v>150460</v>
      </c>
      <c r="F16" s="29">
        <v>259204</v>
      </c>
      <c r="G16" s="29">
        <v>55862</v>
      </c>
      <c r="H16" s="29">
        <v>117165</v>
      </c>
      <c r="I16" s="29">
        <v>83385</v>
      </c>
      <c r="J16" s="29">
        <v>51773</v>
      </c>
      <c r="K16" s="29">
        <v>93636</v>
      </c>
      <c r="L16" s="29">
        <v>195666</v>
      </c>
      <c r="M16" s="29">
        <v>201664</v>
      </c>
      <c r="N16" s="29">
        <v>401208</v>
      </c>
      <c r="O16" s="29">
        <v>944047</v>
      </c>
      <c r="P16" s="29">
        <v>175082</v>
      </c>
      <c r="Q16" s="29">
        <v>123029</v>
      </c>
      <c r="R16" s="29">
        <v>95379</v>
      </c>
      <c r="S16" s="29">
        <v>109417</v>
      </c>
      <c r="T16" s="29">
        <v>1374</v>
      </c>
      <c r="U16" s="29">
        <v>516234</v>
      </c>
      <c r="V16" s="29">
        <v>9883</v>
      </c>
      <c r="W16" s="29">
        <v>67377</v>
      </c>
      <c r="X16" s="29">
        <v>25766</v>
      </c>
      <c r="Y16" s="29">
        <v>78508</v>
      </c>
      <c r="Z16" s="29">
        <v>183075</v>
      </c>
      <c r="AA16" s="29">
        <v>202372</v>
      </c>
      <c r="AB16" s="29">
        <v>271674</v>
      </c>
      <c r="AC16" s="29">
        <v>117459</v>
      </c>
      <c r="AD16" s="29">
        <v>161139</v>
      </c>
      <c r="AE16" s="29">
        <v>81039</v>
      </c>
      <c r="AF16" s="29">
        <v>76729</v>
      </c>
      <c r="AG16" s="29">
        <v>57379</v>
      </c>
      <c r="AH16" s="29">
        <v>123610</v>
      </c>
      <c r="AI16" s="29">
        <v>33572</v>
      </c>
      <c r="AJ16" s="29">
        <v>29188</v>
      </c>
      <c r="AK16" s="29">
        <v>97041</v>
      </c>
      <c r="AL16" s="29">
        <v>106129</v>
      </c>
      <c r="AM16" s="29">
        <v>173456</v>
      </c>
      <c r="AN16" s="29">
        <v>381683</v>
      </c>
      <c r="AO16" s="29">
        <v>340877</v>
      </c>
      <c r="AP16" s="29">
        <v>271754</v>
      </c>
      <c r="AQ16" s="29">
        <v>205993</v>
      </c>
      <c r="AR16" s="29">
        <v>97039</v>
      </c>
      <c r="AS16" s="29">
        <v>103909</v>
      </c>
      <c r="AT16" s="29">
        <v>248681</v>
      </c>
      <c r="AU16" s="29">
        <v>149147</v>
      </c>
      <c r="AV16" s="29">
        <v>314660</v>
      </c>
      <c r="AW16" s="29">
        <v>565166</v>
      </c>
      <c r="AX16" s="29">
        <v>197156</v>
      </c>
      <c r="AY16" s="29">
        <v>218036</v>
      </c>
      <c r="AZ16" s="29">
        <v>197134</v>
      </c>
      <c r="BA16" s="29">
        <v>162114</v>
      </c>
      <c r="BB16" s="29">
        <v>264877</v>
      </c>
      <c r="BC16" s="29">
        <v>120746</v>
      </c>
      <c r="BD16" s="29">
        <v>115850</v>
      </c>
      <c r="BE16" s="29">
        <v>101877</v>
      </c>
      <c r="BF16" s="29">
        <v>141289</v>
      </c>
      <c r="BG16" s="29">
        <v>271559</v>
      </c>
      <c r="BH16" s="29">
        <v>271135</v>
      </c>
      <c r="BI16" s="29">
        <v>271812</v>
      </c>
      <c r="BJ16" s="29">
        <v>253231</v>
      </c>
      <c r="BK16" s="29">
        <v>260652</v>
      </c>
      <c r="BL16" s="29">
        <v>472607</v>
      </c>
      <c r="BM16" s="29">
        <v>241735</v>
      </c>
      <c r="BN16" s="29">
        <v>276028</v>
      </c>
      <c r="BO16" s="29">
        <v>330122</v>
      </c>
      <c r="BP16" s="29">
        <v>251797</v>
      </c>
      <c r="BQ16" s="29">
        <v>206271</v>
      </c>
      <c r="BR16" s="29">
        <v>128350</v>
      </c>
      <c r="BS16" s="29">
        <v>524734</v>
      </c>
      <c r="BT16" s="29">
        <v>375111</v>
      </c>
      <c r="BU16" s="29">
        <v>573009</v>
      </c>
      <c r="BV16" s="29">
        <v>123567</v>
      </c>
      <c r="BW16" s="29">
        <v>215761</v>
      </c>
      <c r="BX16" s="29">
        <v>214743</v>
      </c>
      <c r="BY16" s="29">
        <v>117403</v>
      </c>
      <c r="BZ16" s="29">
        <v>107644</v>
      </c>
      <c r="CA16" s="29">
        <v>102772</v>
      </c>
      <c r="CB16" s="29">
        <v>97114</v>
      </c>
      <c r="CC16" s="29">
        <v>136288</v>
      </c>
      <c r="CD16" s="29">
        <v>142743</v>
      </c>
      <c r="CE16" s="29">
        <v>150570</v>
      </c>
      <c r="CF16" s="29">
        <v>123915</v>
      </c>
      <c r="CG16" s="29">
        <v>107753</v>
      </c>
      <c r="CH16" s="29">
        <v>182651</v>
      </c>
      <c r="CI16" s="29">
        <v>149586</v>
      </c>
      <c r="CJ16" s="29">
        <v>180516</v>
      </c>
      <c r="CK16" s="29">
        <v>677099</v>
      </c>
      <c r="CL16" s="29">
        <v>780209</v>
      </c>
      <c r="CM16" s="29">
        <v>7242</v>
      </c>
      <c r="CN16" s="29">
        <v>300897</v>
      </c>
      <c r="CO16" s="29">
        <v>1236352</v>
      </c>
      <c r="CP16" s="29">
        <v>509124</v>
      </c>
      <c r="CQ16" s="29">
        <v>297424</v>
      </c>
      <c r="CR16" s="29">
        <v>159962</v>
      </c>
      <c r="CS16" s="29">
        <v>294980</v>
      </c>
      <c r="CT16" s="29">
        <v>461258</v>
      </c>
      <c r="CU16" s="29">
        <v>75150</v>
      </c>
      <c r="CV16" s="29">
        <v>345717</v>
      </c>
      <c r="CW16" s="29">
        <v>147470</v>
      </c>
      <c r="CX16" s="29">
        <v>339565</v>
      </c>
      <c r="CY16" s="29">
        <v>321568</v>
      </c>
      <c r="CZ16" s="29">
        <v>75255</v>
      </c>
      <c r="DA16" s="29">
        <v>71054</v>
      </c>
      <c r="DB16" s="29">
        <v>209285</v>
      </c>
      <c r="DC16" s="29">
        <v>145734</v>
      </c>
      <c r="DD16" s="29">
        <v>263775</v>
      </c>
      <c r="DE16" s="29">
        <v>234896</v>
      </c>
      <c r="DF16" s="29">
        <v>270989</v>
      </c>
      <c r="DG16" s="29">
        <v>252421</v>
      </c>
      <c r="DH16" s="29">
        <v>242430</v>
      </c>
      <c r="DI16" s="29">
        <v>271713</v>
      </c>
      <c r="DJ16" s="29">
        <v>244174</v>
      </c>
      <c r="DK16" s="29">
        <v>239333</v>
      </c>
    </row>
    <row r="17" spans="1:115" x14ac:dyDescent="0.2">
      <c r="A17" s="18">
        <v>2021</v>
      </c>
      <c r="B17" s="18" t="s">
        <v>667</v>
      </c>
      <c r="C17" s="18" t="s">
        <v>666</v>
      </c>
      <c r="D17" s="33">
        <v>44228</v>
      </c>
      <c r="E17" s="29">
        <v>150665</v>
      </c>
      <c r="F17" s="29">
        <v>258763</v>
      </c>
      <c r="G17" s="29">
        <v>56058</v>
      </c>
      <c r="H17" s="29">
        <v>115123</v>
      </c>
      <c r="I17" s="29">
        <v>82882</v>
      </c>
      <c r="J17" s="29">
        <v>51874</v>
      </c>
      <c r="K17" s="29">
        <v>93046</v>
      </c>
      <c r="L17" s="29">
        <v>197246</v>
      </c>
      <c r="M17" s="29">
        <v>202375</v>
      </c>
      <c r="N17" s="29">
        <v>400762</v>
      </c>
      <c r="O17" s="29">
        <v>939095</v>
      </c>
      <c r="P17" s="29">
        <v>176390</v>
      </c>
      <c r="Q17" s="29">
        <v>122935</v>
      </c>
      <c r="R17" s="29">
        <v>95782</v>
      </c>
      <c r="S17" s="29">
        <v>108911</v>
      </c>
      <c r="T17" s="29">
        <v>1386</v>
      </c>
      <c r="U17" s="29">
        <v>512696</v>
      </c>
      <c r="V17" s="29">
        <v>9909</v>
      </c>
      <c r="W17" s="29">
        <v>68179</v>
      </c>
      <c r="X17" s="29">
        <v>25480</v>
      </c>
      <c r="Y17" s="29">
        <v>78734</v>
      </c>
      <c r="Z17" s="29">
        <v>182884</v>
      </c>
      <c r="AA17" s="29">
        <v>202178</v>
      </c>
      <c r="AB17" s="29">
        <v>271365</v>
      </c>
      <c r="AC17" s="29">
        <v>119020</v>
      </c>
      <c r="AD17" s="29">
        <v>163468</v>
      </c>
      <c r="AE17" s="29">
        <v>81981</v>
      </c>
      <c r="AF17" s="29">
        <v>77109</v>
      </c>
      <c r="AG17" s="29">
        <v>57639</v>
      </c>
      <c r="AH17" s="29">
        <v>124256</v>
      </c>
      <c r="AI17" s="29">
        <v>33348</v>
      </c>
      <c r="AJ17" s="29">
        <v>29161</v>
      </c>
      <c r="AK17" s="29">
        <v>95392</v>
      </c>
      <c r="AL17" s="29">
        <v>102352</v>
      </c>
      <c r="AM17" s="29">
        <v>171279</v>
      </c>
      <c r="AN17" s="29">
        <v>372105</v>
      </c>
      <c r="AO17" s="29">
        <v>338165</v>
      </c>
      <c r="AP17" s="29">
        <v>273091</v>
      </c>
      <c r="AQ17" s="29">
        <v>205781</v>
      </c>
      <c r="AR17" s="29">
        <v>98427</v>
      </c>
      <c r="AS17" s="29">
        <v>102704</v>
      </c>
      <c r="AT17" s="29">
        <v>222667</v>
      </c>
      <c r="AU17" s="29">
        <v>149324</v>
      </c>
      <c r="AV17" s="29">
        <v>311627</v>
      </c>
      <c r="AW17" s="29">
        <v>560386</v>
      </c>
      <c r="AX17" s="29">
        <v>197841</v>
      </c>
      <c r="AY17" s="29">
        <v>216869</v>
      </c>
      <c r="AZ17" s="29">
        <v>197204</v>
      </c>
      <c r="BA17" s="29">
        <v>159951</v>
      </c>
      <c r="BB17" s="29">
        <v>263014</v>
      </c>
      <c r="BC17" s="29">
        <v>119998</v>
      </c>
      <c r="BD17" s="29">
        <v>115138</v>
      </c>
      <c r="BE17" s="29">
        <v>101743</v>
      </c>
      <c r="BF17" s="29">
        <v>141679</v>
      </c>
      <c r="BG17" s="29">
        <v>272539</v>
      </c>
      <c r="BH17" s="29">
        <v>270672</v>
      </c>
      <c r="BI17" s="29">
        <v>271363</v>
      </c>
      <c r="BJ17" s="29">
        <v>252716</v>
      </c>
      <c r="BK17" s="29">
        <v>260011</v>
      </c>
      <c r="BL17" s="29">
        <v>469886</v>
      </c>
      <c r="BM17" s="29">
        <v>240366</v>
      </c>
      <c r="BN17" s="29">
        <v>275137</v>
      </c>
      <c r="BO17" s="29">
        <v>329005</v>
      </c>
      <c r="BP17" s="29">
        <v>251277</v>
      </c>
      <c r="BQ17" s="29">
        <v>205820</v>
      </c>
      <c r="BR17" s="29">
        <v>127935</v>
      </c>
      <c r="BS17" s="29">
        <v>524207</v>
      </c>
      <c r="BT17" s="29">
        <v>374905</v>
      </c>
      <c r="BU17" s="29">
        <v>572378</v>
      </c>
      <c r="BV17" s="29">
        <v>123021</v>
      </c>
      <c r="BW17" s="29">
        <v>209054</v>
      </c>
      <c r="BX17" s="29">
        <v>207664</v>
      </c>
      <c r="BY17" s="29">
        <v>117781</v>
      </c>
      <c r="BZ17" s="29">
        <v>103015</v>
      </c>
      <c r="CA17" s="29">
        <v>101789</v>
      </c>
      <c r="CB17" s="29">
        <v>100765</v>
      </c>
      <c r="CC17" s="29">
        <v>135095</v>
      </c>
      <c r="CD17" s="29">
        <v>141815</v>
      </c>
      <c r="CE17" s="29">
        <v>151066</v>
      </c>
      <c r="CF17" s="29">
        <v>121928</v>
      </c>
      <c r="CG17" s="29">
        <v>108827</v>
      </c>
      <c r="CH17" s="29">
        <v>175144</v>
      </c>
      <c r="CI17" s="29">
        <v>146121</v>
      </c>
      <c r="CJ17" s="29">
        <v>172078</v>
      </c>
      <c r="CK17" s="29">
        <v>693357</v>
      </c>
      <c r="CL17" s="29">
        <v>782437</v>
      </c>
      <c r="CM17" s="29">
        <v>7261</v>
      </c>
      <c r="CN17" s="29">
        <v>300540</v>
      </c>
      <c r="CO17" s="29">
        <v>1228750</v>
      </c>
      <c r="CP17" s="29">
        <v>506058</v>
      </c>
      <c r="CQ17" s="29">
        <v>295071</v>
      </c>
      <c r="CR17" s="29">
        <v>160214</v>
      </c>
      <c r="CS17" s="29">
        <v>293726</v>
      </c>
      <c r="CT17" s="29">
        <v>455705</v>
      </c>
      <c r="CU17" s="29">
        <v>74866</v>
      </c>
      <c r="CV17" s="29">
        <v>345242</v>
      </c>
      <c r="CW17" s="29">
        <v>138283</v>
      </c>
      <c r="CX17" s="29">
        <v>338918</v>
      </c>
      <c r="CY17" s="29">
        <v>317766</v>
      </c>
      <c r="CZ17" s="29">
        <v>75412</v>
      </c>
      <c r="DA17" s="29">
        <v>71208</v>
      </c>
      <c r="DB17" s="29">
        <v>209167</v>
      </c>
      <c r="DC17" s="29">
        <v>145500</v>
      </c>
      <c r="DD17" s="29">
        <v>261688</v>
      </c>
      <c r="DE17" s="29">
        <v>232376</v>
      </c>
      <c r="DF17" s="29">
        <v>270060</v>
      </c>
      <c r="DG17" s="29">
        <v>250497</v>
      </c>
      <c r="DH17" s="29">
        <v>240288</v>
      </c>
      <c r="DI17" s="29">
        <v>270696</v>
      </c>
      <c r="DJ17" s="29">
        <v>243504</v>
      </c>
      <c r="DK17" s="29">
        <v>238376</v>
      </c>
    </row>
    <row r="18" spans="1:115" x14ac:dyDescent="0.2">
      <c r="A18" s="18">
        <v>2021</v>
      </c>
      <c r="B18" s="18" t="s">
        <v>665</v>
      </c>
      <c r="C18" s="18" t="s">
        <v>664</v>
      </c>
      <c r="D18" s="33">
        <v>44197</v>
      </c>
      <c r="E18" s="29">
        <v>152493</v>
      </c>
      <c r="F18" s="29">
        <v>257722</v>
      </c>
      <c r="G18" s="29">
        <v>55777</v>
      </c>
      <c r="H18" s="29">
        <v>115163</v>
      </c>
      <c r="I18" s="29">
        <v>81349</v>
      </c>
      <c r="J18" s="29">
        <v>51230</v>
      </c>
      <c r="K18" s="29">
        <v>92441</v>
      </c>
      <c r="L18" s="29">
        <v>199947</v>
      </c>
      <c r="M18" s="29">
        <v>201743</v>
      </c>
      <c r="N18" s="29">
        <v>395911</v>
      </c>
      <c r="O18" s="29">
        <v>936837</v>
      </c>
      <c r="P18" s="29">
        <v>177079</v>
      </c>
      <c r="Q18" s="29">
        <v>123862</v>
      </c>
      <c r="R18" s="29">
        <v>95402</v>
      </c>
      <c r="S18" s="29">
        <v>107888</v>
      </c>
      <c r="T18" s="29">
        <v>1362</v>
      </c>
      <c r="U18" s="29">
        <v>507562</v>
      </c>
      <c r="V18" s="29">
        <v>9937</v>
      </c>
      <c r="W18" s="29">
        <v>66232</v>
      </c>
      <c r="X18" s="29">
        <v>25936</v>
      </c>
      <c r="Y18" s="29">
        <v>78718</v>
      </c>
      <c r="Z18" s="29">
        <v>182431</v>
      </c>
      <c r="AA18" s="29">
        <v>202042</v>
      </c>
      <c r="AB18" s="29">
        <v>270153</v>
      </c>
      <c r="AC18" s="29">
        <v>117219</v>
      </c>
      <c r="AD18" s="29">
        <v>160236</v>
      </c>
      <c r="AE18" s="29">
        <v>81320</v>
      </c>
      <c r="AF18" s="29">
        <v>75719</v>
      </c>
      <c r="AG18" s="29">
        <v>56809</v>
      </c>
      <c r="AH18" s="29">
        <v>121776</v>
      </c>
      <c r="AI18" s="29">
        <v>33108</v>
      </c>
      <c r="AJ18" s="29">
        <v>28969</v>
      </c>
      <c r="AK18" s="29">
        <v>93216</v>
      </c>
      <c r="AL18" s="29">
        <v>101921</v>
      </c>
      <c r="AM18" s="29">
        <v>170235</v>
      </c>
      <c r="AN18" s="29">
        <v>367426</v>
      </c>
      <c r="AO18" s="29">
        <v>338351</v>
      </c>
      <c r="AP18" s="29">
        <v>274619</v>
      </c>
      <c r="AQ18" s="29">
        <v>205939</v>
      </c>
      <c r="AR18" s="29">
        <v>99671</v>
      </c>
      <c r="AS18" s="29">
        <v>102492</v>
      </c>
      <c r="AT18" s="29">
        <v>208387</v>
      </c>
      <c r="AU18" s="29">
        <v>149198</v>
      </c>
      <c r="AV18" s="29">
        <v>310662</v>
      </c>
      <c r="AW18" s="29">
        <v>551552</v>
      </c>
      <c r="AX18" s="29">
        <v>196997</v>
      </c>
      <c r="AY18" s="29">
        <v>217500</v>
      </c>
      <c r="AZ18" s="29">
        <v>200825</v>
      </c>
      <c r="BA18" s="29">
        <v>159675</v>
      </c>
      <c r="BB18" s="29">
        <v>261582</v>
      </c>
      <c r="BC18" s="29">
        <v>117785</v>
      </c>
      <c r="BD18" s="29">
        <v>113504</v>
      </c>
      <c r="BE18" s="29">
        <v>98301</v>
      </c>
      <c r="BF18" s="29">
        <v>141556</v>
      </c>
      <c r="BG18" s="29">
        <v>272238</v>
      </c>
      <c r="BH18" s="29">
        <v>270260</v>
      </c>
      <c r="BI18" s="29">
        <v>270938</v>
      </c>
      <c r="BJ18" s="29">
        <v>252107</v>
      </c>
      <c r="BK18" s="29">
        <v>259765</v>
      </c>
      <c r="BL18" s="29">
        <v>467995</v>
      </c>
      <c r="BM18" s="29">
        <v>239535</v>
      </c>
      <c r="BN18" s="29">
        <v>274336</v>
      </c>
      <c r="BO18" s="29">
        <v>328282</v>
      </c>
      <c r="BP18" s="29">
        <v>248879</v>
      </c>
      <c r="BQ18" s="29">
        <v>203476</v>
      </c>
      <c r="BR18" s="29">
        <v>127716</v>
      </c>
      <c r="BS18" s="29">
        <v>522133</v>
      </c>
      <c r="BT18" s="29">
        <v>377546</v>
      </c>
      <c r="BU18" s="29">
        <v>568778</v>
      </c>
      <c r="BV18" s="29">
        <v>122140</v>
      </c>
      <c r="BW18" s="29">
        <v>205631</v>
      </c>
      <c r="BX18" s="29">
        <v>203963</v>
      </c>
      <c r="BY18" s="29">
        <v>115305</v>
      </c>
      <c r="BZ18" s="29">
        <v>104455</v>
      </c>
      <c r="CA18" s="29">
        <v>97492</v>
      </c>
      <c r="CB18" s="29">
        <v>101155</v>
      </c>
      <c r="CC18" s="29">
        <v>133687</v>
      </c>
      <c r="CD18" s="29">
        <v>140705</v>
      </c>
      <c r="CE18" s="29">
        <v>152742</v>
      </c>
      <c r="CF18" s="29">
        <v>119186</v>
      </c>
      <c r="CG18" s="29">
        <v>108665</v>
      </c>
      <c r="CH18" s="29">
        <v>179725</v>
      </c>
      <c r="CI18" s="29">
        <v>146565</v>
      </c>
      <c r="CJ18" s="29">
        <v>177861</v>
      </c>
      <c r="CK18" s="29">
        <v>684568</v>
      </c>
      <c r="CL18" s="29">
        <v>781914</v>
      </c>
      <c r="CM18" s="29">
        <v>7280</v>
      </c>
      <c r="CN18" s="29">
        <v>300382</v>
      </c>
      <c r="CO18" s="29">
        <v>1220942</v>
      </c>
      <c r="CP18" s="29">
        <v>502735</v>
      </c>
      <c r="CQ18" s="29">
        <v>293502</v>
      </c>
      <c r="CR18" s="29">
        <v>159785</v>
      </c>
      <c r="CS18" s="29">
        <v>293012</v>
      </c>
      <c r="CT18" s="29">
        <v>452841</v>
      </c>
      <c r="CU18" s="29">
        <v>75182</v>
      </c>
      <c r="CV18" s="29">
        <v>344758</v>
      </c>
      <c r="CW18" s="29">
        <v>136034</v>
      </c>
      <c r="CX18" s="29">
        <v>338181</v>
      </c>
      <c r="CY18" s="29">
        <v>309540</v>
      </c>
      <c r="CZ18" s="29">
        <v>75361</v>
      </c>
      <c r="DA18" s="29">
        <v>71199</v>
      </c>
      <c r="DB18" s="29">
        <v>205418</v>
      </c>
      <c r="DC18" s="29">
        <v>145086</v>
      </c>
      <c r="DD18" s="29">
        <v>260098</v>
      </c>
      <c r="DE18" s="29">
        <v>230398</v>
      </c>
      <c r="DF18" s="29">
        <v>269199</v>
      </c>
      <c r="DG18" s="29">
        <v>249098</v>
      </c>
      <c r="DH18" s="29">
        <v>238594</v>
      </c>
      <c r="DI18" s="29">
        <v>269755</v>
      </c>
      <c r="DJ18" s="29">
        <v>242424</v>
      </c>
      <c r="DK18" s="29">
        <v>237329</v>
      </c>
    </row>
    <row r="19" spans="1:115" x14ac:dyDescent="0.2">
      <c r="A19" s="18">
        <v>2020</v>
      </c>
      <c r="B19" s="18" t="s">
        <v>687</v>
      </c>
      <c r="C19" s="18" t="s">
        <v>686</v>
      </c>
      <c r="D19" s="33">
        <v>44166</v>
      </c>
      <c r="E19" s="29">
        <v>151786</v>
      </c>
      <c r="F19" s="29">
        <v>256456</v>
      </c>
      <c r="G19" s="29">
        <v>54127</v>
      </c>
      <c r="H19" s="29">
        <v>115696</v>
      </c>
      <c r="I19" s="29">
        <v>81127</v>
      </c>
      <c r="J19" s="29">
        <v>50100</v>
      </c>
      <c r="K19" s="29">
        <v>93749</v>
      </c>
      <c r="L19" s="29">
        <v>199451</v>
      </c>
      <c r="M19" s="29">
        <v>201012</v>
      </c>
      <c r="N19" s="29">
        <v>391877</v>
      </c>
      <c r="O19" s="29">
        <v>928006</v>
      </c>
      <c r="P19" s="29">
        <v>177311</v>
      </c>
      <c r="Q19" s="29">
        <v>124176</v>
      </c>
      <c r="R19" s="29">
        <v>92219</v>
      </c>
      <c r="S19" s="29">
        <v>108207</v>
      </c>
      <c r="T19" s="29">
        <v>1337</v>
      </c>
      <c r="U19" s="29">
        <v>509545</v>
      </c>
      <c r="V19" s="29">
        <v>9623</v>
      </c>
      <c r="W19" s="29">
        <v>65931</v>
      </c>
      <c r="X19" s="29">
        <v>26826</v>
      </c>
      <c r="Y19" s="29">
        <v>79919</v>
      </c>
      <c r="Z19" s="29">
        <v>181066</v>
      </c>
      <c r="AA19" s="29">
        <v>201995</v>
      </c>
      <c r="AB19" s="29">
        <v>265951</v>
      </c>
      <c r="AC19" s="29">
        <v>116400</v>
      </c>
      <c r="AD19" s="29">
        <v>159730</v>
      </c>
      <c r="AE19" s="29">
        <v>80282</v>
      </c>
      <c r="AF19" s="29">
        <v>74997</v>
      </c>
      <c r="AG19" s="29">
        <v>56028</v>
      </c>
      <c r="AH19" s="29">
        <v>120926</v>
      </c>
      <c r="AI19" s="29">
        <v>32785</v>
      </c>
      <c r="AJ19" s="29">
        <v>28618</v>
      </c>
      <c r="AK19" s="29">
        <v>91373</v>
      </c>
      <c r="AL19" s="29">
        <v>102637</v>
      </c>
      <c r="AM19" s="29">
        <v>173883</v>
      </c>
      <c r="AN19" s="29">
        <v>388750</v>
      </c>
      <c r="AO19" s="29">
        <v>331694</v>
      </c>
      <c r="AP19" s="29">
        <v>271818</v>
      </c>
      <c r="AQ19" s="29">
        <v>201633</v>
      </c>
      <c r="AR19" s="29">
        <v>100111</v>
      </c>
      <c r="AS19" s="29">
        <v>103242</v>
      </c>
      <c r="AT19" s="29">
        <v>194996</v>
      </c>
      <c r="AU19" s="29">
        <v>148363</v>
      </c>
      <c r="AV19" s="29">
        <v>309888</v>
      </c>
      <c r="AW19" s="29">
        <v>545376</v>
      </c>
      <c r="AX19" s="29">
        <v>195481</v>
      </c>
      <c r="AY19" s="29">
        <v>220685</v>
      </c>
      <c r="AZ19" s="29">
        <v>205983</v>
      </c>
      <c r="BA19" s="29">
        <v>160162</v>
      </c>
      <c r="BB19" s="29">
        <v>260474</v>
      </c>
      <c r="BC19" s="29">
        <v>114434</v>
      </c>
      <c r="BD19" s="29">
        <v>108861</v>
      </c>
      <c r="BE19" s="29">
        <v>95581</v>
      </c>
      <c r="BF19" s="29">
        <v>141549</v>
      </c>
      <c r="BG19" s="29">
        <v>272437</v>
      </c>
      <c r="BH19" s="29">
        <v>269383</v>
      </c>
      <c r="BI19" s="29">
        <v>270023</v>
      </c>
      <c r="BJ19" s="29">
        <v>251253</v>
      </c>
      <c r="BK19" s="29">
        <v>259397</v>
      </c>
      <c r="BL19" s="29">
        <v>466332</v>
      </c>
      <c r="BM19" s="29">
        <v>239497</v>
      </c>
      <c r="BN19" s="29">
        <v>273684</v>
      </c>
      <c r="BO19" s="29">
        <v>327702</v>
      </c>
      <c r="BP19" s="29">
        <v>247236</v>
      </c>
      <c r="BQ19" s="29">
        <v>202017</v>
      </c>
      <c r="BR19" s="29">
        <v>127367</v>
      </c>
      <c r="BS19" s="29">
        <v>518766</v>
      </c>
      <c r="BT19" s="29">
        <v>377921</v>
      </c>
      <c r="BU19" s="29">
        <v>564201</v>
      </c>
      <c r="BV19" s="29">
        <v>122692</v>
      </c>
      <c r="BW19" s="29">
        <v>203560</v>
      </c>
      <c r="BX19" s="29">
        <v>201523</v>
      </c>
      <c r="BY19" s="29">
        <v>110482</v>
      </c>
      <c r="BZ19" s="29">
        <v>100567</v>
      </c>
      <c r="CA19" s="29">
        <v>95138</v>
      </c>
      <c r="CB19" s="29">
        <v>96825</v>
      </c>
      <c r="CC19" s="29">
        <v>132314</v>
      </c>
      <c r="CD19" s="29">
        <v>135585</v>
      </c>
      <c r="CE19" s="29">
        <v>153400</v>
      </c>
      <c r="CF19" s="29">
        <v>119693</v>
      </c>
      <c r="CG19" s="29">
        <v>109706</v>
      </c>
      <c r="CH19" s="29">
        <v>165197</v>
      </c>
      <c r="CI19" s="29">
        <v>146158</v>
      </c>
      <c r="CJ19" s="29">
        <v>159141</v>
      </c>
      <c r="CK19" s="29">
        <v>686054</v>
      </c>
      <c r="CL19" s="29">
        <v>782444</v>
      </c>
      <c r="CM19" s="29">
        <v>7288</v>
      </c>
      <c r="CN19" s="29">
        <v>299369</v>
      </c>
      <c r="CO19" s="29">
        <v>1199508</v>
      </c>
      <c r="CP19" s="29">
        <v>493672</v>
      </c>
      <c r="CQ19" s="29">
        <v>289385</v>
      </c>
      <c r="CR19" s="29">
        <v>158846</v>
      </c>
      <c r="CS19" s="29">
        <v>290861</v>
      </c>
      <c r="CT19" s="29">
        <v>457446</v>
      </c>
      <c r="CU19" s="29">
        <v>74749</v>
      </c>
      <c r="CV19" s="29">
        <v>344455</v>
      </c>
      <c r="CW19" s="29">
        <v>133538</v>
      </c>
      <c r="CX19" s="29">
        <v>337695</v>
      </c>
      <c r="CY19" s="29">
        <v>309029</v>
      </c>
      <c r="CZ19" s="29">
        <v>75311</v>
      </c>
      <c r="DA19" s="29">
        <v>71171</v>
      </c>
      <c r="DB19" s="29">
        <v>203321</v>
      </c>
      <c r="DC19" s="29">
        <v>145185</v>
      </c>
      <c r="DD19" s="29">
        <v>258959</v>
      </c>
      <c r="DE19" s="29">
        <v>229010</v>
      </c>
      <c r="DF19" s="29">
        <v>268613</v>
      </c>
      <c r="DG19" s="29">
        <v>248096</v>
      </c>
      <c r="DH19" s="29">
        <v>237289</v>
      </c>
      <c r="DI19" s="29">
        <v>269226</v>
      </c>
      <c r="DJ19" s="29">
        <v>241759</v>
      </c>
      <c r="DK19" s="29">
        <v>236831</v>
      </c>
    </row>
    <row r="20" spans="1:115" x14ac:dyDescent="0.2">
      <c r="A20" s="18">
        <v>2020</v>
      </c>
      <c r="B20" s="18" t="s">
        <v>685</v>
      </c>
      <c r="C20" s="18" t="s">
        <v>684</v>
      </c>
      <c r="D20" s="33">
        <v>44136</v>
      </c>
      <c r="E20" s="29">
        <v>151634</v>
      </c>
      <c r="F20" s="29">
        <v>255650</v>
      </c>
      <c r="G20" s="29">
        <v>55374</v>
      </c>
      <c r="H20" s="29">
        <v>115428</v>
      </c>
      <c r="I20" s="29">
        <v>81414</v>
      </c>
      <c r="J20" s="29">
        <v>50250</v>
      </c>
      <c r="K20" s="29">
        <v>93573</v>
      </c>
      <c r="L20" s="29">
        <v>200348</v>
      </c>
      <c r="M20" s="29">
        <v>200071</v>
      </c>
      <c r="N20" s="29">
        <v>392062</v>
      </c>
      <c r="O20" s="29">
        <v>927819</v>
      </c>
      <c r="P20" s="29">
        <v>179297</v>
      </c>
      <c r="Q20" s="29">
        <v>124469</v>
      </c>
      <c r="R20" s="29">
        <v>92429</v>
      </c>
      <c r="S20" s="29">
        <v>107882</v>
      </c>
      <c r="T20" s="29">
        <v>1343</v>
      </c>
      <c r="U20" s="29">
        <v>507017</v>
      </c>
      <c r="V20" s="29">
        <v>9596</v>
      </c>
      <c r="W20" s="29">
        <v>66089</v>
      </c>
      <c r="X20" s="29">
        <v>26916</v>
      </c>
      <c r="Y20" s="29">
        <v>80883</v>
      </c>
      <c r="Z20" s="29">
        <v>180412</v>
      </c>
      <c r="AA20" s="29">
        <v>200897</v>
      </c>
      <c r="AB20" s="29">
        <v>265541</v>
      </c>
      <c r="AC20" s="29">
        <v>115564</v>
      </c>
      <c r="AD20" s="29">
        <v>161063</v>
      </c>
      <c r="AE20" s="29">
        <v>77770</v>
      </c>
      <c r="AF20" s="29">
        <v>76341</v>
      </c>
      <c r="AG20" s="29">
        <v>56901</v>
      </c>
      <c r="AH20" s="29">
        <v>123269</v>
      </c>
      <c r="AI20" s="29">
        <v>33203</v>
      </c>
      <c r="AJ20" s="29">
        <v>28717</v>
      </c>
      <c r="AK20" s="29">
        <v>102029</v>
      </c>
      <c r="AL20" s="29">
        <v>105173</v>
      </c>
      <c r="AM20" s="29">
        <v>176019</v>
      </c>
      <c r="AN20" s="29">
        <v>401761</v>
      </c>
      <c r="AO20" s="29">
        <v>332168</v>
      </c>
      <c r="AP20" s="29">
        <v>270007</v>
      </c>
      <c r="AQ20" s="29">
        <v>201152</v>
      </c>
      <c r="AR20" s="29">
        <v>98890</v>
      </c>
      <c r="AS20" s="29">
        <v>103442</v>
      </c>
      <c r="AT20" s="29">
        <v>188544</v>
      </c>
      <c r="AU20" s="29">
        <v>147439</v>
      </c>
      <c r="AV20" s="29">
        <v>309949</v>
      </c>
      <c r="AW20" s="29">
        <v>537765</v>
      </c>
      <c r="AX20" s="29">
        <v>196012</v>
      </c>
      <c r="AY20" s="29">
        <v>230478</v>
      </c>
      <c r="AZ20" s="29">
        <v>223360</v>
      </c>
      <c r="BA20" s="29">
        <v>156019</v>
      </c>
      <c r="BB20" s="29">
        <v>260229</v>
      </c>
      <c r="BC20" s="29">
        <v>116602</v>
      </c>
      <c r="BD20" s="29">
        <v>110649</v>
      </c>
      <c r="BE20" s="29">
        <v>97974</v>
      </c>
      <c r="BF20" s="29">
        <v>141534</v>
      </c>
      <c r="BG20" s="29">
        <v>272359</v>
      </c>
      <c r="BH20" s="29">
        <v>268539</v>
      </c>
      <c r="BI20" s="29">
        <v>269069</v>
      </c>
      <c r="BJ20" s="29">
        <v>250407</v>
      </c>
      <c r="BK20" s="29">
        <v>259995</v>
      </c>
      <c r="BL20" s="29">
        <v>464211</v>
      </c>
      <c r="BM20" s="29">
        <v>238477</v>
      </c>
      <c r="BN20" s="29">
        <v>273290</v>
      </c>
      <c r="BO20" s="29">
        <v>327435</v>
      </c>
      <c r="BP20" s="29">
        <v>245807</v>
      </c>
      <c r="BQ20" s="29">
        <v>200670</v>
      </c>
      <c r="BR20" s="29">
        <v>127134</v>
      </c>
      <c r="BS20" s="29">
        <v>519848</v>
      </c>
      <c r="BT20" s="29">
        <v>378810</v>
      </c>
      <c r="BU20" s="29">
        <v>565345</v>
      </c>
      <c r="BV20" s="29">
        <v>123016</v>
      </c>
      <c r="BW20" s="29">
        <v>202828</v>
      </c>
      <c r="BX20" s="29">
        <v>200039</v>
      </c>
      <c r="BY20" s="29">
        <v>112646</v>
      </c>
      <c r="BZ20" s="29">
        <v>100962</v>
      </c>
      <c r="CA20" s="29">
        <v>98269</v>
      </c>
      <c r="CB20" s="29">
        <v>95913</v>
      </c>
      <c r="CC20" s="29">
        <v>134281</v>
      </c>
      <c r="CD20" s="29">
        <v>137779</v>
      </c>
      <c r="CE20" s="29">
        <v>156981</v>
      </c>
      <c r="CF20" s="29">
        <v>120861</v>
      </c>
      <c r="CG20" s="29">
        <v>111688</v>
      </c>
      <c r="CH20" s="29">
        <v>166018</v>
      </c>
      <c r="CI20" s="29">
        <v>143649</v>
      </c>
      <c r="CJ20" s="29">
        <v>161160</v>
      </c>
      <c r="CK20" s="29">
        <v>681564</v>
      </c>
      <c r="CL20" s="29">
        <v>782403</v>
      </c>
      <c r="CM20" s="29">
        <v>7280</v>
      </c>
      <c r="CN20" s="29">
        <v>298253</v>
      </c>
      <c r="CO20" s="29">
        <v>1192609</v>
      </c>
      <c r="CP20" s="29">
        <v>490481</v>
      </c>
      <c r="CQ20" s="29">
        <v>289619</v>
      </c>
      <c r="CR20" s="29">
        <v>159758</v>
      </c>
      <c r="CS20" s="29">
        <v>287932</v>
      </c>
      <c r="CT20" s="29">
        <v>453714</v>
      </c>
      <c r="CU20" s="29">
        <v>74840</v>
      </c>
      <c r="CV20" s="29">
        <v>344039</v>
      </c>
      <c r="CW20" s="29">
        <v>135954</v>
      </c>
      <c r="CX20" s="29">
        <v>337247</v>
      </c>
      <c r="CY20" s="29">
        <v>309338</v>
      </c>
      <c r="CZ20" s="29">
        <v>75313</v>
      </c>
      <c r="DA20" s="29">
        <v>71176</v>
      </c>
      <c r="DB20" s="29">
        <v>203146</v>
      </c>
      <c r="DC20" s="29">
        <v>144728</v>
      </c>
      <c r="DD20" s="29">
        <v>258826</v>
      </c>
      <c r="DE20" s="29">
        <v>228936</v>
      </c>
      <c r="DF20" s="29">
        <v>268680</v>
      </c>
      <c r="DG20" s="29">
        <v>247790</v>
      </c>
      <c r="DH20" s="29">
        <v>237052</v>
      </c>
      <c r="DI20" s="29">
        <v>269473</v>
      </c>
      <c r="DJ20" s="29">
        <v>242169</v>
      </c>
      <c r="DK20" s="29">
        <v>237342</v>
      </c>
    </row>
    <row r="21" spans="1:115" x14ac:dyDescent="0.2">
      <c r="A21" s="18">
        <v>2020</v>
      </c>
      <c r="B21" s="18" t="s">
        <v>683</v>
      </c>
      <c r="C21" s="18" t="s">
        <v>682</v>
      </c>
      <c r="D21" s="33">
        <v>44105</v>
      </c>
      <c r="E21" s="29">
        <v>151186</v>
      </c>
      <c r="F21" s="29">
        <v>254781</v>
      </c>
      <c r="G21" s="29">
        <v>56977</v>
      </c>
      <c r="H21" s="29">
        <v>114508</v>
      </c>
      <c r="I21" s="29">
        <v>81175</v>
      </c>
      <c r="J21" s="29">
        <v>50188</v>
      </c>
      <c r="K21" s="29">
        <v>93251</v>
      </c>
      <c r="L21" s="29">
        <v>198021</v>
      </c>
      <c r="M21" s="29">
        <v>199375</v>
      </c>
      <c r="N21" s="29">
        <v>392273</v>
      </c>
      <c r="O21" s="29">
        <v>925515</v>
      </c>
      <c r="P21" s="29">
        <v>181128</v>
      </c>
      <c r="Q21" s="29">
        <v>124703</v>
      </c>
      <c r="R21" s="29">
        <v>97591</v>
      </c>
      <c r="S21" s="29">
        <v>108183</v>
      </c>
      <c r="T21" s="29">
        <v>1350</v>
      </c>
      <c r="U21" s="29">
        <v>505518</v>
      </c>
      <c r="V21" s="29">
        <v>9941</v>
      </c>
      <c r="W21" s="29">
        <v>69794</v>
      </c>
      <c r="X21" s="29">
        <v>27347</v>
      </c>
      <c r="Y21" s="29">
        <v>81271</v>
      </c>
      <c r="Z21" s="29">
        <v>179618</v>
      </c>
      <c r="AA21" s="29">
        <v>199186</v>
      </c>
      <c r="AB21" s="29">
        <v>265600</v>
      </c>
      <c r="AC21" s="29">
        <v>114921</v>
      </c>
      <c r="AD21" s="29">
        <v>160308</v>
      </c>
      <c r="AE21" s="29">
        <v>77232</v>
      </c>
      <c r="AF21" s="29">
        <v>76332</v>
      </c>
      <c r="AG21" s="29">
        <v>56541</v>
      </c>
      <c r="AH21" s="29">
        <v>123711</v>
      </c>
      <c r="AI21" s="29">
        <v>33490</v>
      </c>
      <c r="AJ21" s="29">
        <v>29002</v>
      </c>
      <c r="AK21" s="29">
        <v>101861</v>
      </c>
      <c r="AL21" s="29">
        <v>106023</v>
      </c>
      <c r="AM21" s="29">
        <v>174274</v>
      </c>
      <c r="AN21" s="29">
        <v>395011</v>
      </c>
      <c r="AO21" s="29">
        <v>327303</v>
      </c>
      <c r="AP21" s="29">
        <v>269735</v>
      </c>
      <c r="AQ21" s="29">
        <v>199210</v>
      </c>
      <c r="AR21" s="29">
        <v>99908</v>
      </c>
      <c r="AS21" s="29">
        <v>103350</v>
      </c>
      <c r="AT21" s="29">
        <v>193647</v>
      </c>
      <c r="AU21" s="29">
        <v>147723</v>
      </c>
      <c r="AV21" s="29">
        <v>308569</v>
      </c>
      <c r="AW21" s="29">
        <v>531217</v>
      </c>
      <c r="AX21" s="29">
        <v>196587</v>
      </c>
      <c r="AY21" s="29">
        <v>224953</v>
      </c>
      <c r="AZ21" s="29">
        <v>215993</v>
      </c>
      <c r="BA21" s="29">
        <v>151258</v>
      </c>
      <c r="BB21" s="29">
        <v>260388</v>
      </c>
      <c r="BC21" s="29">
        <v>119172</v>
      </c>
      <c r="BD21" s="29">
        <v>112383</v>
      </c>
      <c r="BE21" s="29">
        <v>101854</v>
      </c>
      <c r="BF21" s="29">
        <v>141469</v>
      </c>
      <c r="BG21" s="29">
        <v>272465</v>
      </c>
      <c r="BH21" s="29">
        <v>269169</v>
      </c>
      <c r="BI21" s="29">
        <v>269828</v>
      </c>
      <c r="BJ21" s="29">
        <v>251937</v>
      </c>
      <c r="BK21" s="29">
        <v>258936</v>
      </c>
      <c r="BL21" s="29">
        <v>463919</v>
      </c>
      <c r="BM21" s="29">
        <v>238600</v>
      </c>
      <c r="BN21" s="29">
        <v>273014</v>
      </c>
      <c r="BO21" s="29">
        <v>327273</v>
      </c>
      <c r="BP21" s="29">
        <v>244978</v>
      </c>
      <c r="BQ21" s="29">
        <v>199995</v>
      </c>
      <c r="BR21" s="29">
        <v>126821</v>
      </c>
      <c r="BS21" s="29">
        <v>520725</v>
      </c>
      <c r="BT21" s="29">
        <v>380371</v>
      </c>
      <c r="BU21" s="29">
        <v>565999</v>
      </c>
      <c r="BV21" s="29">
        <v>122581</v>
      </c>
      <c r="BW21" s="29">
        <v>203086</v>
      </c>
      <c r="BX21" s="29">
        <v>200711</v>
      </c>
      <c r="BY21" s="29">
        <v>114356</v>
      </c>
      <c r="BZ21" s="29">
        <v>102738</v>
      </c>
      <c r="CA21" s="29">
        <v>102623</v>
      </c>
      <c r="CB21" s="29">
        <v>97652</v>
      </c>
      <c r="CC21" s="29">
        <v>134374</v>
      </c>
      <c r="CD21" s="29">
        <v>139258</v>
      </c>
      <c r="CE21" s="29">
        <v>150983</v>
      </c>
      <c r="CF21" s="29">
        <v>122262</v>
      </c>
      <c r="CG21" s="29">
        <v>109933</v>
      </c>
      <c r="CH21" s="29">
        <v>173682</v>
      </c>
      <c r="CI21" s="29">
        <v>144976</v>
      </c>
      <c r="CJ21" s="29">
        <v>170613</v>
      </c>
      <c r="CK21" s="29">
        <v>683131</v>
      </c>
      <c r="CL21" s="29">
        <v>782652</v>
      </c>
      <c r="CM21" s="29">
        <v>7243</v>
      </c>
      <c r="CN21" s="29">
        <v>297893</v>
      </c>
      <c r="CO21" s="29">
        <v>1186127</v>
      </c>
      <c r="CP21" s="29">
        <v>487648</v>
      </c>
      <c r="CQ21" s="29">
        <v>288945</v>
      </c>
      <c r="CR21" s="29">
        <v>159704</v>
      </c>
      <c r="CS21" s="29">
        <v>287565</v>
      </c>
      <c r="CT21" s="29">
        <v>456580</v>
      </c>
      <c r="CU21" s="29">
        <v>73425</v>
      </c>
      <c r="CV21" s="29">
        <v>343615</v>
      </c>
      <c r="CW21" s="29">
        <v>138300</v>
      </c>
      <c r="CX21" s="29">
        <v>336965</v>
      </c>
      <c r="CY21" s="29">
        <v>309809</v>
      </c>
      <c r="CZ21" s="29">
        <v>75228</v>
      </c>
      <c r="DA21" s="29">
        <v>71093</v>
      </c>
      <c r="DB21" s="29">
        <v>203092</v>
      </c>
      <c r="DC21" s="29">
        <v>144308</v>
      </c>
      <c r="DD21" s="29">
        <v>258891</v>
      </c>
      <c r="DE21" s="29">
        <v>229102</v>
      </c>
      <c r="DF21" s="29">
        <v>268671</v>
      </c>
      <c r="DG21" s="29">
        <v>247916</v>
      </c>
      <c r="DH21" s="29">
        <v>237328</v>
      </c>
      <c r="DI21" s="29">
        <v>269328</v>
      </c>
      <c r="DJ21" s="29">
        <v>241816</v>
      </c>
      <c r="DK21" s="29">
        <v>237207</v>
      </c>
    </row>
    <row r="22" spans="1:115" x14ac:dyDescent="0.2">
      <c r="A22" s="18">
        <v>2020</v>
      </c>
      <c r="B22" s="18" t="s">
        <v>681</v>
      </c>
      <c r="C22" s="18" t="s">
        <v>680</v>
      </c>
      <c r="D22" s="33">
        <v>44075</v>
      </c>
      <c r="E22" s="29">
        <v>150839</v>
      </c>
      <c r="F22" s="29">
        <v>254266</v>
      </c>
      <c r="G22" s="29">
        <v>57848</v>
      </c>
      <c r="H22" s="29">
        <v>114960</v>
      </c>
      <c r="I22" s="29">
        <v>80939</v>
      </c>
      <c r="J22" s="29">
        <v>50766</v>
      </c>
      <c r="K22" s="29">
        <v>93188</v>
      </c>
      <c r="L22" s="29">
        <v>196956</v>
      </c>
      <c r="M22" s="29">
        <v>199224</v>
      </c>
      <c r="N22" s="29">
        <v>392373</v>
      </c>
      <c r="O22" s="29">
        <v>926748</v>
      </c>
      <c r="P22" s="29">
        <v>183412</v>
      </c>
      <c r="Q22" s="29">
        <v>125534</v>
      </c>
      <c r="R22" s="29">
        <v>98982</v>
      </c>
      <c r="S22" s="29">
        <v>108103</v>
      </c>
      <c r="T22" s="29">
        <v>1361</v>
      </c>
      <c r="U22" s="29">
        <v>504178</v>
      </c>
      <c r="V22" s="29">
        <v>9866</v>
      </c>
      <c r="W22" s="29">
        <v>71553</v>
      </c>
      <c r="X22" s="29">
        <v>27063</v>
      </c>
      <c r="Y22" s="29">
        <v>82083</v>
      </c>
      <c r="Z22" s="29">
        <v>180024</v>
      </c>
      <c r="AA22" s="29">
        <v>200833</v>
      </c>
      <c r="AB22" s="29">
        <v>264422</v>
      </c>
      <c r="AC22" s="29">
        <v>114340</v>
      </c>
      <c r="AD22" s="29">
        <v>157628</v>
      </c>
      <c r="AE22" s="29">
        <v>78329</v>
      </c>
      <c r="AF22" s="29">
        <v>75991</v>
      </c>
      <c r="AG22" s="29">
        <v>56490</v>
      </c>
      <c r="AH22" s="29">
        <v>122913</v>
      </c>
      <c r="AI22" s="29">
        <v>33556</v>
      </c>
      <c r="AJ22" s="29">
        <v>28954</v>
      </c>
      <c r="AK22" s="29">
        <v>106717</v>
      </c>
      <c r="AL22" s="29">
        <v>106192</v>
      </c>
      <c r="AM22" s="29">
        <v>172805</v>
      </c>
      <c r="AN22" s="29">
        <v>392607</v>
      </c>
      <c r="AO22" s="29">
        <v>324636</v>
      </c>
      <c r="AP22" s="29">
        <v>266863</v>
      </c>
      <c r="AQ22" s="29">
        <v>198627</v>
      </c>
      <c r="AR22" s="29">
        <v>97760</v>
      </c>
      <c r="AS22" s="29">
        <v>102575</v>
      </c>
      <c r="AT22" s="29">
        <v>196756</v>
      </c>
      <c r="AU22" s="29">
        <v>148193</v>
      </c>
      <c r="AV22" s="29">
        <v>308198</v>
      </c>
      <c r="AW22" s="29">
        <v>540491</v>
      </c>
      <c r="AX22" s="29">
        <v>197065</v>
      </c>
      <c r="AY22" s="29">
        <v>215875</v>
      </c>
      <c r="AZ22" s="29">
        <v>197424</v>
      </c>
      <c r="BA22" s="29">
        <v>150827</v>
      </c>
      <c r="BB22" s="29">
        <v>260280</v>
      </c>
      <c r="BC22" s="29">
        <v>119354</v>
      </c>
      <c r="BD22" s="29">
        <v>113745</v>
      </c>
      <c r="BE22" s="29">
        <v>101725</v>
      </c>
      <c r="BF22" s="29">
        <v>141369</v>
      </c>
      <c r="BG22" s="29">
        <v>272241</v>
      </c>
      <c r="BH22" s="29">
        <v>268465</v>
      </c>
      <c r="BI22" s="29">
        <v>269163</v>
      </c>
      <c r="BJ22" s="29">
        <v>251369</v>
      </c>
      <c r="BK22" s="29">
        <v>257730</v>
      </c>
      <c r="BL22" s="29">
        <v>463656</v>
      </c>
      <c r="BM22" s="29">
        <v>238535</v>
      </c>
      <c r="BN22" s="29">
        <v>273116</v>
      </c>
      <c r="BO22" s="29">
        <v>327116</v>
      </c>
      <c r="BP22" s="29">
        <v>246471</v>
      </c>
      <c r="BQ22" s="29">
        <v>201763</v>
      </c>
      <c r="BR22" s="29">
        <v>126965</v>
      </c>
      <c r="BS22" s="29">
        <v>522528</v>
      </c>
      <c r="BT22" s="29">
        <v>383031</v>
      </c>
      <c r="BU22" s="29">
        <v>567525</v>
      </c>
      <c r="BV22" s="29">
        <v>122188</v>
      </c>
      <c r="BW22" s="29">
        <v>202715</v>
      </c>
      <c r="BX22" s="29">
        <v>200967</v>
      </c>
      <c r="BY22" s="29">
        <v>116361</v>
      </c>
      <c r="BZ22" s="29">
        <v>101753</v>
      </c>
      <c r="CA22" s="29">
        <v>102166</v>
      </c>
      <c r="CB22" s="29">
        <v>98987</v>
      </c>
      <c r="CC22" s="29">
        <v>132444</v>
      </c>
      <c r="CD22" s="29">
        <v>138746</v>
      </c>
      <c r="CE22" s="29">
        <v>144554</v>
      </c>
      <c r="CF22" s="29">
        <v>121059</v>
      </c>
      <c r="CG22" s="29">
        <v>113612</v>
      </c>
      <c r="CH22" s="29">
        <v>176463</v>
      </c>
      <c r="CI22" s="29">
        <v>144529</v>
      </c>
      <c r="CJ22" s="29">
        <v>174396</v>
      </c>
      <c r="CK22" s="29">
        <v>683136</v>
      </c>
      <c r="CL22" s="29">
        <v>781984</v>
      </c>
      <c r="CM22" s="29">
        <v>7266</v>
      </c>
      <c r="CN22" s="29">
        <v>297080</v>
      </c>
      <c r="CO22" s="29">
        <v>1183975</v>
      </c>
      <c r="CP22" s="29">
        <v>486877</v>
      </c>
      <c r="CQ22" s="29">
        <v>287616</v>
      </c>
      <c r="CR22" s="29">
        <v>159878</v>
      </c>
      <c r="CS22" s="29">
        <v>286396</v>
      </c>
      <c r="CT22" s="29">
        <v>458345</v>
      </c>
      <c r="CU22" s="29">
        <v>72500</v>
      </c>
      <c r="CV22" s="29">
        <v>342910</v>
      </c>
      <c r="CW22" s="29">
        <v>148585</v>
      </c>
      <c r="CX22" s="29">
        <v>336095</v>
      </c>
      <c r="CY22" s="29">
        <v>322913</v>
      </c>
      <c r="CZ22" s="29">
        <v>75181</v>
      </c>
      <c r="DA22" s="29">
        <v>71046</v>
      </c>
      <c r="DB22" s="29">
        <v>203214</v>
      </c>
      <c r="DC22" s="29">
        <v>143042</v>
      </c>
      <c r="DD22" s="29">
        <v>258871</v>
      </c>
      <c r="DE22" s="29">
        <v>229142</v>
      </c>
      <c r="DF22" s="29">
        <v>268338</v>
      </c>
      <c r="DG22" s="29">
        <v>247719</v>
      </c>
      <c r="DH22" s="29">
        <v>237237</v>
      </c>
      <c r="DI22" s="29">
        <v>269054</v>
      </c>
      <c r="DJ22" s="29">
        <v>241605</v>
      </c>
      <c r="DK22" s="29">
        <v>236874</v>
      </c>
    </row>
    <row r="23" spans="1:115" x14ac:dyDescent="0.2">
      <c r="A23" s="18">
        <v>2020</v>
      </c>
      <c r="B23" s="18" t="s">
        <v>679</v>
      </c>
      <c r="C23" s="18" t="s">
        <v>678</v>
      </c>
      <c r="D23" s="33">
        <v>44044</v>
      </c>
      <c r="E23" s="29">
        <v>150818</v>
      </c>
      <c r="F23" s="29">
        <v>253974</v>
      </c>
      <c r="G23" s="29">
        <v>57807</v>
      </c>
      <c r="H23" s="29">
        <v>114047</v>
      </c>
      <c r="I23" s="29">
        <v>81827</v>
      </c>
      <c r="J23" s="29">
        <v>50787</v>
      </c>
      <c r="K23" s="29">
        <v>92926</v>
      </c>
      <c r="L23" s="29">
        <v>199340</v>
      </c>
      <c r="M23" s="29">
        <v>199331</v>
      </c>
      <c r="N23" s="29">
        <v>391945</v>
      </c>
      <c r="O23" s="29">
        <v>922205</v>
      </c>
      <c r="P23" s="29">
        <v>186200</v>
      </c>
      <c r="Q23" s="29">
        <v>126233</v>
      </c>
      <c r="R23" s="29">
        <v>100979</v>
      </c>
      <c r="S23" s="29">
        <v>107898</v>
      </c>
      <c r="T23" s="29">
        <v>1364</v>
      </c>
      <c r="U23" s="29">
        <v>503704</v>
      </c>
      <c r="V23" s="29">
        <v>9803</v>
      </c>
      <c r="W23" s="29">
        <v>70887</v>
      </c>
      <c r="X23" s="29">
        <v>26994</v>
      </c>
      <c r="Y23" s="29">
        <v>80717</v>
      </c>
      <c r="Z23" s="29">
        <v>181015</v>
      </c>
      <c r="AA23" s="29">
        <v>203281</v>
      </c>
      <c r="AB23" s="29">
        <v>263881</v>
      </c>
      <c r="AC23" s="29">
        <v>114691</v>
      </c>
      <c r="AD23" s="29">
        <v>159697</v>
      </c>
      <c r="AE23" s="29">
        <v>77394</v>
      </c>
      <c r="AF23" s="29">
        <v>75659</v>
      </c>
      <c r="AG23" s="29">
        <v>56952</v>
      </c>
      <c r="AH23" s="29">
        <v>121448</v>
      </c>
      <c r="AI23" s="29">
        <v>33195</v>
      </c>
      <c r="AJ23" s="29">
        <v>28516</v>
      </c>
      <c r="AK23" s="29">
        <v>110478</v>
      </c>
      <c r="AL23" s="29">
        <v>105398</v>
      </c>
      <c r="AM23" s="29">
        <v>172058</v>
      </c>
      <c r="AN23" s="29">
        <v>396727</v>
      </c>
      <c r="AO23" s="29">
        <v>324746</v>
      </c>
      <c r="AP23" s="29">
        <v>270573</v>
      </c>
      <c r="AQ23" s="29">
        <v>201698</v>
      </c>
      <c r="AR23" s="29">
        <v>98916</v>
      </c>
      <c r="AS23" s="29">
        <v>102070</v>
      </c>
      <c r="AT23" s="29">
        <v>195352</v>
      </c>
      <c r="AU23" s="29">
        <v>148096</v>
      </c>
      <c r="AV23" s="29">
        <v>307554</v>
      </c>
      <c r="AW23" s="29">
        <v>560623</v>
      </c>
      <c r="AX23" s="29">
        <v>195451</v>
      </c>
      <c r="AY23" s="29">
        <v>212132</v>
      </c>
      <c r="AZ23" s="29">
        <v>199496</v>
      </c>
      <c r="BA23" s="29">
        <v>150220</v>
      </c>
      <c r="BB23" s="29">
        <v>259918</v>
      </c>
      <c r="BC23" s="29">
        <v>116299</v>
      </c>
      <c r="BD23" s="29">
        <v>112272</v>
      </c>
      <c r="BE23" s="29">
        <v>96492</v>
      </c>
      <c r="BF23" s="29">
        <v>141320</v>
      </c>
      <c r="BG23" s="29">
        <v>271626</v>
      </c>
      <c r="BH23" s="29">
        <v>268383</v>
      </c>
      <c r="BI23" s="29">
        <v>269079</v>
      </c>
      <c r="BJ23" s="29">
        <v>252352</v>
      </c>
      <c r="BK23" s="29">
        <v>257678</v>
      </c>
      <c r="BL23" s="29">
        <v>462847</v>
      </c>
      <c r="BM23" s="29">
        <v>238184</v>
      </c>
      <c r="BN23" s="29">
        <v>272866</v>
      </c>
      <c r="BO23" s="29">
        <v>326997</v>
      </c>
      <c r="BP23" s="29">
        <v>244948</v>
      </c>
      <c r="BQ23" s="29">
        <v>200177</v>
      </c>
      <c r="BR23" s="29">
        <v>126974</v>
      </c>
      <c r="BS23" s="29">
        <v>523295</v>
      </c>
      <c r="BT23" s="29">
        <v>385409</v>
      </c>
      <c r="BU23" s="29">
        <v>567771</v>
      </c>
      <c r="BV23" s="29">
        <v>122074</v>
      </c>
      <c r="BW23" s="29">
        <v>202386</v>
      </c>
      <c r="BX23" s="29">
        <v>200884</v>
      </c>
      <c r="BY23" s="29">
        <v>114669</v>
      </c>
      <c r="BZ23" s="29">
        <v>101102</v>
      </c>
      <c r="CA23" s="29">
        <v>97281</v>
      </c>
      <c r="CB23" s="29">
        <v>92244</v>
      </c>
      <c r="CC23" s="29">
        <v>132170</v>
      </c>
      <c r="CD23" s="29">
        <v>138111</v>
      </c>
      <c r="CE23" s="29">
        <v>147310</v>
      </c>
      <c r="CF23" s="29">
        <v>119910</v>
      </c>
      <c r="CG23" s="29">
        <v>115024</v>
      </c>
      <c r="CH23" s="29">
        <v>172681</v>
      </c>
      <c r="CI23" s="29">
        <v>145826</v>
      </c>
      <c r="CJ23" s="29">
        <v>168990</v>
      </c>
      <c r="CK23" s="29">
        <v>685181</v>
      </c>
      <c r="CL23" s="29">
        <v>780064</v>
      </c>
      <c r="CM23" s="29">
        <v>7320</v>
      </c>
      <c r="CN23" s="29">
        <v>295437</v>
      </c>
      <c r="CO23" s="29">
        <v>1180537</v>
      </c>
      <c r="CP23" s="29">
        <v>485157</v>
      </c>
      <c r="CQ23" s="29">
        <v>288660</v>
      </c>
      <c r="CR23" s="29">
        <v>160328</v>
      </c>
      <c r="CS23" s="29">
        <v>285587</v>
      </c>
      <c r="CT23" s="29">
        <v>457320</v>
      </c>
      <c r="CU23" s="29">
        <v>71923</v>
      </c>
      <c r="CV23" s="29">
        <v>342444</v>
      </c>
      <c r="CW23" s="29">
        <v>152224</v>
      </c>
      <c r="CX23" s="29">
        <v>335763</v>
      </c>
      <c r="CY23" s="29">
        <v>296674</v>
      </c>
      <c r="CZ23" s="29">
        <v>75271</v>
      </c>
      <c r="DA23" s="29">
        <v>71134</v>
      </c>
      <c r="DB23" s="29">
        <v>203128</v>
      </c>
      <c r="DC23" s="29">
        <v>139393</v>
      </c>
      <c r="DD23" s="29">
        <v>258465</v>
      </c>
      <c r="DE23" s="29">
        <v>228608</v>
      </c>
      <c r="DF23" s="29">
        <v>268073</v>
      </c>
      <c r="DG23" s="29">
        <v>247304</v>
      </c>
      <c r="DH23" s="29">
        <v>236785</v>
      </c>
      <c r="DI23" s="29">
        <v>268756</v>
      </c>
      <c r="DJ23" s="29">
        <v>241498</v>
      </c>
      <c r="DK23" s="29">
        <v>236485</v>
      </c>
    </row>
    <row r="24" spans="1:115" x14ac:dyDescent="0.2">
      <c r="A24" s="18">
        <v>2020</v>
      </c>
      <c r="B24" s="18" t="s">
        <v>677</v>
      </c>
      <c r="C24" s="18" t="s">
        <v>676</v>
      </c>
      <c r="D24" s="33">
        <v>44013</v>
      </c>
      <c r="E24" s="29">
        <v>150869</v>
      </c>
      <c r="F24" s="29">
        <v>252401</v>
      </c>
      <c r="G24" s="29">
        <v>57389</v>
      </c>
      <c r="H24" s="29">
        <v>112222</v>
      </c>
      <c r="I24" s="29">
        <v>80364</v>
      </c>
      <c r="J24" s="29">
        <v>50317</v>
      </c>
      <c r="K24" s="29">
        <v>92889</v>
      </c>
      <c r="L24" s="29">
        <v>200321</v>
      </c>
      <c r="M24" s="29">
        <v>199308</v>
      </c>
      <c r="N24" s="29">
        <v>392585</v>
      </c>
      <c r="O24" s="29">
        <v>921834</v>
      </c>
      <c r="P24" s="29">
        <v>184569</v>
      </c>
      <c r="Q24" s="29">
        <v>125809</v>
      </c>
      <c r="R24" s="29">
        <v>102184</v>
      </c>
      <c r="S24" s="29">
        <v>107223</v>
      </c>
      <c r="T24" s="29">
        <v>1362</v>
      </c>
      <c r="U24" s="29">
        <v>500988</v>
      </c>
      <c r="V24" s="29">
        <v>9531</v>
      </c>
      <c r="W24" s="29">
        <v>70716</v>
      </c>
      <c r="X24" s="29">
        <v>26775</v>
      </c>
      <c r="Y24" s="29">
        <v>78984</v>
      </c>
      <c r="Z24" s="29">
        <v>179540</v>
      </c>
      <c r="AA24" s="29">
        <v>200726</v>
      </c>
      <c r="AB24" s="29">
        <v>263066</v>
      </c>
      <c r="AC24" s="29">
        <v>114094</v>
      </c>
      <c r="AD24" s="29">
        <v>159858</v>
      </c>
      <c r="AE24" s="29">
        <v>76212</v>
      </c>
      <c r="AF24" s="29">
        <v>75921</v>
      </c>
      <c r="AG24" s="29">
        <v>56868</v>
      </c>
      <c r="AH24" s="29">
        <v>122215</v>
      </c>
      <c r="AI24" s="29">
        <v>32900</v>
      </c>
      <c r="AJ24" s="29">
        <v>28496</v>
      </c>
      <c r="AK24" s="29">
        <v>96080</v>
      </c>
      <c r="AL24" s="29">
        <v>105829</v>
      </c>
      <c r="AM24" s="29">
        <v>171125</v>
      </c>
      <c r="AN24" s="29">
        <v>393361</v>
      </c>
      <c r="AO24" s="29">
        <v>324421</v>
      </c>
      <c r="AP24" s="29">
        <v>268818</v>
      </c>
      <c r="AQ24" s="29">
        <v>200192</v>
      </c>
      <c r="AR24" s="29">
        <v>98370</v>
      </c>
      <c r="AS24" s="29">
        <v>100161</v>
      </c>
      <c r="AT24" s="29">
        <v>195317</v>
      </c>
      <c r="AU24" s="29">
        <v>148123</v>
      </c>
      <c r="AV24" s="29">
        <v>305573</v>
      </c>
      <c r="AW24" s="29">
        <v>558276</v>
      </c>
      <c r="AX24" s="29">
        <v>194807</v>
      </c>
      <c r="AY24" s="29">
        <v>219055</v>
      </c>
      <c r="AZ24" s="29">
        <v>204785</v>
      </c>
      <c r="BA24" s="29">
        <v>148800</v>
      </c>
      <c r="BB24" s="29">
        <v>259101</v>
      </c>
      <c r="BC24" s="29">
        <v>114267</v>
      </c>
      <c r="BD24" s="29">
        <v>110290</v>
      </c>
      <c r="BE24" s="29">
        <v>94209</v>
      </c>
      <c r="BF24" s="29">
        <v>140794</v>
      </c>
      <c r="BG24" s="29">
        <v>270659</v>
      </c>
      <c r="BH24" s="29">
        <v>268132</v>
      </c>
      <c r="BI24" s="29">
        <v>268863</v>
      </c>
      <c r="BJ24" s="29">
        <v>252563</v>
      </c>
      <c r="BK24" s="29">
        <v>256960</v>
      </c>
      <c r="BL24" s="29">
        <v>463712</v>
      </c>
      <c r="BM24" s="29">
        <v>238852</v>
      </c>
      <c r="BN24" s="29">
        <v>272445</v>
      </c>
      <c r="BO24" s="29">
        <v>326580</v>
      </c>
      <c r="BP24" s="29">
        <v>245125</v>
      </c>
      <c r="BQ24" s="29">
        <v>200788</v>
      </c>
      <c r="BR24" s="29">
        <v>126269</v>
      </c>
      <c r="BS24" s="29">
        <v>522686</v>
      </c>
      <c r="BT24" s="29">
        <v>384377</v>
      </c>
      <c r="BU24" s="29">
        <v>567299</v>
      </c>
      <c r="BV24" s="29">
        <v>121304</v>
      </c>
      <c r="BW24" s="29">
        <v>200766</v>
      </c>
      <c r="BX24" s="29">
        <v>198657</v>
      </c>
      <c r="BY24" s="29">
        <v>112189</v>
      </c>
      <c r="BZ24" s="29">
        <v>100961</v>
      </c>
      <c r="CA24" s="29">
        <v>95168</v>
      </c>
      <c r="CB24" s="29">
        <v>89220</v>
      </c>
      <c r="CC24" s="29">
        <v>130666</v>
      </c>
      <c r="CD24" s="29">
        <v>137337</v>
      </c>
      <c r="CE24" s="29">
        <v>148749</v>
      </c>
      <c r="CF24" s="29">
        <v>116826</v>
      </c>
      <c r="CG24" s="29">
        <v>112987</v>
      </c>
      <c r="CH24" s="29">
        <v>172855</v>
      </c>
      <c r="CI24" s="29">
        <v>141982</v>
      </c>
      <c r="CJ24" s="29">
        <v>170675</v>
      </c>
      <c r="CK24" s="29">
        <v>677979</v>
      </c>
      <c r="CL24" s="29">
        <v>777492</v>
      </c>
      <c r="CM24" s="29">
        <v>7320</v>
      </c>
      <c r="CN24" s="29">
        <v>294599</v>
      </c>
      <c r="CO24" s="29">
        <v>1178054</v>
      </c>
      <c r="CP24" s="29">
        <v>484649</v>
      </c>
      <c r="CQ24" s="29">
        <v>285280</v>
      </c>
      <c r="CR24" s="29">
        <v>160218</v>
      </c>
      <c r="CS24" s="29">
        <v>286383</v>
      </c>
      <c r="CT24" s="29">
        <v>456784</v>
      </c>
      <c r="CU24" s="29">
        <v>74515</v>
      </c>
      <c r="CV24" s="29">
        <v>341950</v>
      </c>
      <c r="CW24" s="29">
        <v>154349</v>
      </c>
      <c r="CX24" s="29">
        <v>335144</v>
      </c>
      <c r="CY24" s="29">
        <v>318165</v>
      </c>
      <c r="CZ24" s="29">
        <v>74980</v>
      </c>
      <c r="DA24" s="29">
        <v>70852</v>
      </c>
      <c r="DB24" s="29">
        <v>203113</v>
      </c>
      <c r="DC24" s="29">
        <v>139042</v>
      </c>
      <c r="DD24" s="29">
        <v>257553</v>
      </c>
      <c r="DE24" s="29">
        <v>227475</v>
      </c>
      <c r="DF24" s="29">
        <v>267149</v>
      </c>
      <c r="DG24" s="29">
        <v>246479</v>
      </c>
      <c r="DH24" s="29">
        <v>235820</v>
      </c>
      <c r="DI24" s="29">
        <v>267703</v>
      </c>
      <c r="DJ24" s="29">
        <v>240841</v>
      </c>
      <c r="DK24" s="29">
        <v>235111</v>
      </c>
    </row>
    <row r="25" spans="1:115" x14ac:dyDescent="0.2">
      <c r="A25" s="18">
        <v>2020</v>
      </c>
      <c r="B25" s="18" t="s">
        <v>675</v>
      </c>
      <c r="C25" s="18" t="s">
        <v>674</v>
      </c>
      <c r="D25" s="33">
        <v>43983</v>
      </c>
      <c r="E25" s="29">
        <v>150444</v>
      </c>
      <c r="F25" s="29">
        <v>251435</v>
      </c>
      <c r="G25" s="29">
        <v>57816</v>
      </c>
      <c r="H25" s="29">
        <v>113116</v>
      </c>
      <c r="I25" s="29">
        <v>79723</v>
      </c>
      <c r="J25" s="29">
        <v>50329</v>
      </c>
      <c r="K25" s="29">
        <v>93034</v>
      </c>
      <c r="L25" s="29">
        <v>196827</v>
      </c>
      <c r="M25" s="29">
        <v>199139</v>
      </c>
      <c r="N25" s="29">
        <v>390982</v>
      </c>
      <c r="O25" s="29">
        <v>920358</v>
      </c>
      <c r="P25" s="29">
        <v>182508</v>
      </c>
      <c r="Q25" s="29">
        <v>125789</v>
      </c>
      <c r="R25" s="29">
        <v>101831</v>
      </c>
      <c r="S25" s="29">
        <v>106214</v>
      </c>
      <c r="T25" s="29">
        <v>1364</v>
      </c>
      <c r="U25" s="29">
        <v>495854</v>
      </c>
      <c r="V25" s="29">
        <v>9599</v>
      </c>
      <c r="W25" s="29">
        <v>69366</v>
      </c>
      <c r="X25" s="29">
        <v>26432</v>
      </c>
      <c r="Y25" s="29">
        <v>78890</v>
      </c>
      <c r="Z25" s="29">
        <v>178984</v>
      </c>
      <c r="AA25" s="29">
        <v>200475</v>
      </c>
      <c r="AB25" s="29">
        <v>261701</v>
      </c>
      <c r="AC25" s="29">
        <v>112281</v>
      </c>
      <c r="AD25" s="29">
        <v>156054</v>
      </c>
      <c r="AE25" s="29">
        <v>76001</v>
      </c>
      <c r="AF25" s="29">
        <v>75566</v>
      </c>
      <c r="AG25" s="29">
        <v>55921</v>
      </c>
      <c r="AH25" s="29">
        <v>122546</v>
      </c>
      <c r="AI25" s="29">
        <v>32984</v>
      </c>
      <c r="AJ25" s="29">
        <v>28769</v>
      </c>
      <c r="AK25" s="29">
        <v>90990</v>
      </c>
      <c r="AL25" s="29">
        <v>104364</v>
      </c>
      <c r="AM25" s="29">
        <v>176613</v>
      </c>
      <c r="AN25" s="29">
        <v>405896</v>
      </c>
      <c r="AO25" s="29">
        <v>323188</v>
      </c>
      <c r="AP25" s="29">
        <v>268709</v>
      </c>
      <c r="AQ25" s="29">
        <v>198749</v>
      </c>
      <c r="AR25" s="29">
        <v>99258</v>
      </c>
      <c r="AS25" s="29">
        <v>98565</v>
      </c>
      <c r="AT25" s="29">
        <v>186494</v>
      </c>
      <c r="AU25" s="29">
        <v>147643</v>
      </c>
      <c r="AV25" s="29">
        <v>305736</v>
      </c>
      <c r="AW25" s="29">
        <v>511639</v>
      </c>
      <c r="AX25" s="29">
        <v>193609</v>
      </c>
      <c r="AY25" s="29">
        <v>219680</v>
      </c>
      <c r="AZ25" s="29">
        <v>206066</v>
      </c>
      <c r="BA25" s="29">
        <v>147635</v>
      </c>
      <c r="BB25" s="29">
        <v>257797</v>
      </c>
      <c r="BC25" s="29">
        <v>114734</v>
      </c>
      <c r="BD25" s="29">
        <v>110683</v>
      </c>
      <c r="BE25" s="29">
        <v>95961</v>
      </c>
      <c r="BF25" s="29">
        <v>139258</v>
      </c>
      <c r="BG25" s="29">
        <v>269993</v>
      </c>
      <c r="BH25" s="29">
        <v>269051</v>
      </c>
      <c r="BI25" s="29">
        <v>269770</v>
      </c>
      <c r="BJ25" s="29">
        <v>255042</v>
      </c>
      <c r="BK25" s="29">
        <v>258033</v>
      </c>
      <c r="BL25" s="29">
        <v>462149</v>
      </c>
      <c r="BM25" s="29">
        <v>238444</v>
      </c>
      <c r="BN25" s="29">
        <v>271831</v>
      </c>
      <c r="BO25" s="29">
        <v>325814</v>
      </c>
      <c r="BP25" s="29">
        <v>244717</v>
      </c>
      <c r="BQ25" s="29">
        <v>200599</v>
      </c>
      <c r="BR25" s="29">
        <v>125997</v>
      </c>
      <c r="BS25" s="29">
        <v>520734</v>
      </c>
      <c r="BT25" s="29">
        <v>384259</v>
      </c>
      <c r="BU25" s="29">
        <v>564754</v>
      </c>
      <c r="BV25" s="29">
        <v>122015</v>
      </c>
      <c r="BW25" s="29">
        <v>195609</v>
      </c>
      <c r="BX25" s="29">
        <v>193105</v>
      </c>
      <c r="BY25" s="29">
        <v>113349</v>
      </c>
      <c r="BZ25" s="29">
        <v>98579</v>
      </c>
      <c r="CA25" s="29">
        <v>96684</v>
      </c>
      <c r="CB25" s="29">
        <v>92009</v>
      </c>
      <c r="CC25" s="29">
        <v>129451</v>
      </c>
      <c r="CD25" s="29">
        <v>135467</v>
      </c>
      <c r="CE25" s="29">
        <v>148458</v>
      </c>
      <c r="CF25" s="29">
        <v>115745</v>
      </c>
      <c r="CG25" s="29">
        <v>112495</v>
      </c>
      <c r="CH25" s="29">
        <v>167714</v>
      </c>
      <c r="CI25" s="29">
        <v>142676</v>
      </c>
      <c r="CJ25" s="29">
        <v>163733</v>
      </c>
      <c r="CK25" s="29">
        <v>674802</v>
      </c>
      <c r="CL25" s="29">
        <v>775642</v>
      </c>
      <c r="CM25" s="29">
        <v>7328</v>
      </c>
      <c r="CN25" s="29">
        <v>293219</v>
      </c>
      <c r="CO25" s="29">
        <v>1165761</v>
      </c>
      <c r="CP25" s="29">
        <v>479396</v>
      </c>
      <c r="CQ25" s="29">
        <v>283295</v>
      </c>
      <c r="CR25" s="29">
        <v>159331</v>
      </c>
      <c r="CS25" s="29">
        <v>282026</v>
      </c>
      <c r="CT25" s="29">
        <v>457128</v>
      </c>
      <c r="CU25" s="29">
        <v>77964</v>
      </c>
      <c r="CV25" s="29">
        <v>341294</v>
      </c>
      <c r="CW25" s="29">
        <v>152721</v>
      </c>
      <c r="CX25" s="29">
        <v>334424</v>
      </c>
      <c r="CY25" s="29">
        <v>318720</v>
      </c>
      <c r="CZ25" s="29">
        <v>73655</v>
      </c>
      <c r="DA25" s="29">
        <v>69564</v>
      </c>
      <c r="DB25" s="29">
        <v>202921</v>
      </c>
      <c r="DC25" s="29">
        <v>145961</v>
      </c>
      <c r="DD25" s="29">
        <v>255900</v>
      </c>
      <c r="DE25" s="29">
        <v>225426</v>
      </c>
      <c r="DF25" s="29">
        <v>266097</v>
      </c>
      <c r="DG25" s="29">
        <v>245207</v>
      </c>
      <c r="DH25" s="29">
        <v>234316</v>
      </c>
      <c r="DI25" s="29">
        <v>266302</v>
      </c>
      <c r="DJ25" s="29">
        <v>239436</v>
      </c>
      <c r="DK25" s="29">
        <v>233390</v>
      </c>
    </row>
    <row r="26" spans="1:115" x14ac:dyDescent="0.2">
      <c r="A26" s="18">
        <v>2020</v>
      </c>
      <c r="B26" s="18" t="s">
        <v>673</v>
      </c>
      <c r="C26" s="18" t="s">
        <v>672</v>
      </c>
      <c r="D26" s="33">
        <v>43952</v>
      </c>
      <c r="E26" s="29">
        <v>150428</v>
      </c>
      <c r="F26" s="29">
        <v>250921</v>
      </c>
      <c r="G26" s="29">
        <v>56635</v>
      </c>
      <c r="H26" s="29">
        <v>112314</v>
      </c>
      <c r="I26" s="29">
        <v>78500</v>
      </c>
      <c r="J26" s="29">
        <v>50375</v>
      </c>
      <c r="K26" s="29">
        <v>92333</v>
      </c>
      <c r="L26" s="29">
        <v>196757</v>
      </c>
      <c r="M26" s="29">
        <v>197771</v>
      </c>
      <c r="N26" s="29">
        <v>389872</v>
      </c>
      <c r="O26" s="29">
        <v>919075</v>
      </c>
      <c r="P26" s="29">
        <v>180631</v>
      </c>
      <c r="Q26" s="29">
        <v>125800</v>
      </c>
      <c r="R26" s="29">
        <v>101902</v>
      </c>
      <c r="S26" s="29">
        <v>106530</v>
      </c>
      <c r="T26" s="29">
        <v>1374</v>
      </c>
      <c r="U26" s="29">
        <v>497488</v>
      </c>
      <c r="V26" s="29">
        <v>9839</v>
      </c>
      <c r="W26" s="29">
        <v>68645</v>
      </c>
      <c r="X26" s="29">
        <v>26578</v>
      </c>
      <c r="Y26" s="29">
        <v>77675</v>
      </c>
      <c r="Z26" s="29">
        <v>179788</v>
      </c>
      <c r="AA26" s="29">
        <v>202407</v>
      </c>
      <c r="AB26" s="29">
        <v>261344</v>
      </c>
      <c r="AC26" s="29">
        <v>110733</v>
      </c>
      <c r="AD26" s="29">
        <v>152507</v>
      </c>
      <c r="AE26" s="29">
        <v>76036</v>
      </c>
      <c r="AF26" s="29">
        <v>74506</v>
      </c>
      <c r="AG26" s="29">
        <v>56134</v>
      </c>
      <c r="AH26" s="29">
        <v>119533</v>
      </c>
      <c r="AI26" s="29">
        <v>33357</v>
      </c>
      <c r="AJ26" s="29">
        <v>29061</v>
      </c>
      <c r="AK26" s="29">
        <v>95392</v>
      </c>
      <c r="AL26" s="29">
        <v>104849</v>
      </c>
      <c r="AM26" s="29">
        <v>179631</v>
      </c>
      <c r="AN26" s="29">
        <v>404439</v>
      </c>
      <c r="AO26" s="29">
        <v>321285</v>
      </c>
      <c r="AP26" s="29">
        <v>264242</v>
      </c>
      <c r="AQ26" s="29">
        <v>195864</v>
      </c>
      <c r="AR26" s="29">
        <v>97351</v>
      </c>
      <c r="AS26" s="29">
        <v>98717</v>
      </c>
      <c r="AT26" s="29">
        <v>169882</v>
      </c>
      <c r="AU26" s="29">
        <v>148642</v>
      </c>
      <c r="AV26" s="29">
        <v>305574</v>
      </c>
      <c r="AW26" s="29">
        <v>486761</v>
      </c>
      <c r="AX26" s="29">
        <v>194421</v>
      </c>
      <c r="AY26" s="29">
        <v>217731</v>
      </c>
      <c r="AZ26" s="29">
        <v>201649</v>
      </c>
      <c r="BA26" s="29">
        <v>149774</v>
      </c>
      <c r="BB26" s="29">
        <v>256394</v>
      </c>
      <c r="BC26" s="29">
        <v>114582</v>
      </c>
      <c r="BD26" s="29">
        <v>110121</v>
      </c>
      <c r="BE26" s="29">
        <v>96654</v>
      </c>
      <c r="BF26" s="29">
        <v>139340</v>
      </c>
      <c r="BG26" s="29">
        <v>269725</v>
      </c>
      <c r="BH26" s="29">
        <v>267792</v>
      </c>
      <c r="BI26" s="29">
        <v>268439</v>
      </c>
      <c r="BJ26" s="29">
        <v>253827</v>
      </c>
      <c r="BK26" s="29">
        <v>257713</v>
      </c>
      <c r="BL26" s="29">
        <v>460730</v>
      </c>
      <c r="BM26" s="29">
        <v>237997</v>
      </c>
      <c r="BN26" s="29">
        <v>270823</v>
      </c>
      <c r="BO26" s="29">
        <v>325265</v>
      </c>
      <c r="BP26" s="29">
        <v>240361</v>
      </c>
      <c r="BQ26" s="29">
        <v>195974</v>
      </c>
      <c r="BR26" s="29">
        <v>125373</v>
      </c>
      <c r="BS26" s="29">
        <v>519194</v>
      </c>
      <c r="BT26" s="29">
        <v>384304</v>
      </c>
      <c r="BU26" s="29">
        <v>562701</v>
      </c>
      <c r="BV26" s="29">
        <v>122779</v>
      </c>
      <c r="BW26" s="29">
        <v>191419</v>
      </c>
      <c r="BX26" s="29">
        <v>188771</v>
      </c>
      <c r="BY26" s="29">
        <v>113170</v>
      </c>
      <c r="BZ26" s="29">
        <v>96648</v>
      </c>
      <c r="CA26" s="29">
        <v>97548</v>
      </c>
      <c r="CB26" s="29">
        <v>91938</v>
      </c>
      <c r="CC26" s="29">
        <v>129157</v>
      </c>
      <c r="CD26" s="29">
        <v>133844</v>
      </c>
      <c r="CE26" s="29">
        <v>148589</v>
      </c>
      <c r="CF26" s="29">
        <v>116225</v>
      </c>
      <c r="CG26" s="29">
        <v>108124</v>
      </c>
      <c r="CH26" s="29">
        <v>166095</v>
      </c>
      <c r="CI26" s="29">
        <v>143456</v>
      </c>
      <c r="CJ26" s="29">
        <v>161334</v>
      </c>
      <c r="CK26" s="29">
        <v>677189</v>
      </c>
      <c r="CL26" s="29">
        <v>774743</v>
      </c>
      <c r="CM26" s="29">
        <v>7350</v>
      </c>
      <c r="CN26" s="29">
        <v>291709</v>
      </c>
      <c r="CO26" s="29">
        <v>1156179</v>
      </c>
      <c r="CP26" s="29">
        <v>474692</v>
      </c>
      <c r="CQ26" s="29">
        <v>284898</v>
      </c>
      <c r="CR26" s="29">
        <v>160212</v>
      </c>
      <c r="CS26" s="29">
        <v>278889</v>
      </c>
      <c r="CT26" s="29">
        <v>456946</v>
      </c>
      <c r="CU26" s="29">
        <v>77721</v>
      </c>
      <c r="CV26" s="29">
        <v>340811</v>
      </c>
      <c r="CW26" s="29">
        <v>149800</v>
      </c>
      <c r="CX26" s="29">
        <v>334052</v>
      </c>
      <c r="CY26" s="29">
        <v>320218</v>
      </c>
      <c r="CZ26" s="29">
        <v>73793</v>
      </c>
      <c r="DA26" s="29">
        <v>69699</v>
      </c>
      <c r="DB26" s="29">
        <v>202818</v>
      </c>
      <c r="DC26" s="29">
        <v>151327</v>
      </c>
      <c r="DD26" s="29">
        <v>254486</v>
      </c>
      <c r="DE26" s="29">
        <v>223627</v>
      </c>
      <c r="DF26" s="29">
        <v>265471</v>
      </c>
      <c r="DG26" s="29">
        <v>243812</v>
      </c>
      <c r="DH26" s="29">
        <v>232598</v>
      </c>
      <c r="DI26" s="29">
        <v>265799</v>
      </c>
      <c r="DJ26" s="29">
        <v>238773</v>
      </c>
      <c r="DK26" s="29">
        <v>232916</v>
      </c>
    </row>
    <row r="27" spans="1:115" x14ac:dyDescent="0.2">
      <c r="A27" s="18">
        <v>2020</v>
      </c>
      <c r="B27" s="18" t="s">
        <v>671</v>
      </c>
      <c r="C27" s="18" t="s">
        <v>670</v>
      </c>
      <c r="D27" s="33">
        <v>43922</v>
      </c>
      <c r="E27" s="29">
        <v>151161</v>
      </c>
      <c r="F27" s="29">
        <v>250673</v>
      </c>
      <c r="G27" s="29">
        <v>57421</v>
      </c>
      <c r="H27" s="29">
        <v>111007</v>
      </c>
      <c r="I27" s="29">
        <v>78492</v>
      </c>
      <c r="J27" s="29">
        <v>50461</v>
      </c>
      <c r="K27" s="29">
        <v>92062</v>
      </c>
      <c r="L27" s="29">
        <v>195194</v>
      </c>
      <c r="M27" s="29">
        <v>197513</v>
      </c>
      <c r="N27" s="29">
        <v>387309</v>
      </c>
      <c r="O27" s="29">
        <v>919940</v>
      </c>
      <c r="P27" s="29">
        <v>178683</v>
      </c>
      <c r="Q27" s="29">
        <v>125751</v>
      </c>
      <c r="R27" s="29">
        <v>100438</v>
      </c>
      <c r="S27" s="29">
        <v>106510</v>
      </c>
      <c r="T27" s="29">
        <v>1372</v>
      </c>
      <c r="U27" s="29">
        <v>496543</v>
      </c>
      <c r="V27" s="29">
        <v>9741</v>
      </c>
      <c r="W27" s="29">
        <v>69734</v>
      </c>
      <c r="X27" s="29">
        <v>26793</v>
      </c>
      <c r="Y27" s="29">
        <v>78618</v>
      </c>
      <c r="Z27" s="29">
        <v>179555</v>
      </c>
      <c r="AA27" s="29">
        <v>202746</v>
      </c>
      <c r="AB27" s="29">
        <v>260112</v>
      </c>
      <c r="AC27" s="29">
        <v>111084</v>
      </c>
      <c r="AD27" s="29">
        <v>152322</v>
      </c>
      <c r="AE27" s="29">
        <v>76797</v>
      </c>
      <c r="AF27" s="29">
        <v>75445</v>
      </c>
      <c r="AG27" s="29">
        <v>57483</v>
      </c>
      <c r="AH27" s="29">
        <v>120201</v>
      </c>
      <c r="AI27" s="29">
        <v>33600</v>
      </c>
      <c r="AJ27" s="29">
        <v>29284</v>
      </c>
      <c r="AK27" s="29">
        <v>93505</v>
      </c>
      <c r="AL27" s="29">
        <v>106458</v>
      </c>
      <c r="AM27" s="29">
        <v>175805</v>
      </c>
      <c r="AN27" s="29">
        <v>396562</v>
      </c>
      <c r="AO27" s="29">
        <v>321432</v>
      </c>
      <c r="AP27" s="29">
        <v>261502</v>
      </c>
      <c r="AQ27" s="29">
        <v>194630</v>
      </c>
      <c r="AR27" s="29">
        <v>95811</v>
      </c>
      <c r="AS27" s="29">
        <v>98987</v>
      </c>
      <c r="AT27" s="29">
        <v>170378</v>
      </c>
      <c r="AU27" s="29">
        <v>147403</v>
      </c>
      <c r="AV27" s="29">
        <v>304376</v>
      </c>
      <c r="AW27" s="29">
        <v>534842</v>
      </c>
      <c r="AX27" s="29">
        <v>194649</v>
      </c>
      <c r="AY27" s="29">
        <v>219993</v>
      </c>
      <c r="AZ27" s="29">
        <v>203342</v>
      </c>
      <c r="BA27" s="29">
        <v>150724</v>
      </c>
      <c r="BB27" s="29">
        <v>256389</v>
      </c>
      <c r="BC27" s="29">
        <v>118394</v>
      </c>
      <c r="BD27" s="29">
        <v>112671</v>
      </c>
      <c r="BE27" s="29">
        <v>101651</v>
      </c>
      <c r="BF27" s="29">
        <v>139378</v>
      </c>
      <c r="BG27" s="29">
        <v>269614</v>
      </c>
      <c r="BH27" s="29">
        <v>266137</v>
      </c>
      <c r="BI27" s="29">
        <v>266757</v>
      </c>
      <c r="BJ27" s="29">
        <v>251717</v>
      </c>
      <c r="BK27" s="29">
        <v>256423</v>
      </c>
      <c r="BL27" s="29">
        <v>461294</v>
      </c>
      <c r="BM27" s="29">
        <v>238181</v>
      </c>
      <c r="BN27" s="29">
        <v>270184</v>
      </c>
      <c r="BO27" s="29">
        <v>324522</v>
      </c>
      <c r="BP27" s="29">
        <v>239897</v>
      </c>
      <c r="BQ27" s="29">
        <v>195534</v>
      </c>
      <c r="BR27" s="29">
        <v>124961</v>
      </c>
      <c r="BS27" s="29">
        <v>517053</v>
      </c>
      <c r="BT27" s="29">
        <v>383911</v>
      </c>
      <c r="BU27" s="29">
        <v>559994</v>
      </c>
      <c r="BV27" s="29">
        <v>121935</v>
      </c>
      <c r="BW27" s="29">
        <v>193732</v>
      </c>
      <c r="BX27" s="29">
        <v>191079</v>
      </c>
      <c r="BY27" s="29">
        <v>115466</v>
      </c>
      <c r="BZ27" s="29">
        <v>100054</v>
      </c>
      <c r="CA27" s="29">
        <v>102578</v>
      </c>
      <c r="CB27" s="29">
        <v>96745</v>
      </c>
      <c r="CC27" s="29">
        <v>132288</v>
      </c>
      <c r="CD27" s="29">
        <v>136513</v>
      </c>
      <c r="CE27" s="29">
        <v>152674</v>
      </c>
      <c r="CF27" s="29">
        <v>119264</v>
      </c>
      <c r="CG27" s="29">
        <v>108793</v>
      </c>
      <c r="CH27" s="29">
        <v>167097</v>
      </c>
      <c r="CI27" s="29">
        <v>141765</v>
      </c>
      <c r="CJ27" s="29">
        <v>163276</v>
      </c>
      <c r="CK27" s="29">
        <v>677144</v>
      </c>
      <c r="CL27" s="29">
        <v>774413</v>
      </c>
      <c r="CM27" s="29">
        <v>7364</v>
      </c>
      <c r="CN27" s="29">
        <v>290639</v>
      </c>
      <c r="CO27" s="29">
        <v>1159847</v>
      </c>
      <c r="CP27" s="29">
        <v>476534</v>
      </c>
      <c r="CQ27" s="29">
        <v>283993</v>
      </c>
      <c r="CR27" s="29">
        <v>160797</v>
      </c>
      <c r="CS27" s="29">
        <v>278442</v>
      </c>
      <c r="CT27" s="29">
        <v>456797</v>
      </c>
      <c r="CU27" s="29">
        <v>78044</v>
      </c>
      <c r="CV27" s="29">
        <v>340135</v>
      </c>
      <c r="CW27" s="29">
        <v>147847</v>
      </c>
      <c r="CX27" s="29">
        <v>333358</v>
      </c>
      <c r="CY27" s="29">
        <v>325612</v>
      </c>
      <c r="CZ27" s="29">
        <v>73854</v>
      </c>
      <c r="DA27" s="29">
        <v>69756</v>
      </c>
      <c r="DB27" s="29">
        <v>203017</v>
      </c>
      <c r="DC27" s="29">
        <v>147657</v>
      </c>
      <c r="DD27" s="29">
        <v>254746</v>
      </c>
      <c r="DE27" s="29">
        <v>224331</v>
      </c>
      <c r="DF27" s="29">
        <v>265465</v>
      </c>
      <c r="DG27" s="29">
        <v>243907</v>
      </c>
      <c r="DH27" s="29">
        <v>232860</v>
      </c>
      <c r="DI27" s="29">
        <v>266089</v>
      </c>
      <c r="DJ27" s="29">
        <v>239563</v>
      </c>
      <c r="DK27" s="29">
        <v>233740</v>
      </c>
    </row>
    <row r="28" spans="1:115" x14ac:dyDescent="0.2">
      <c r="A28" s="18">
        <v>2020</v>
      </c>
      <c r="B28" s="18" t="s">
        <v>669</v>
      </c>
      <c r="C28" s="18" t="s">
        <v>668</v>
      </c>
      <c r="D28" s="33">
        <v>43891</v>
      </c>
      <c r="E28" s="29">
        <v>150753</v>
      </c>
      <c r="F28" s="29">
        <v>250359</v>
      </c>
      <c r="G28" s="29">
        <v>57847</v>
      </c>
      <c r="H28" s="29">
        <v>113176</v>
      </c>
      <c r="I28" s="29">
        <v>77269</v>
      </c>
      <c r="J28" s="29">
        <v>49769</v>
      </c>
      <c r="K28" s="29">
        <v>91602</v>
      </c>
      <c r="L28" s="29">
        <v>190279</v>
      </c>
      <c r="M28" s="29">
        <v>197336</v>
      </c>
      <c r="N28" s="29">
        <v>386691</v>
      </c>
      <c r="O28" s="29">
        <v>916649</v>
      </c>
      <c r="P28" s="29">
        <v>176799</v>
      </c>
      <c r="Q28" s="29">
        <v>125914</v>
      </c>
      <c r="R28" s="29">
        <v>101093</v>
      </c>
      <c r="S28" s="29">
        <v>106466</v>
      </c>
      <c r="T28" s="29">
        <v>1384</v>
      </c>
      <c r="U28" s="29">
        <v>495647</v>
      </c>
      <c r="V28" s="29">
        <v>9656</v>
      </c>
      <c r="W28" s="29">
        <v>69544</v>
      </c>
      <c r="X28" s="29">
        <v>26999</v>
      </c>
      <c r="Y28" s="29">
        <v>79764</v>
      </c>
      <c r="Z28" s="29">
        <v>180452</v>
      </c>
      <c r="AA28" s="29">
        <v>205207</v>
      </c>
      <c r="AB28" s="29">
        <v>259258</v>
      </c>
      <c r="AC28" s="29">
        <v>112053</v>
      </c>
      <c r="AD28" s="29">
        <v>153566</v>
      </c>
      <c r="AE28" s="29">
        <v>77527</v>
      </c>
      <c r="AF28" s="29">
        <v>76305</v>
      </c>
      <c r="AG28" s="29">
        <v>57384</v>
      </c>
      <c r="AH28" s="29">
        <v>122544</v>
      </c>
      <c r="AI28" s="29">
        <v>33918</v>
      </c>
      <c r="AJ28" s="29">
        <v>29664</v>
      </c>
      <c r="AK28" s="29">
        <v>94722</v>
      </c>
      <c r="AL28" s="29">
        <v>105216</v>
      </c>
      <c r="AM28" s="29">
        <v>175805</v>
      </c>
      <c r="AN28" s="29">
        <v>397663</v>
      </c>
      <c r="AO28" s="29">
        <v>321493</v>
      </c>
      <c r="AP28" s="29">
        <v>263738</v>
      </c>
      <c r="AQ28" s="29">
        <v>195683</v>
      </c>
      <c r="AR28" s="29">
        <v>97037</v>
      </c>
      <c r="AS28" s="29">
        <v>99527</v>
      </c>
      <c r="AT28" s="29">
        <v>203512</v>
      </c>
      <c r="AU28" s="29">
        <v>148190</v>
      </c>
      <c r="AV28" s="29">
        <v>304131</v>
      </c>
      <c r="AW28" s="29">
        <v>579462</v>
      </c>
      <c r="AX28" s="29">
        <v>196743</v>
      </c>
      <c r="AY28" s="29">
        <v>237553</v>
      </c>
      <c r="AZ28" s="29">
        <v>232113</v>
      </c>
      <c r="BA28" s="29">
        <v>150147</v>
      </c>
      <c r="BB28" s="29">
        <v>258115</v>
      </c>
      <c r="BC28" s="29">
        <v>123815</v>
      </c>
      <c r="BD28" s="29">
        <v>119090</v>
      </c>
      <c r="BE28" s="29">
        <v>106796</v>
      </c>
      <c r="BF28" s="29">
        <v>139199</v>
      </c>
      <c r="BG28" s="29">
        <v>269450</v>
      </c>
      <c r="BH28" s="29">
        <v>262320</v>
      </c>
      <c r="BI28" s="29">
        <v>262708</v>
      </c>
      <c r="BJ28" s="29">
        <v>245163</v>
      </c>
      <c r="BK28" s="29">
        <v>255660</v>
      </c>
      <c r="BL28" s="29">
        <v>461495</v>
      </c>
      <c r="BM28" s="29">
        <v>238175</v>
      </c>
      <c r="BN28" s="29">
        <v>270273</v>
      </c>
      <c r="BO28" s="29">
        <v>324615</v>
      </c>
      <c r="BP28" s="29">
        <v>241160</v>
      </c>
      <c r="BQ28" s="29">
        <v>196998</v>
      </c>
      <c r="BR28" s="29">
        <v>124469</v>
      </c>
      <c r="BS28" s="29">
        <v>515605</v>
      </c>
      <c r="BT28" s="29">
        <v>384498</v>
      </c>
      <c r="BU28" s="29">
        <v>557889</v>
      </c>
      <c r="BV28" s="29">
        <v>122265</v>
      </c>
      <c r="BW28" s="29">
        <v>203854</v>
      </c>
      <c r="BX28" s="29">
        <v>200626</v>
      </c>
      <c r="BY28" s="29">
        <v>122359</v>
      </c>
      <c r="BZ28" s="29">
        <v>104624</v>
      </c>
      <c r="CA28" s="29">
        <v>108686</v>
      </c>
      <c r="CB28" s="29">
        <v>97564</v>
      </c>
      <c r="CC28" s="29">
        <v>136592</v>
      </c>
      <c r="CD28" s="29">
        <v>138063</v>
      </c>
      <c r="CE28" s="29">
        <v>158009</v>
      </c>
      <c r="CF28" s="29">
        <v>125024</v>
      </c>
      <c r="CG28" s="29">
        <v>112504</v>
      </c>
      <c r="CH28" s="29">
        <v>171237</v>
      </c>
      <c r="CI28" s="29">
        <v>143381</v>
      </c>
      <c r="CJ28" s="29">
        <v>168042</v>
      </c>
      <c r="CK28" s="29">
        <v>671048</v>
      </c>
      <c r="CL28" s="29">
        <v>774185</v>
      </c>
      <c r="CM28" s="29">
        <v>7354</v>
      </c>
      <c r="CN28" s="29">
        <v>290216</v>
      </c>
      <c r="CO28" s="29">
        <v>1162660</v>
      </c>
      <c r="CP28" s="29">
        <v>477891</v>
      </c>
      <c r="CQ28" s="29">
        <v>283696</v>
      </c>
      <c r="CR28" s="29">
        <v>161018</v>
      </c>
      <c r="CS28" s="29">
        <v>278442</v>
      </c>
      <c r="CT28" s="29">
        <v>457608</v>
      </c>
      <c r="CU28" s="29">
        <v>77002</v>
      </c>
      <c r="CV28" s="29">
        <v>339519</v>
      </c>
      <c r="CW28" s="29">
        <v>157565</v>
      </c>
      <c r="CX28" s="29">
        <v>332864</v>
      </c>
      <c r="CY28" s="29">
        <v>325612</v>
      </c>
      <c r="CZ28" s="29">
        <v>73719</v>
      </c>
      <c r="DA28" s="29">
        <v>69622</v>
      </c>
      <c r="DB28" s="29">
        <v>203278</v>
      </c>
      <c r="DC28" s="29">
        <v>147256</v>
      </c>
      <c r="DD28" s="29">
        <v>257382</v>
      </c>
      <c r="DE28" s="29">
        <v>228099</v>
      </c>
      <c r="DF28" s="29">
        <v>265896</v>
      </c>
      <c r="DG28" s="29">
        <v>245778</v>
      </c>
      <c r="DH28" s="29">
        <v>235184</v>
      </c>
      <c r="DI28" s="29">
        <v>267312</v>
      </c>
      <c r="DJ28" s="29">
        <v>241387</v>
      </c>
      <c r="DK28" s="29">
        <v>235539</v>
      </c>
    </row>
    <row r="29" spans="1:115" x14ac:dyDescent="0.2">
      <c r="A29" s="18">
        <v>2020</v>
      </c>
      <c r="B29" s="18" t="s">
        <v>667</v>
      </c>
      <c r="C29" s="18" t="s">
        <v>666</v>
      </c>
      <c r="D29" s="33">
        <v>43862</v>
      </c>
      <c r="E29" s="29">
        <v>151731</v>
      </c>
      <c r="F29" s="29">
        <v>249751</v>
      </c>
      <c r="G29" s="29">
        <v>58254</v>
      </c>
      <c r="H29" s="29">
        <v>114491</v>
      </c>
      <c r="I29" s="29">
        <v>77290</v>
      </c>
      <c r="J29" s="29">
        <v>49771</v>
      </c>
      <c r="K29" s="29">
        <v>91300</v>
      </c>
      <c r="L29" s="29">
        <v>189614</v>
      </c>
      <c r="M29" s="29">
        <v>197005</v>
      </c>
      <c r="N29" s="29">
        <v>385779</v>
      </c>
      <c r="O29" s="29">
        <v>914380</v>
      </c>
      <c r="P29" s="29">
        <v>174574</v>
      </c>
      <c r="Q29" s="29">
        <v>125970</v>
      </c>
      <c r="R29" s="29">
        <v>101320</v>
      </c>
      <c r="S29" s="29">
        <v>106034</v>
      </c>
      <c r="T29" s="29">
        <v>1393</v>
      </c>
      <c r="U29" s="29">
        <v>493577</v>
      </c>
      <c r="V29" s="29">
        <v>9637</v>
      </c>
      <c r="W29" s="29">
        <v>69229</v>
      </c>
      <c r="X29" s="29">
        <v>26645</v>
      </c>
      <c r="Y29" s="29">
        <v>79099</v>
      </c>
      <c r="Z29" s="29">
        <v>180819</v>
      </c>
      <c r="AA29" s="29">
        <v>206424</v>
      </c>
      <c r="AB29" s="29">
        <v>258595</v>
      </c>
      <c r="AC29" s="29">
        <v>113741</v>
      </c>
      <c r="AD29" s="29">
        <v>156907</v>
      </c>
      <c r="AE29" s="29">
        <v>77918</v>
      </c>
      <c r="AF29" s="29">
        <v>75996</v>
      </c>
      <c r="AG29" s="29">
        <v>56947</v>
      </c>
      <c r="AH29" s="29">
        <v>122303</v>
      </c>
      <c r="AI29" s="29">
        <v>34315</v>
      </c>
      <c r="AJ29" s="29">
        <v>29990</v>
      </c>
      <c r="AK29" s="29">
        <v>101928</v>
      </c>
      <c r="AL29" s="29">
        <v>104056</v>
      </c>
      <c r="AM29" s="29">
        <v>174117</v>
      </c>
      <c r="AN29" s="29">
        <v>392645</v>
      </c>
      <c r="AO29" s="29">
        <v>320779</v>
      </c>
      <c r="AP29" s="29">
        <v>264224</v>
      </c>
      <c r="AQ29" s="29">
        <v>194308</v>
      </c>
      <c r="AR29" s="29">
        <v>98419</v>
      </c>
      <c r="AS29" s="29">
        <v>99028</v>
      </c>
      <c r="AT29" s="29">
        <v>219677</v>
      </c>
      <c r="AU29" s="29">
        <v>148457</v>
      </c>
      <c r="AV29" s="29">
        <v>302220</v>
      </c>
      <c r="AW29" s="29">
        <v>576450</v>
      </c>
      <c r="AX29" s="29">
        <v>196341</v>
      </c>
      <c r="AY29" s="29">
        <v>258708</v>
      </c>
      <c r="AZ29" s="29">
        <v>265142</v>
      </c>
      <c r="BA29" s="29">
        <v>154346</v>
      </c>
      <c r="BB29" s="29">
        <v>258678</v>
      </c>
      <c r="BC29" s="29">
        <v>124438</v>
      </c>
      <c r="BD29" s="29">
        <v>120077</v>
      </c>
      <c r="BE29" s="29">
        <v>106218</v>
      </c>
      <c r="BF29" s="29">
        <v>139256</v>
      </c>
      <c r="BG29" s="29">
        <v>269360</v>
      </c>
      <c r="BH29" s="29">
        <v>261487</v>
      </c>
      <c r="BI29" s="29">
        <v>261876</v>
      </c>
      <c r="BJ29" s="29">
        <v>244054</v>
      </c>
      <c r="BK29" s="29">
        <v>254831</v>
      </c>
      <c r="BL29" s="29">
        <v>460144</v>
      </c>
      <c r="BM29" s="29">
        <v>237978</v>
      </c>
      <c r="BN29" s="29">
        <v>270281</v>
      </c>
      <c r="BO29" s="29">
        <v>324254</v>
      </c>
      <c r="BP29" s="29">
        <v>242951</v>
      </c>
      <c r="BQ29" s="29">
        <v>199117</v>
      </c>
      <c r="BR29" s="29">
        <v>124636</v>
      </c>
      <c r="BS29" s="29">
        <v>513923</v>
      </c>
      <c r="BT29" s="29">
        <v>384701</v>
      </c>
      <c r="BU29" s="29">
        <v>555597</v>
      </c>
      <c r="BV29" s="29">
        <v>122067</v>
      </c>
      <c r="BW29" s="29">
        <v>207772</v>
      </c>
      <c r="BX29" s="29">
        <v>203291</v>
      </c>
      <c r="BY29" s="29">
        <v>123976</v>
      </c>
      <c r="BZ29" s="29">
        <v>103315</v>
      </c>
      <c r="CA29" s="29">
        <v>108011</v>
      </c>
      <c r="CB29" s="29">
        <v>97423</v>
      </c>
      <c r="CC29" s="29">
        <v>138315</v>
      </c>
      <c r="CD29" s="29">
        <v>141221</v>
      </c>
      <c r="CE29" s="29">
        <v>159880</v>
      </c>
      <c r="CF29" s="29">
        <v>125659</v>
      </c>
      <c r="CG29" s="29">
        <v>116744</v>
      </c>
      <c r="CH29" s="29">
        <v>173122</v>
      </c>
      <c r="CI29" s="29">
        <v>141651</v>
      </c>
      <c r="CJ29" s="29">
        <v>171147</v>
      </c>
      <c r="CK29" s="29">
        <v>670410</v>
      </c>
      <c r="CL29" s="29">
        <v>773944</v>
      </c>
      <c r="CM29" s="29">
        <v>7375</v>
      </c>
      <c r="CN29" s="29">
        <v>289781</v>
      </c>
      <c r="CO29" s="29">
        <v>1148752</v>
      </c>
      <c r="CP29" s="29">
        <v>471704</v>
      </c>
      <c r="CQ29" s="29">
        <v>282809</v>
      </c>
      <c r="CR29" s="29">
        <v>161196</v>
      </c>
      <c r="CS29" s="29">
        <v>278218</v>
      </c>
      <c r="CT29" s="29">
        <v>456285</v>
      </c>
      <c r="CU29" s="29">
        <v>77197</v>
      </c>
      <c r="CV29" s="29">
        <v>338616</v>
      </c>
      <c r="CW29" s="29">
        <v>162574</v>
      </c>
      <c r="CX29" s="29">
        <v>332177</v>
      </c>
      <c r="CY29" s="29">
        <v>324988</v>
      </c>
      <c r="CZ29" s="29">
        <v>73793</v>
      </c>
      <c r="DA29" s="29">
        <v>69693</v>
      </c>
      <c r="DB29" s="29">
        <v>203393</v>
      </c>
      <c r="DC29" s="29">
        <v>146023</v>
      </c>
      <c r="DD29" s="29">
        <v>258165</v>
      </c>
      <c r="DE29" s="29">
        <v>229390</v>
      </c>
      <c r="DF29" s="29">
        <v>265734</v>
      </c>
      <c r="DG29" s="29">
        <v>246445</v>
      </c>
      <c r="DH29" s="29">
        <v>236084</v>
      </c>
      <c r="DI29" s="29">
        <v>267268</v>
      </c>
      <c r="DJ29" s="29">
        <v>241844</v>
      </c>
      <c r="DK29" s="29">
        <v>235659</v>
      </c>
    </row>
    <row r="30" spans="1:115" x14ac:dyDescent="0.2">
      <c r="A30" s="18">
        <v>2020</v>
      </c>
      <c r="B30" s="18" t="s">
        <v>665</v>
      </c>
      <c r="C30" s="18" t="s">
        <v>664</v>
      </c>
      <c r="D30" s="33">
        <v>43831</v>
      </c>
      <c r="E30" s="29">
        <v>151251</v>
      </c>
      <c r="F30" s="29">
        <v>248846</v>
      </c>
      <c r="G30" s="29">
        <v>57547</v>
      </c>
      <c r="H30" s="29">
        <v>113491</v>
      </c>
      <c r="I30" s="29">
        <v>76978</v>
      </c>
      <c r="J30" s="29">
        <v>50043</v>
      </c>
      <c r="K30" s="29">
        <v>90925</v>
      </c>
      <c r="L30" s="29">
        <v>189899</v>
      </c>
      <c r="M30" s="29">
        <v>196414</v>
      </c>
      <c r="N30" s="29">
        <v>384681</v>
      </c>
      <c r="O30" s="29">
        <v>910413</v>
      </c>
      <c r="P30" s="29">
        <v>172145</v>
      </c>
      <c r="Q30" s="29">
        <v>126512</v>
      </c>
      <c r="R30" s="29">
        <v>101605</v>
      </c>
      <c r="S30" s="29">
        <v>105680</v>
      </c>
      <c r="T30" s="29">
        <v>1403</v>
      </c>
      <c r="U30" s="29">
        <v>491484</v>
      </c>
      <c r="V30" s="29">
        <v>9482</v>
      </c>
      <c r="W30" s="29">
        <v>69672</v>
      </c>
      <c r="X30" s="29">
        <v>26346</v>
      </c>
      <c r="Y30" s="29">
        <v>79611</v>
      </c>
      <c r="Z30" s="29">
        <v>180442</v>
      </c>
      <c r="AA30" s="29">
        <v>205460</v>
      </c>
      <c r="AB30" s="29">
        <v>258849</v>
      </c>
      <c r="AC30" s="29">
        <v>113971</v>
      </c>
      <c r="AD30" s="29">
        <v>158651</v>
      </c>
      <c r="AE30" s="29">
        <v>76943</v>
      </c>
      <c r="AF30" s="29">
        <v>73348</v>
      </c>
      <c r="AG30" s="29">
        <v>54299</v>
      </c>
      <c r="AH30" s="29">
        <v>118892</v>
      </c>
      <c r="AI30" s="29">
        <v>34405</v>
      </c>
      <c r="AJ30" s="29">
        <v>30196</v>
      </c>
      <c r="AK30" s="29">
        <v>99282</v>
      </c>
      <c r="AL30" s="29">
        <v>103043</v>
      </c>
      <c r="AM30" s="29">
        <v>174516</v>
      </c>
      <c r="AN30" s="29">
        <v>393525</v>
      </c>
      <c r="AO30" s="29">
        <v>320252</v>
      </c>
      <c r="AP30" s="29">
        <v>263407</v>
      </c>
      <c r="AQ30" s="29">
        <v>197476</v>
      </c>
      <c r="AR30" s="29">
        <v>95563</v>
      </c>
      <c r="AS30" s="29">
        <v>98491</v>
      </c>
      <c r="AT30" s="29">
        <v>228343</v>
      </c>
      <c r="AU30" s="29">
        <v>148335</v>
      </c>
      <c r="AV30" s="29">
        <v>300112</v>
      </c>
      <c r="AW30" s="29">
        <v>572693</v>
      </c>
      <c r="AX30" s="29">
        <v>195981</v>
      </c>
      <c r="AY30" s="29">
        <v>252590</v>
      </c>
      <c r="AZ30" s="29">
        <v>255200</v>
      </c>
      <c r="BA30" s="29">
        <v>155205</v>
      </c>
      <c r="BB30" s="29">
        <v>257971</v>
      </c>
      <c r="BC30" s="29">
        <v>120853</v>
      </c>
      <c r="BD30" s="29">
        <v>116548</v>
      </c>
      <c r="BE30" s="29">
        <v>101628</v>
      </c>
      <c r="BF30" s="29">
        <v>139132</v>
      </c>
      <c r="BG30" s="29">
        <v>268841</v>
      </c>
      <c r="BH30" s="29">
        <v>260638</v>
      </c>
      <c r="BI30" s="29">
        <v>261057</v>
      </c>
      <c r="BJ30" s="29">
        <v>243110</v>
      </c>
      <c r="BK30" s="29">
        <v>253592</v>
      </c>
      <c r="BL30" s="29">
        <v>458336</v>
      </c>
      <c r="BM30" s="29">
        <v>237024</v>
      </c>
      <c r="BN30" s="29">
        <v>269468</v>
      </c>
      <c r="BO30" s="29">
        <v>323053</v>
      </c>
      <c r="BP30" s="29">
        <v>243739</v>
      </c>
      <c r="BQ30" s="29">
        <v>200219</v>
      </c>
      <c r="BR30" s="29">
        <v>124151</v>
      </c>
      <c r="BS30" s="29">
        <v>512149</v>
      </c>
      <c r="BT30" s="29">
        <v>386331</v>
      </c>
      <c r="BU30" s="29">
        <v>552721</v>
      </c>
      <c r="BV30" s="29">
        <v>121986</v>
      </c>
      <c r="BW30" s="29">
        <v>208284</v>
      </c>
      <c r="BX30" s="29">
        <v>204277</v>
      </c>
      <c r="BY30" s="29">
        <v>119589</v>
      </c>
      <c r="BZ30" s="29">
        <v>102959</v>
      </c>
      <c r="CA30" s="29">
        <v>103180</v>
      </c>
      <c r="CB30" s="29">
        <v>93943</v>
      </c>
      <c r="CC30" s="29">
        <v>136587</v>
      </c>
      <c r="CD30" s="29">
        <v>140498</v>
      </c>
      <c r="CE30" s="29">
        <v>155679</v>
      </c>
      <c r="CF30" s="29">
        <v>124184</v>
      </c>
      <c r="CG30" s="29">
        <v>115241</v>
      </c>
      <c r="CH30" s="29">
        <v>173010</v>
      </c>
      <c r="CI30" s="29">
        <v>140923</v>
      </c>
      <c r="CJ30" s="29">
        <v>171278</v>
      </c>
      <c r="CK30" s="29">
        <v>664948</v>
      </c>
      <c r="CL30" s="29">
        <v>772630</v>
      </c>
      <c r="CM30" s="29">
        <v>7375</v>
      </c>
      <c r="CN30" s="29">
        <v>289137</v>
      </c>
      <c r="CO30" s="29">
        <v>1144642</v>
      </c>
      <c r="CP30" s="29">
        <v>469963</v>
      </c>
      <c r="CQ30" s="29">
        <v>282000</v>
      </c>
      <c r="CR30" s="29">
        <v>159470</v>
      </c>
      <c r="CS30" s="29">
        <v>277341</v>
      </c>
      <c r="CT30" s="29">
        <v>455094</v>
      </c>
      <c r="CU30" s="29">
        <v>77901</v>
      </c>
      <c r="CV30" s="29">
        <v>337825</v>
      </c>
      <c r="CW30" s="29">
        <v>153531</v>
      </c>
      <c r="CX30" s="29">
        <v>331522</v>
      </c>
      <c r="CY30" s="29">
        <v>323882</v>
      </c>
      <c r="CZ30" s="29">
        <v>73790</v>
      </c>
      <c r="DA30" s="29">
        <v>69749</v>
      </c>
      <c r="DB30" s="29">
        <v>197850</v>
      </c>
      <c r="DC30" s="29">
        <v>146473</v>
      </c>
      <c r="DD30" s="29">
        <v>257476</v>
      </c>
      <c r="DE30" s="29">
        <v>228926</v>
      </c>
      <c r="DF30" s="29">
        <v>264540</v>
      </c>
      <c r="DG30" s="29">
        <v>245789</v>
      </c>
      <c r="DH30" s="29">
        <v>235553</v>
      </c>
      <c r="DI30" s="29">
        <v>266004</v>
      </c>
      <c r="DJ30" s="29">
        <v>240588</v>
      </c>
      <c r="DK30" s="29">
        <v>234373</v>
      </c>
    </row>
    <row r="31" spans="1:115" x14ac:dyDescent="0.2">
      <c r="A31" s="18">
        <v>2019</v>
      </c>
      <c r="B31" s="18" t="s">
        <v>687</v>
      </c>
      <c r="C31" s="18" t="s">
        <v>686</v>
      </c>
      <c r="D31" s="33">
        <v>43800</v>
      </c>
      <c r="E31" s="29">
        <v>151654</v>
      </c>
      <c r="F31" s="29">
        <v>247567</v>
      </c>
      <c r="G31" s="29">
        <v>55132</v>
      </c>
      <c r="H31" s="29">
        <v>113223</v>
      </c>
      <c r="I31" s="29">
        <v>76396</v>
      </c>
      <c r="J31" s="29">
        <v>49601</v>
      </c>
      <c r="K31" s="29">
        <v>90420</v>
      </c>
      <c r="L31" s="29">
        <v>190155</v>
      </c>
      <c r="M31" s="29">
        <v>196889</v>
      </c>
      <c r="N31" s="29">
        <v>384667</v>
      </c>
      <c r="O31" s="29">
        <v>900011</v>
      </c>
      <c r="P31" s="29">
        <v>169236</v>
      </c>
      <c r="Q31" s="29">
        <v>126875</v>
      </c>
      <c r="R31" s="29">
        <v>102461</v>
      </c>
      <c r="S31" s="29">
        <v>105427</v>
      </c>
      <c r="T31" s="29">
        <v>1406</v>
      </c>
      <c r="U31" s="29">
        <v>489021</v>
      </c>
      <c r="V31" s="29">
        <v>9453</v>
      </c>
      <c r="W31" s="29">
        <v>71377</v>
      </c>
      <c r="X31" s="29">
        <v>26294</v>
      </c>
      <c r="Y31" s="29">
        <v>80141</v>
      </c>
      <c r="Z31" s="29">
        <v>180308</v>
      </c>
      <c r="AA31" s="29">
        <v>205683</v>
      </c>
      <c r="AB31" s="29">
        <v>258099</v>
      </c>
      <c r="AC31" s="29">
        <v>113537</v>
      </c>
      <c r="AD31" s="29">
        <v>157706</v>
      </c>
      <c r="AE31" s="29">
        <v>76942</v>
      </c>
      <c r="AF31" s="29">
        <v>72665</v>
      </c>
      <c r="AG31" s="29">
        <v>53144</v>
      </c>
      <c r="AH31" s="29">
        <v>118627</v>
      </c>
      <c r="AI31" s="29">
        <v>33952</v>
      </c>
      <c r="AJ31" s="29">
        <v>29724</v>
      </c>
      <c r="AK31" s="29">
        <v>98893</v>
      </c>
      <c r="AL31" s="29">
        <v>102629</v>
      </c>
      <c r="AM31" s="29">
        <v>173887</v>
      </c>
      <c r="AN31" s="29">
        <v>392439</v>
      </c>
      <c r="AO31" s="29">
        <v>320390</v>
      </c>
      <c r="AP31" s="29">
        <v>259783</v>
      </c>
      <c r="AQ31" s="29">
        <v>192770</v>
      </c>
      <c r="AR31" s="29">
        <v>95611</v>
      </c>
      <c r="AS31" s="29">
        <v>98495</v>
      </c>
      <c r="AT31" s="29">
        <v>230189</v>
      </c>
      <c r="AU31" s="29">
        <v>147757</v>
      </c>
      <c r="AV31" s="29">
        <v>299614</v>
      </c>
      <c r="AW31" s="29">
        <v>572979</v>
      </c>
      <c r="AX31" s="29">
        <v>195327</v>
      </c>
      <c r="AY31" s="29">
        <v>250902</v>
      </c>
      <c r="AZ31" s="29">
        <v>252411</v>
      </c>
      <c r="BA31" s="29">
        <v>156241</v>
      </c>
      <c r="BB31" s="29">
        <v>256974</v>
      </c>
      <c r="BC31" s="29">
        <v>119111</v>
      </c>
      <c r="BD31" s="29">
        <v>112442</v>
      </c>
      <c r="BE31" s="29">
        <v>101556</v>
      </c>
      <c r="BF31" s="29">
        <v>138839</v>
      </c>
      <c r="BG31" s="29">
        <v>268700</v>
      </c>
      <c r="BH31" s="29">
        <v>259403</v>
      </c>
      <c r="BI31" s="29">
        <v>259823</v>
      </c>
      <c r="BJ31" s="29">
        <v>241750</v>
      </c>
      <c r="BK31" s="29">
        <v>252361</v>
      </c>
      <c r="BL31" s="29">
        <v>455413</v>
      </c>
      <c r="BM31" s="29">
        <v>235310</v>
      </c>
      <c r="BN31" s="29">
        <v>268236</v>
      </c>
      <c r="BO31" s="29">
        <v>321766</v>
      </c>
      <c r="BP31" s="29">
        <v>241788</v>
      </c>
      <c r="BQ31" s="29">
        <v>198426</v>
      </c>
      <c r="BR31" s="29">
        <v>123462</v>
      </c>
      <c r="BS31" s="29">
        <v>509689</v>
      </c>
      <c r="BT31" s="29">
        <v>387533</v>
      </c>
      <c r="BU31" s="29">
        <v>549077</v>
      </c>
      <c r="BV31" s="29">
        <v>121545</v>
      </c>
      <c r="BW31" s="29">
        <v>208482</v>
      </c>
      <c r="BX31" s="29">
        <v>204610</v>
      </c>
      <c r="BY31" s="29">
        <v>113414</v>
      </c>
      <c r="BZ31" s="29">
        <v>106406</v>
      </c>
      <c r="CA31" s="29">
        <v>103033</v>
      </c>
      <c r="CB31" s="29">
        <v>94203</v>
      </c>
      <c r="CC31" s="29">
        <v>135250</v>
      </c>
      <c r="CD31" s="29">
        <v>138699</v>
      </c>
      <c r="CE31" s="29">
        <v>155829</v>
      </c>
      <c r="CF31" s="29">
        <v>122639</v>
      </c>
      <c r="CG31" s="29">
        <v>115940</v>
      </c>
      <c r="CH31" s="29">
        <v>163426</v>
      </c>
      <c r="CI31" s="29">
        <v>137653</v>
      </c>
      <c r="CJ31" s="29">
        <v>160068</v>
      </c>
      <c r="CK31" s="29">
        <v>681151</v>
      </c>
      <c r="CL31" s="29">
        <v>771519</v>
      </c>
      <c r="CM31" s="29">
        <v>7347</v>
      </c>
      <c r="CN31" s="29">
        <v>288078</v>
      </c>
      <c r="CO31" s="29">
        <v>1141600</v>
      </c>
      <c r="CP31" s="29">
        <v>468309</v>
      </c>
      <c r="CQ31" s="29">
        <v>283361</v>
      </c>
      <c r="CR31" s="29">
        <v>159352</v>
      </c>
      <c r="CS31" s="29">
        <v>275461</v>
      </c>
      <c r="CT31" s="29">
        <v>452586</v>
      </c>
      <c r="CU31" s="29">
        <v>74909</v>
      </c>
      <c r="CV31" s="29">
        <v>336789</v>
      </c>
      <c r="CW31" s="29">
        <v>147590</v>
      </c>
      <c r="CX31" s="29">
        <v>330527</v>
      </c>
      <c r="CY31" s="29">
        <v>322767</v>
      </c>
      <c r="CZ31" s="29">
        <v>73541</v>
      </c>
      <c r="DA31" s="29">
        <v>69532</v>
      </c>
      <c r="DB31" s="29">
        <v>195407</v>
      </c>
      <c r="DC31" s="29">
        <v>145706</v>
      </c>
      <c r="DD31" s="29">
        <v>256516</v>
      </c>
      <c r="DE31" s="29">
        <v>228109</v>
      </c>
      <c r="DF31" s="29">
        <v>263450</v>
      </c>
      <c r="DG31" s="29">
        <v>244861</v>
      </c>
      <c r="DH31" s="29">
        <v>234656</v>
      </c>
      <c r="DI31" s="29">
        <v>264935</v>
      </c>
      <c r="DJ31" s="29">
        <v>239454</v>
      </c>
      <c r="DK31" s="29">
        <v>233426</v>
      </c>
    </row>
    <row r="32" spans="1:115" x14ac:dyDescent="0.2">
      <c r="A32" s="18">
        <v>2019</v>
      </c>
      <c r="B32" s="18" t="s">
        <v>685</v>
      </c>
      <c r="C32" s="18" t="s">
        <v>684</v>
      </c>
      <c r="D32" s="33">
        <v>43770</v>
      </c>
      <c r="E32" s="29">
        <v>151842</v>
      </c>
      <c r="F32" s="29">
        <v>247364</v>
      </c>
      <c r="G32" s="29">
        <v>54557</v>
      </c>
      <c r="H32" s="29">
        <v>113699</v>
      </c>
      <c r="I32" s="29">
        <v>76714</v>
      </c>
      <c r="J32" s="29">
        <v>50462</v>
      </c>
      <c r="K32" s="29">
        <v>90424</v>
      </c>
      <c r="L32" s="29">
        <v>190082</v>
      </c>
      <c r="M32" s="29">
        <v>197078</v>
      </c>
      <c r="N32" s="29">
        <v>384543</v>
      </c>
      <c r="O32" s="29">
        <v>900610</v>
      </c>
      <c r="P32" s="29">
        <v>166852</v>
      </c>
      <c r="Q32" s="29">
        <v>125305</v>
      </c>
      <c r="R32" s="29">
        <v>103465</v>
      </c>
      <c r="S32" s="29">
        <v>104946</v>
      </c>
      <c r="T32" s="29">
        <v>1449</v>
      </c>
      <c r="U32" s="29">
        <v>484836</v>
      </c>
      <c r="V32" s="29">
        <v>9507</v>
      </c>
      <c r="W32" s="29">
        <v>72148</v>
      </c>
      <c r="X32" s="29">
        <v>27066</v>
      </c>
      <c r="Y32" s="29">
        <v>80586</v>
      </c>
      <c r="Z32" s="29">
        <v>179583</v>
      </c>
      <c r="AA32" s="29">
        <v>205186</v>
      </c>
      <c r="AB32" s="29">
        <v>256464</v>
      </c>
      <c r="AC32" s="29">
        <v>114091</v>
      </c>
      <c r="AD32" s="29">
        <v>158258</v>
      </c>
      <c r="AE32" s="29">
        <v>77479</v>
      </c>
      <c r="AF32" s="29">
        <v>74443</v>
      </c>
      <c r="AG32" s="29">
        <v>55778</v>
      </c>
      <c r="AH32" s="29">
        <v>118919</v>
      </c>
      <c r="AI32" s="29">
        <v>34350</v>
      </c>
      <c r="AJ32" s="29">
        <v>30012</v>
      </c>
      <c r="AK32" s="29">
        <v>99842</v>
      </c>
      <c r="AL32" s="29">
        <v>105324</v>
      </c>
      <c r="AM32" s="29">
        <v>173494</v>
      </c>
      <c r="AN32" s="29">
        <v>392517</v>
      </c>
      <c r="AO32" s="29">
        <v>316647</v>
      </c>
      <c r="AP32" s="29">
        <v>262555</v>
      </c>
      <c r="AQ32" s="29">
        <v>195332</v>
      </c>
      <c r="AR32" s="29">
        <v>96211</v>
      </c>
      <c r="AS32" s="29">
        <v>98441</v>
      </c>
      <c r="AT32" s="29">
        <v>233851</v>
      </c>
      <c r="AU32" s="29">
        <v>147608</v>
      </c>
      <c r="AV32" s="29">
        <v>299260</v>
      </c>
      <c r="AW32" s="29">
        <v>571987</v>
      </c>
      <c r="AX32" s="29">
        <v>194994</v>
      </c>
      <c r="AY32" s="29">
        <v>261770</v>
      </c>
      <c r="AZ32" s="29">
        <v>268994</v>
      </c>
      <c r="BA32" s="29">
        <v>157462</v>
      </c>
      <c r="BB32" s="29">
        <v>257208</v>
      </c>
      <c r="BC32" s="29">
        <v>122986</v>
      </c>
      <c r="BD32" s="29">
        <v>117218</v>
      </c>
      <c r="BE32" s="29">
        <v>105181</v>
      </c>
      <c r="BF32" s="29">
        <v>138920</v>
      </c>
      <c r="BG32" s="29">
        <v>268880</v>
      </c>
      <c r="BH32" s="29">
        <v>259080</v>
      </c>
      <c r="BI32" s="29">
        <v>259467</v>
      </c>
      <c r="BJ32" s="29">
        <v>241726</v>
      </c>
      <c r="BK32" s="29">
        <v>252463</v>
      </c>
      <c r="BL32" s="29">
        <v>456262</v>
      </c>
      <c r="BM32" s="29">
        <v>235797</v>
      </c>
      <c r="BN32" s="29">
        <v>267925</v>
      </c>
      <c r="BO32" s="29">
        <v>321267</v>
      </c>
      <c r="BP32" s="29">
        <v>241459</v>
      </c>
      <c r="BQ32" s="29">
        <v>198123</v>
      </c>
      <c r="BR32" s="29">
        <v>123733</v>
      </c>
      <c r="BS32" s="29">
        <v>507541</v>
      </c>
      <c r="BT32" s="29">
        <v>383025</v>
      </c>
      <c r="BU32" s="29">
        <v>547735</v>
      </c>
      <c r="BV32" s="29">
        <v>121381</v>
      </c>
      <c r="BW32" s="29">
        <v>209763</v>
      </c>
      <c r="BX32" s="29">
        <v>205317</v>
      </c>
      <c r="BY32" s="29">
        <v>118951</v>
      </c>
      <c r="BZ32" s="29">
        <v>108679</v>
      </c>
      <c r="CA32" s="29">
        <v>107423</v>
      </c>
      <c r="CB32" s="29">
        <v>93981</v>
      </c>
      <c r="CC32" s="29">
        <v>137767</v>
      </c>
      <c r="CD32" s="29">
        <v>141208</v>
      </c>
      <c r="CE32" s="29">
        <v>158478</v>
      </c>
      <c r="CF32" s="29">
        <v>125078</v>
      </c>
      <c r="CG32" s="29">
        <v>116964</v>
      </c>
      <c r="CH32" s="29">
        <v>169844</v>
      </c>
      <c r="CI32" s="29">
        <v>140624</v>
      </c>
      <c r="CJ32" s="29">
        <v>168345</v>
      </c>
      <c r="CK32" s="29">
        <v>680251</v>
      </c>
      <c r="CL32" s="29">
        <v>772102</v>
      </c>
      <c r="CM32" s="29">
        <v>7376</v>
      </c>
      <c r="CN32" s="29">
        <v>287255</v>
      </c>
      <c r="CO32" s="29">
        <v>1142857</v>
      </c>
      <c r="CP32" s="29">
        <v>468795</v>
      </c>
      <c r="CQ32" s="29">
        <v>283894</v>
      </c>
      <c r="CR32" s="29">
        <v>161193</v>
      </c>
      <c r="CS32" s="29">
        <v>274682</v>
      </c>
      <c r="CT32" s="29">
        <v>450613</v>
      </c>
      <c r="CU32" s="29">
        <v>76258</v>
      </c>
      <c r="CV32" s="29">
        <v>335819</v>
      </c>
      <c r="CW32" s="29">
        <v>152399</v>
      </c>
      <c r="CX32" s="29">
        <v>329745</v>
      </c>
      <c r="CY32" s="29">
        <v>326193</v>
      </c>
      <c r="CZ32" s="29">
        <v>73578</v>
      </c>
      <c r="DA32" s="29">
        <v>69569</v>
      </c>
      <c r="DB32" s="29">
        <v>195354</v>
      </c>
      <c r="DC32" s="29">
        <v>144777</v>
      </c>
      <c r="DD32" s="29">
        <v>256839</v>
      </c>
      <c r="DE32" s="29">
        <v>228802</v>
      </c>
      <c r="DF32" s="29">
        <v>263545</v>
      </c>
      <c r="DG32" s="29">
        <v>245206</v>
      </c>
      <c r="DH32" s="29">
        <v>235162</v>
      </c>
      <c r="DI32" s="29">
        <v>265108</v>
      </c>
      <c r="DJ32" s="29">
        <v>239999</v>
      </c>
      <c r="DK32" s="29">
        <v>233955</v>
      </c>
    </row>
    <row r="33" spans="1:115" x14ac:dyDescent="0.2">
      <c r="A33" s="18">
        <v>2019</v>
      </c>
      <c r="B33" s="18" t="s">
        <v>683</v>
      </c>
      <c r="C33" s="18" t="s">
        <v>682</v>
      </c>
      <c r="D33" s="33">
        <v>43739</v>
      </c>
      <c r="E33" s="29">
        <v>151906</v>
      </c>
      <c r="F33" s="29">
        <v>246741</v>
      </c>
      <c r="G33" s="29">
        <v>55923</v>
      </c>
      <c r="H33" s="29">
        <v>114079</v>
      </c>
      <c r="I33" s="29">
        <v>77442</v>
      </c>
      <c r="J33" s="29">
        <v>50775</v>
      </c>
      <c r="K33" s="29">
        <v>91484</v>
      </c>
      <c r="L33" s="29">
        <v>189530</v>
      </c>
      <c r="M33" s="29">
        <v>195896</v>
      </c>
      <c r="N33" s="29">
        <v>384244</v>
      </c>
      <c r="O33" s="29">
        <v>898649</v>
      </c>
      <c r="P33" s="29">
        <v>164375</v>
      </c>
      <c r="Q33" s="29">
        <v>125508</v>
      </c>
      <c r="R33" s="29">
        <v>102459</v>
      </c>
      <c r="S33" s="29">
        <v>104763</v>
      </c>
      <c r="T33" s="29">
        <v>1506</v>
      </c>
      <c r="U33" s="29">
        <v>482189</v>
      </c>
      <c r="V33" s="29">
        <v>9583</v>
      </c>
      <c r="W33" s="29">
        <v>73156</v>
      </c>
      <c r="X33" s="29">
        <v>27652</v>
      </c>
      <c r="Y33" s="29">
        <v>80003</v>
      </c>
      <c r="Z33" s="29">
        <v>179340</v>
      </c>
      <c r="AA33" s="29">
        <v>205062</v>
      </c>
      <c r="AB33" s="29">
        <v>255844</v>
      </c>
      <c r="AC33" s="29">
        <v>113309</v>
      </c>
      <c r="AD33" s="29">
        <v>156336</v>
      </c>
      <c r="AE33" s="29">
        <v>77550</v>
      </c>
      <c r="AF33" s="29">
        <v>74422</v>
      </c>
      <c r="AG33" s="29">
        <v>55704</v>
      </c>
      <c r="AH33" s="29">
        <v>119006</v>
      </c>
      <c r="AI33" s="29">
        <v>34655</v>
      </c>
      <c r="AJ33" s="29">
        <v>30467</v>
      </c>
      <c r="AK33" s="29">
        <v>98994</v>
      </c>
      <c r="AL33" s="29">
        <v>103304</v>
      </c>
      <c r="AM33" s="29">
        <v>172276</v>
      </c>
      <c r="AN33" s="29">
        <v>391579</v>
      </c>
      <c r="AO33" s="29">
        <v>317051</v>
      </c>
      <c r="AP33" s="29">
        <v>261594</v>
      </c>
      <c r="AQ33" s="29">
        <v>193881</v>
      </c>
      <c r="AR33" s="29">
        <v>96465</v>
      </c>
      <c r="AS33" s="29">
        <v>98684</v>
      </c>
      <c r="AT33" s="29">
        <v>236346</v>
      </c>
      <c r="AU33" s="29">
        <v>146957</v>
      </c>
      <c r="AV33" s="29">
        <v>298925</v>
      </c>
      <c r="AW33" s="29">
        <v>571975</v>
      </c>
      <c r="AX33" s="29">
        <v>194724</v>
      </c>
      <c r="AY33" s="29">
        <v>261927</v>
      </c>
      <c r="AZ33" s="29">
        <v>269871</v>
      </c>
      <c r="BA33" s="29">
        <v>156959</v>
      </c>
      <c r="BB33" s="29">
        <v>257346</v>
      </c>
      <c r="BC33" s="29">
        <v>126154</v>
      </c>
      <c r="BD33" s="29">
        <v>122583</v>
      </c>
      <c r="BE33" s="29">
        <v>107698</v>
      </c>
      <c r="BF33" s="29">
        <v>138529</v>
      </c>
      <c r="BG33" s="29">
        <v>268878</v>
      </c>
      <c r="BH33" s="29">
        <v>259284</v>
      </c>
      <c r="BI33" s="29">
        <v>259632</v>
      </c>
      <c r="BJ33" s="29">
        <v>242340</v>
      </c>
      <c r="BK33" s="29">
        <v>253207</v>
      </c>
      <c r="BL33" s="29">
        <v>455225</v>
      </c>
      <c r="BM33" s="29">
        <v>235578</v>
      </c>
      <c r="BN33" s="29">
        <v>267794</v>
      </c>
      <c r="BO33" s="29">
        <v>320762</v>
      </c>
      <c r="BP33" s="29">
        <v>242207</v>
      </c>
      <c r="BQ33" s="29">
        <v>199089</v>
      </c>
      <c r="BR33" s="29">
        <v>124256</v>
      </c>
      <c r="BS33" s="29">
        <v>506100</v>
      </c>
      <c r="BT33" s="29">
        <v>383498</v>
      </c>
      <c r="BU33" s="29">
        <v>545652</v>
      </c>
      <c r="BV33" s="29">
        <v>120982</v>
      </c>
      <c r="BW33" s="29">
        <v>210487</v>
      </c>
      <c r="BX33" s="29">
        <v>206070</v>
      </c>
      <c r="BY33" s="29">
        <v>124179</v>
      </c>
      <c r="BZ33" s="29">
        <v>114325</v>
      </c>
      <c r="CA33" s="29">
        <v>110066</v>
      </c>
      <c r="CB33" s="29">
        <v>95866</v>
      </c>
      <c r="CC33" s="29">
        <v>139211</v>
      </c>
      <c r="CD33" s="29">
        <v>142000</v>
      </c>
      <c r="CE33" s="29">
        <v>160484</v>
      </c>
      <c r="CF33" s="29">
        <v>126687</v>
      </c>
      <c r="CG33" s="29">
        <v>119036</v>
      </c>
      <c r="CH33" s="29">
        <v>173276</v>
      </c>
      <c r="CI33" s="29">
        <v>141002</v>
      </c>
      <c r="CJ33" s="29">
        <v>173761</v>
      </c>
      <c r="CK33" s="29">
        <v>676964</v>
      </c>
      <c r="CL33" s="29">
        <v>772258</v>
      </c>
      <c r="CM33" s="29">
        <v>7325</v>
      </c>
      <c r="CN33" s="29">
        <v>286791</v>
      </c>
      <c r="CO33" s="29">
        <v>1134550</v>
      </c>
      <c r="CP33" s="29">
        <v>465075</v>
      </c>
      <c r="CQ33" s="29">
        <v>283637</v>
      </c>
      <c r="CR33" s="29">
        <v>161103</v>
      </c>
      <c r="CS33" s="29">
        <v>273425</v>
      </c>
      <c r="CT33" s="29">
        <v>450882</v>
      </c>
      <c r="CU33" s="29">
        <v>76376</v>
      </c>
      <c r="CV33" s="29">
        <v>334680</v>
      </c>
      <c r="CW33" s="29">
        <v>160340</v>
      </c>
      <c r="CX33" s="29">
        <v>328762</v>
      </c>
      <c r="CY33" s="29">
        <v>324915</v>
      </c>
      <c r="CZ33" s="29">
        <v>73190</v>
      </c>
      <c r="DA33" s="29">
        <v>69189</v>
      </c>
      <c r="DB33" s="29">
        <v>195409</v>
      </c>
      <c r="DC33" s="29">
        <v>143243</v>
      </c>
      <c r="DD33" s="29">
        <v>256973</v>
      </c>
      <c r="DE33" s="29">
        <v>229222</v>
      </c>
      <c r="DF33" s="29">
        <v>263527</v>
      </c>
      <c r="DG33" s="29">
        <v>245418</v>
      </c>
      <c r="DH33" s="29">
        <v>235538</v>
      </c>
      <c r="DI33" s="29">
        <v>265059</v>
      </c>
      <c r="DJ33" s="29">
        <v>240116</v>
      </c>
      <c r="DK33" s="29">
        <v>234150</v>
      </c>
    </row>
    <row r="34" spans="1:115" x14ac:dyDescent="0.2">
      <c r="A34" s="18">
        <v>2019</v>
      </c>
      <c r="B34" s="18" t="s">
        <v>681</v>
      </c>
      <c r="C34" s="18" t="s">
        <v>680</v>
      </c>
      <c r="D34" s="33">
        <v>43709</v>
      </c>
      <c r="E34" s="29">
        <v>151787</v>
      </c>
      <c r="F34" s="29">
        <v>245903</v>
      </c>
      <c r="G34" s="29">
        <v>57027</v>
      </c>
      <c r="H34" s="29">
        <v>113987</v>
      </c>
      <c r="I34" s="29">
        <v>77878</v>
      </c>
      <c r="J34" s="29">
        <v>50204</v>
      </c>
      <c r="K34" s="29">
        <v>91687</v>
      </c>
      <c r="L34" s="29">
        <v>189269</v>
      </c>
      <c r="M34" s="29">
        <v>190641</v>
      </c>
      <c r="N34" s="29">
        <v>384005</v>
      </c>
      <c r="O34" s="29">
        <v>887196</v>
      </c>
      <c r="P34" s="29">
        <v>160768</v>
      </c>
      <c r="Q34" s="29">
        <v>124202</v>
      </c>
      <c r="R34" s="29">
        <v>101577</v>
      </c>
      <c r="S34" s="29">
        <v>104552</v>
      </c>
      <c r="T34" s="29">
        <v>1535</v>
      </c>
      <c r="U34" s="29">
        <v>480344</v>
      </c>
      <c r="V34" s="29">
        <v>9492</v>
      </c>
      <c r="W34" s="29">
        <v>74370</v>
      </c>
      <c r="X34" s="29">
        <v>27508</v>
      </c>
      <c r="Y34" s="29">
        <v>79378</v>
      </c>
      <c r="Z34" s="29">
        <v>178723</v>
      </c>
      <c r="AA34" s="29">
        <v>204189</v>
      </c>
      <c r="AB34" s="29">
        <v>255265</v>
      </c>
      <c r="AC34" s="29">
        <v>112768</v>
      </c>
      <c r="AD34" s="29">
        <v>155598</v>
      </c>
      <c r="AE34" s="29">
        <v>77177</v>
      </c>
      <c r="AF34" s="29">
        <v>74095</v>
      </c>
      <c r="AG34" s="29">
        <v>55911</v>
      </c>
      <c r="AH34" s="29">
        <v>117602</v>
      </c>
      <c r="AI34" s="29">
        <v>34761</v>
      </c>
      <c r="AJ34" s="29">
        <v>30720</v>
      </c>
      <c r="AK34" s="29">
        <v>98724</v>
      </c>
      <c r="AL34" s="29">
        <v>100545</v>
      </c>
      <c r="AM34" s="29">
        <v>170683</v>
      </c>
      <c r="AN34" s="29">
        <v>387043</v>
      </c>
      <c r="AO34" s="29">
        <v>320148</v>
      </c>
      <c r="AP34" s="29">
        <v>254051</v>
      </c>
      <c r="AQ34" s="29">
        <v>188072</v>
      </c>
      <c r="AR34" s="29">
        <v>93871</v>
      </c>
      <c r="AS34" s="29">
        <v>98751</v>
      </c>
      <c r="AT34" s="29">
        <v>232658</v>
      </c>
      <c r="AU34" s="29">
        <v>147314</v>
      </c>
      <c r="AV34" s="29">
        <v>298441</v>
      </c>
      <c r="AW34" s="29">
        <v>569106</v>
      </c>
      <c r="AX34" s="29">
        <v>193711</v>
      </c>
      <c r="AY34" s="29">
        <v>258612</v>
      </c>
      <c r="AZ34" s="29">
        <v>263149</v>
      </c>
      <c r="BA34" s="29">
        <v>160679</v>
      </c>
      <c r="BB34" s="29">
        <v>256759</v>
      </c>
      <c r="BC34" s="29">
        <v>127009</v>
      </c>
      <c r="BD34" s="29">
        <v>122579</v>
      </c>
      <c r="BE34" s="29">
        <v>109598</v>
      </c>
      <c r="BF34" s="29">
        <v>138409</v>
      </c>
      <c r="BG34" s="29">
        <v>268357</v>
      </c>
      <c r="BH34" s="29">
        <v>258646</v>
      </c>
      <c r="BI34" s="29">
        <v>258943</v>
      </c>
      <c r="BJ34" s="29">
        <v>241543</v>
      </c>
      <c r="BK34" s="29">
        <v>253261</v>
      </c>
      <c r="BL34" s="29">
        <v>453193</v>
      </c>
      <c r="BM34" s="29">
        <v>234603</v>
      </c>
      <c r="BN34" s="29">
        <v>267822</v>
      </c>
      <c r="BO34" s="29">
        <v>320569</v>
      </c>
      <c r="BP34" s="29">
        <v>243643</v>
      </c>
      <c r="BQ34" s="29">
        <v>200855</v>
      </c>
      <c r="BR34" s="29">
        <v>124183</v>
      </c>
      <c r="BS34" s="29">
        <v>501468</v>
      </c>
      <c r="BT34" s="29">
        <v>379530</v>
      </c>
      <c r="BU34" s="29">
        <v>540813</v>
      </c>
      <c r="BV34" s="29">
        <v>120357</v>
      </c>
      <c r="BW34" s="29">
        <v>209350</v>
      </c>
      <c r="BX34" s="29">
        <v>205068</v>
      </c>
      <c r="BY34" s="29">
        <v>124012</v>
      </c>
      <c r="BZ34" s="29">
        <v>114831</v>
      </c>
      <c r="CA34" s="29">
        <v>112179</v>
      </c>
      <c r="CB34" s="29">
        <v>96695</v>
      </c>
      <c r="CC34" s="29">
        <v>139167</v>
      </c>
      <c r="CD34" s="29">
        <v>142927</v>
      </c>
      <c r="CE34" s="29">
        <v>158381</v>
      </c>
      <c r="CF34" s="29">
        <v>126906</v>
      </c>
      <c r="CG34" s="29">
        <v>120606</v>
      </c>
      <c r="CH34" s="29">
        <v>171672</v>
      </c>
      <c r="CI34" s="29">
        <v>136326</v>
      </c>
      <c r="CJ34" s="29">
        <v>174910</v>
      </c>
      <c r="CK34" s="29">
        <v>681853</v>
      </c>
      <c r="CL34" s="29">
        <v>770457</v>
      </c>
      <c r="CM34" s="29">
        <v>7363</v>
      </c>
      <c r="CN34" s="29">
        <v>286246</v>
      </c>
      <c r="CO34" s="29">
        <v>1128109</v>
      </c>
      <c r="CP34" s="29">
        <v>462169</v>
      </c>
      <c r="CQ34" s="29">
        <v>283590</v>
      </c>
      <c r="CR34" s="29">
        <v>160662</v>
      </c>
      <c r="CS34" s="29">
        <v>272645</v>
      </c>
      <c r="CT34" s="29">
        <v>450439</v>
      </c>
      <c r="CU34" s="29">
        <v>74276</v>
      </c>
      <c r="CV34" s="29">
        <v>333834</v>
      </c>
      <c r="CW34" s="29">
        <v>170792</v>
      </c>
      <c r="CX34" s="29">
        <v>327933</v>
      </c>
      <c r="CY34" s="29">
        <v>324016</v>
      </c>
      <c r="CZ34" s="29">
        <v>73195</v>
      </c>
      <c r="DA34" s="29">
        <v>69196</v>
      </c>
      <c r="DB34" s="29">
        <v>195286</v>
      </c>
      <c r="DC34" s="29">
        <v>141790</v>
      </c>
      <c r="DD34" s="29">
        <v>256401</v>
      </c>
      <c r="DE34" s="29">
        <v>228479</v>
      </c>
      <c r="DF34" s="29">
        <v>262969</v>
      </c>
      <c r="DG34" s="29">
        <v>245020</v>
      </c>
      <c r="DH34" s="29">
        <v>234802</v>
      </c>
      <c r="DI34" s="29">
        <v>264522</v>
      </c>
      <c r="DJ34" s="29">
        <v>239317</v>
      </c>
      <c r="DK34" s="29">
        <v>233432</v>
      </c>
    </row>
    <row r="35" spans="1:115" x14ac:dyDescent="0.2">
      <c r="A35" s="18">
        <v>2019</v>
      </c>
      <c r="B35" s="18" t="s">
        <v>679</v>
      </c>
      <c r="C35" s="18" t="s">
        <v>678</v>
      </c>
      <c r="D35" s="33">
        <v>43678</v>
      </c>
      <c r="E35" s="29">
        <v>151777</v>
      </c>
      <c r="F35" s="29">
        <v>245549</v>
      </c>
      <c r="G35" s="29">
        <v>56929</v>
      </c>
      <c r="H35" s="29">
        <v>112971</v>
      </c>
      <c r="I35" s="29">
        <v>76687</v>
      </c>
      <c r="J35" s="29">
        <v>50308</v>
      </c>
      <c r="K35" s="29">
        <v>91195</v>
      </c>
      <c r="L35" s="29">
        <v>189178</v>
      </c>
      <c r="M35" s="29">
        <v>191815</v>
      </c>
      <c r="N35" s="29">
        <v>383162</v>
      </c>
      <c r="O35" s="29">
        <v>887607</v>
      </c>
      <c r="P35" s="29">
        <v>158555</v>
      </c>
      <c r="Q35" s="29">
        <v>125196</v>
      </c>
      <c r="R35" s="29">
        <v>102003</v>
      </c>
      <c r="S35" s="29">
        <v>104380</v>
      </c>
      <c r="T35" s="29">
        <v>1558</v>
      </c>
      <c r="U35" s="29">
        <v>478811</v>
      </c>
      <c r="V35" s="29">
        <v>9523</v>
      </c>
      <c r="W35" s="29">
        <v>73750</v>
      </c>
      <c r="X35" s="29">
        <v>27260</v>
      </c>
      <c r="Y35" s="29">
        <v>82332</v>
      </c>
      <c r="Z35" s="29">
        <v>178751</v>
      </c>
      <c r="AA35" s="29">
        <v>204353</v>
      </c>
      <c r="AB35" s="29">
        <v>255066</v>
      </c>
      <c r="AC35" s="29">
        <v>110966</v>
      </c>
      <c r="AD35" s="29">
        <v>151113</v>
      </c>
      <c r="AE35" s="29">
        <v>77403</v>
      </c>
      <c r="AF35" s="29">
        <v>73621</v>
      </c>
      <c r="AG35" s="29">
        <v>55038</v>
      </c>
      <c r="AH35" s="29">
        <v>117877</v>
      </c>
      <c r="AI35" s="29">
        <v>34915</v>
      </c>
      <c r="AJ35" s="29">
        <v>30733</v>
      </c>
      <c r="AK35" s="29">
        <v>101484</v>
      </c>
      <c r="AL35" s="29">
        <v>102203</v>
      </c>
      <c r="AM35" s="29">
        <v>171870</v>
      </c>
      <c r="AN35" s="29">
        <v>390294</v>
      </c>
      <c r="AO35" s="29">
        <v>320314</v>
      </c>
      <c r="AP35" s="29">
        <v>258316</v>
      </c>
      <c r="AQ35" s="29">
        <v>191720</v>
      </c>
      <c r="AR35" s="29">
        <v>95032</v>
      </c>
      <c r="AS35" s="29">
        <v>100407</v>
      </c>
      <c r="AT35" s="29">
        <v>234746</v>
      </c>
      <c r="AU35" s="29">
        <v>146368</v>
      </c>
      <c r="AV35" s="29">
        <v>297884</v>
      </c>
      <c r="AW35" s="29">
        <v>568972</v>
      </c>
      <c r="AX35" s="29">
        <v>192528</v>
      </c>
      <c r="AY35" s="29">
        <v>257167</v>
      </c>
      <c r="AZ35" s="29">
        <v>259849</v>
      </c>
      <c r="BA35" s="29">
        <v>161224</v>
      </c>
      <c r="BB35" s="29">
        <v>256558</v>
      </c>
      <c r="BC35" s="29">
        <v>123641</v>
      </c>
      <c r="BD35" s="29">
        <v>117794</v>
      </c>
      <c r="BE35" s="29">
        <v>105731</v>
      </c>
      <c r="BF35" s="29">
        <v>138154</v>
      </c>
      <c r="BG35" s="29">
        <v>266979</v>
      </c>
      <c r="BH35" s="29">
        <v>258154</v>
      </c>
      <c r="BI35" s="29">
        <v>258410</v>
      </c>
      <c r="BJ35" s="29">
        <v>241153</v>
      </c>
      <c r="BK35" s="29">
        <v>253314</v>
      </c>
      <c r="BL35" s="29">
        <v>453074</v>
      </c>
      <c r="BM35" s="29">
        <v>234749</v>
      </c>
      <c r="BN35" s="29">
        <v>267263</v>
      </c>
      <c r="BO35" s="29">
        <v>319679</v>
      </c>
      <c r="BP35" s="29">
        <v>244540</v>
      </c>
      <c r="BQ35" s="29">
        <v>201914</v>
      </c>
      <c r="BR35" s="29">
        <v>123818</v>
      </c>
      <c r="BS35" s="29">
        <v>500916</v>
      </c>
      <c r="BT35" s="29">
        <v>382519</v>
      </c>
      <c r="BU35" s="29">
        <v>539066</v>
      </c>
      <c r="BV35" s="29">
        <v>120458</v>
      </c>
      <c r="BW35" s="29">
        <v>211084</v>
      </c>
      <c r="BX35" s="29">
        <v>206979</v>
      </c>
      <c r="BY35" s="29">
        <v>120150</v>
      </c>
      <c r="BZ35" s="29">
        <v>107293</v>
      </c>
      <c r="CA35" s="29">
        <v>108560</v>
      </c>
      <c r="CB35" s="29">
        <v>91576</v>
      </c>
      <c r="CC35" s="29">
        <v>137518</v>
      </c>
      <c r="CD35" s="29">
        <v>140848</v>
      </c>
      <c r="CE35" s="29">
        <v>159078</v>
      </c>
      <c r="CF35" s="29">
        <v>124535</v>
      </c>
      <c r="CG35" s="29">
        <v>118385</v>
      </c>
      <c r="CH35" s="29">
        <v>173751</v>
      </c>
      <c r="CI35" s="29">
        <v>140258</v>
      </c>
      <c r="CJ35" s="29">
        <v>175162</v>
      </c>
      <c r="CK35" s="29">
        <v>694264</v>
      </c>
      <c r="CL35" s="29">
        <v>765726</v>
      </c>
      <c r="CM35" s="29">
        <v>7420</v>
      </c>
      <c r="CN35" s="29">
        <v>285507</v>
      </c>
      <c r="CO35" s="29">
        <v>1124082</v>
      </c>
      <c r="CP35" s="29">
        <v>460270</v>
      </c>
      <c r="CQ35" s="29">
        <v>284137</v>
      </c>
      <c r="CR35" s="29">
        <v>161094</v>
      </c>
      <c r="CS35" s="29">
        <v>272385</v>
      </c>
      <c r="CT35" s="29">
        <v>449945</v>
      </c>
      <c r="CU35" s="29">
        <v>74804</v>
      </c>
      <c r="CV35" s="29">
        <v>332638</v>
      </c>
      <c r="CW35" s="29">
        <v>171827</v>
      </c>
      <c r="CX35" s="29">
        <v>326977</v>
      </c>
      <c r="CY35" s="29">
        <v>326006</v>
      </c>
      <c r="CZ35" s="29">
        <v>73272</v>
      </c>
      <c r="DA35" s="29">
        <v>69271</v>
      </c>
      <c r="DB35" s="29">
        <v>195293</v>
      </c>
      <c r="DC35" s="29">
        <v>142489</v>
      </c>
      <c r="DD35" s="29">
        <v>256250</v>
      </c>
      <c r="DE35" s="29">
        <v>228658</v>
      </c>
      <c r="DF35" s="29">
        <v>262592</v>
      </c>
      <c r="DG35" s="29">
        <v>244836</v>
      </c>
      <c r="DH35" s="29">
        <v>234853</v>
      </c>
      <c r="DI35" s="29">
        <v>264169</v>
      </c>
      <c r="DJ35" s="29">
        <v>238745</v>
      </c>
      <c r="DK35" s="29">
        <v>233367</v>
      </c>
    </row>
    <row r="36" spans="1:115" x14ac:dyDescent="0.2">
      <c r="A36" s="18">
        <v>2019</v>
      </c>
      <c r="B36" s="18" t="s">
        <v>677</v>
      </c>
      <c r="C36" s="18" t="s">
        <v>676</v>
      </c>
      <c r="D36" s="33">
        <v>43647</v>
      </c>
      <c r="E36" s="29">
        <v>152186</v>
      </c>
      <c r="F36" s="29">
        <v>244943</v>
      </c>
      <c r="G36" s="29">
        <v>56465</v>
      </c>
      <c r="H36" s="29">
        <v>114901</v>
      </c>
      <c r="I36" s="29">
        <v>76979</v>
      </c>
      <c r="J36" s="29">
        <v>50419</v>
      </c>
      <c r="K36" s="29">
        <v>90838</v>
      </c>
      <c r="L36" s="29">
        <v>190412</v>
      </c>
      <c r="M36" s="29">
        <v>190707</v>
      </c>
      <c r="N36" s="29">
        <v>383037</v>
      </c>
      <c r="O36" s="29">
        <v>880055</v>
      </c>
      <c r="P36" s="29">
        <v>155525</v>
      </c>
      <c r="Q36" s="29">
        <v>124437</v>
      </c>
      <c r="R36" s="29">
        <v>102009</v>
      </c>
      <c r="S36" s="29">
        <v>103922</v>
      </c>
      <c r="T36" s="29">
        <v>1580</v>
      </c>
      <c r="U36" s="29">
        <v>475860</v>
      </c>
      <c r="V36" s="29">
        <v>9683</v>
      </c>
      <c r="W36" s="29">
        <v>73329</v>
      </c>
      <c r="X36" s="29">
        <v>26960</v>
      </c>
      <c r="Y36" s="29">
        <v>83689</v>
      </c>
      <c r="Z36" s="29">
        <v>179051</v>
      </c>
      <c r="AA36" s="29">
        <v>205094</v>
      </c>
      <c r="AB36" s="29">
        <v>254777</v>
      </c>
      <c r="AC36" s="29">
        <v>110648</v>
      </c>
      <c r="AD36" s="29">
        <v>150546</v>
      </c>
      <c r="AE36" s="29">
        <v>77280</v>
      </c>
      <c r="AF36" s="29">
        <v>73694</v>
      </c>
      <c r="AG36" s="29">
        <v>53984</v>
      </c>
      <c r="AH36" s="29">
        <v>120114</v>
      </c>
      <c r="AI36" s="29">
        <v>34825</v>
      </c>
      <c r="AJ36" s="29">
        <v>30574</v>
      </c>
      <c r="AK36" s="29">
        <v>102863</v>
      </c>
      <c r="AL36" s="29">
        <v>102612</v>
      </c>
      <c r="AM36" s="29">
        <v>171309</v>
      </c>
      <c r="AN36" s="29">
        <v>388644</v>
      </c>
      <c r="AO36" s="29">
        <v>320552</v>
      </c>
      <c r="AP36" s="29">
        <v>255636</v>
      </c>
      <c r="AQ36" s="29">
        <v>189072</v>
      </c>
      <c r="AR36" s="29">
        <v>94601</v>
      </c>
      <c r="AS36" s="29">
        <v>100371</v>
      </c>
      <c r="AT36" s="29">
        <v>245042</v>
      </c>
      <c r="AU36" s="29">
        <v>145808</v>
      </c>
      <c r="AV36" s="29">
        <v>295377</v>
      </c>
      <c r="AW36" s="29">
        <v>569011</v>
      </c>
      <c r="AX36" s="29">
        <v>192534</v>
      </c>
      <c r="AY36" s="29">
        <v>261165</v>
      </c>
      <c r="AZ36" s="29">
        <v>268314</v>
      </c>
      <c r="BA36" s="29">
        <v>158877</v>
      </c>
      <c r="BB36" s="29">
        <v>256571</v>
      </c>
      <c r="BC36" s="29">
        <v>122161</v>
      </c>
      <c r="BD36" s="29">
        <v>116315</v>
      </c>
      <c r="BE36" s="29">
        <v>104106</v>
      </c>
      <c r="BF36" s="29">
        <v>137595</v>
      </c>
      <c r="BG36" s="29">
        <v>264882</v>
      </c>
      <c r="BH36" s="29">
        <v>258015</v>
      </c>
      <c r="BI36" s="29">
        <v>258274</v>
      </c>
      <c r="BJ36" s="29">
        <v>241359</v>
      </c>
      <c r="BK36" s="29">
        <v>253129</v>
      </c>
      <c r="BL36" s="29">
        <v>451709</v>
      </c>
      <c r="BM36" s="29">
        <v>234077</v>
      </c>
      <c r="BN36" s="29">
        <v>267101</v>
      </c>
      <c r="BO36" s="29">
        <v>319136</v>
      </c>
      <c r="BP36" s="29">
        <v>245205</v>
      </c>
      <c r="BQ36" s="29">
        <v>202787</v>
      </c>
      <c r="BR36" s="29">
        <v>124361</v>
      </c>
      <c r="BS36" s="29">
        <v>497687</v>
      </c>
      <c r="BT36" s="29">
        <v>380278</v>
      </c>
      <c r="BU36" s="29">
        <v>535515</v>
      </c>
      <c r="BV36" s="29">
        <v>120128</v>
      </c>
      <c r="BW36" s="29">
        <v>213405</v>
      </c>
      <c r="BX36" s="29">
        <v>209185</v>
      </c>
      <c r="BY36" s="29">
        <v>118979</v>
      </c>
      <c r="BZ36" s="29">
        <v>104890</v>
      </c>
      <c r="CA36" s="29">
        <v>106272</v>
      </c>
      <c r="CB36" s="29">
        <v>93289</v>
      </c>
      <c r="CC36" s="29">
        <v>135102</v>
      </c>
      <c r="CD36" s="29">
        <v>137726</v>
      </c>
      <c r="CE36" s="29">
        <v>156548</v>
      </c>
      <c r="CF36" s="29">
        <v>122655</v>
      </c>
      <c r="CG36" s="29">
        <v>116929</v>
      </c>
      <c r="CH36" s="29">
        <v>177463</v>
      </c>
      <c r="CI36" s="29">
        <v>141049</v>
      </c>
      <c r="CJ36" s="29">
        <v>180707</v>
      </c>
      <c r="CK36" s="29">
        <v>683624</v>
      </c>
      <c r="CL36" s="29">
        <v>759965</v>
      </c>
      <c r="CM36" s="29">
        <v>7397</v>
      </c>
      <c r="CN36" s="29">
        <v>284891</v>
      </c>
      <c r="CO36" s="29">
        <v>1120066</v>
      </c>
      <c r="CP36" s="29">
        <v>458871</v>
      </c>
      <c r="CQ36" s="29">
        <v>281520</v>
      </c>
      <c r="CR36" s="29">
        <v>161071</v>
      </c>
      <c r="CS36" s="29">
        <v>271295</v>
      </c>
      <c r="CT36" s="29">
        <v>449868</v>
      </c>
      <c r="CU36" s="29">
        <v>73206</v>
      </c>
      <c r="CV36" s="29">
        <v>331605</v>
      </c>
      <c r="CW36" s="29">
        <v>178155</v>
      </c>
      <c r="CX36" s="29">
        <v>326023</v>
      </c>
      <c r="CY36" s="29">
        <v>323420</v>
      </c>
      <c r="CZ36" s="29">
        <v>73219</v>
      </c>
      <c r="DA36" s="29">
        <v>69218</v>
      </c>
      <c r="DB36" s="29">
        <v>195329</v>
      </c>
      <c r="DC36" s="29">
        <v>141982</v>
      </c>
      <c r="DD36" s="29">
        <v>256286</v>
      </c>
      <c r="DE36" s="29">
        <v>228952</v>
      </c>
      <c r="DF36" s="29">
        <v>262059</v>
      </c>
      <c r="DG36" s="29">
        <v>245000</v>
      </c>
      <c r="DH36" s="29">
        <v>235071</v>
      </c>
      <c r="DI36" s="29">
        <v>263566</v>
      </c>
      <c r="DJ36" s="29">
        <v>238181</v>
      </c>
      <c r="DK36" s="29">
        <v>232735</v>
      </c>
    </row>
    <row r="37" spans="1:115" x14ac:dyDescent="0.2">
      <c r="A37" s="18">
        <v>2019</v>
      </c>
      <c r="B37" s="18" t="s">
        <v>675</v>
      </c>
      <c r="C37" s="18" t="s">
        <v>674</v>
      </c>
      <c r="D37" s="33">
        <v>43617</v>
      </c>
      <c r="E37" s="29">
        <v>152159</v>
      </c>
      <c r="F37" s="29">
        <v>244322</v>
      </c>
      <c r="G37" s="29">
        <v>55642</v>
      </c>
      <c r="H37" s="29">
        <v>114718</v>
      </c>
      <c r="I37" s="29">
        <v>77735</v>
      </c>
      <c r="J37" s="29">
        <v>51077</v>
      </c>
      <c r="K37" s="29">
        <v>90425</v>
      </c>
      <c r="L37" s="29">
        <v>190603</v>
      </c>
      <c r="M37" s="29">
        <v>191011</v>
      </c>
      <c r="N37" s="29">
        <v>382699</v>
      </c>
      <c r="O37" s="29">
        <v>876501</v>
      </c>
      <c r="P37" s="29">
        <v>152891</v>
      </c>
      <c r="Q37" s="29">
        <v>124074</v>
      </c>
      <c r="R37" s="29">
        <v>104034</v>
      </c>
      <c r="S37" s="29">
        <v>104162</v>
      </c>
      <c r="T37" s="29">
        <v>1607</v>
      </c>
      <c r="U37" s="29">
        <v>475287</v>
      </c>
      <c r="V37" s="29">
        <v>9536</v>
      </c>
      <c r="W37" s="29">
        <v>76659</v>
      </c>
      <c r="X37" s="29">
        <v>27276</v>
      </c>
      <c r="Y37" s="29">
        <v>84408</v>
      </c>
      <c r="Z37" s="29">
        <v>178059</v>
      </c>
      <c r="AA37" s="29">
        <v>203949</v>
      </c>
      <c r="AB37" s="29">
        <v>253381</v>
      </c>
      <c r="AC37" s="29">
        <v>111701</v>
      </c>
      <c r="AD37" s="29">
        <v>151189</v>
      </c>
      <c r="AE37" s="29">
        <v>78597</v>
      </c>
      <c r="AF37" s="29">
        <v>73024</v>
      </c>
      <c r="AG37" s="29">
        <v>52949</v>
      </c>
      <c r="AH37" s="29">
        <v>120110</v>
      </c>
      <c r="AI37" s="29">
        <v>35311</v>
      </c>
      <c r="AJ37" s="29">
        <v>31158</v>
      </c>
      <c r="AK37" s="29">
        <v>102566</v>
      </c>
      <c r="AL37" s="29">
        <v>101731</v>
      </c>
      <c r="AM37" s="29">
        <v>170840</v>
      </c>
      <c r="AN37" s="29">
        <v>389811</v>
      </c>
      <c r="AO37" s="29">
        <v>319871</v>
      </c>
      <c r="AP37" s="29">
        <v>253678</v>
      </c>
      <c r="AQ37" s="29">
        <v>188178</v>
      </c>
      <c r="AR37" s="29">
        <v>93414</v>
      </c>
      <c r="AS37" s="29">
        <v>99874</v>
      </c>
      <c r="AT37" s="29">
        <v>243163</v>
      </c>
      <c r="AU37" s="29">
        <v>146554</v>
      </c>
      <c r="AV37" s="29">
        <v>295670</v>
      </c>
      <c r="AW37" s="29">
        <v>569079</v>
      </c>
      <c r="AX37" s="29">
        <v>192175</v>
      </c>
      <c r="AY37" s="29">
        <v>269935</v>
      </c>
      <c r="AZ37" s="29">
        <v>283001</v>
      </c>
      <c r="BA37" s="29">
        <v>159943</v>
      </c>
      <c r="BB37" s="29">
        <v>256143</v>
      </c>
      <c r="BC37" s="29">
        <v>123749</v>
      </c>
      <c r="BD37" s="29">
        <v>116960</v>
      </c>
      <c r="BE37" s="29">
        <v>106794</v>
      </c>
      <c r="BF37" s="29">
        <v>137344</v>
      </c>
      <c r="BG37" s="29">
        <v>264612</v>
      </c>
      <c r="BH37" s="29">
        <v>257778</v>
      </c>
      <c r="BI37" s="29">
        <v>258064</v>
      </c>
      <c r="BJ37" s="29">
        <v>241407</v>
      </c>
      <c r="BK37" s="29">
        <v>252538</v>
      </c>
      <c r="BL37" s="29">
        <v>449345</v>
      </c>
      <c r="BM37" s="29">
        <v>233136</v>
      </c>
      <c r="BN37" s="29">
        <v>266461</v>
      </c>
      <c r="BO37" s="29">
        <v>318300</v>
      </c>
      <c r="BP37" s="29">
        <v>244703</v>
      </c>
      <c r="BQ37" s="29">
        <v>202402</v>
      </c>
      <c r="BR37" s="29">
        <v>124237</v>
      </c>
      <c r="BS37" s="29">
        <v>495563</v>
      </c>
      <c r="BT37" s="29">
        <v>379462</v>
      </c>
      <c r="BU37" s="29">
        <v>532956</v>
      </c>
      <c r="BV37" s="29">
        <v>120145</v>
      </c>
      <c r="BW37" s="29">
        <v>213073</v>
      </c>
      <c r="BX37" s="29">
        <v>208319</v>
      </c>
      <c r="BY37" s="29">
        <v>119096</v>
      </c>
      <c r="BZ37" s="29">
        <v>107168</v>
      </c>
      <c r="CA37" s="29">
        <v>108908</v>
      </c>
      <c r="CB37" s="29">
        <v>96239</v>
      </c>
      <c r="CC37" s="29">
        <v>135425</v>
      </c>
      <c r="CD37" s="29">
        <v>138280</v>
      </c>
      <c r="CE37" s="29">
        <v>152337</v>
      </c>
      <c r="CF37" s="29">
        <v>124791</v>
      </c>
      <c r="CG37" s="29">
        <v>118436</v>
      </c>
      <c r="CH37" s="29">
        <v>177958</v>
      </c>
      <c r="CI37" s="29">
        <v>141407</v>
      </c>
      <c r="CJ37" s="29">
        <v>181241</v>
      </c>
      <c r="CK37" s="29">
        <v>686251</v>
      </c>
      <c r="CL37" s="29">
        <v>759028</v>
      </c>
      <c r="CM37" s="29">
        <v>7358</v>
      </c>
      <c r="CN37" s="29">
        <v>284316</v>
      </c>
      <c r="CO37" s="29">
        <v>1109099</v>
      </c>
      <c r="CP37" s="29">
        <v>454043</v>
      </c>
      <c r="CQ37" s="29">
        <v>280684</v>
      </c>
      <c r="CR37" s="29">
        <v>160148</v>
      </c>
      <c r="CS37" s="29">
        <v>269941</v>
      </c>
      <c r="CT37" s="29">
        <v>447923</v>
      </c>
      <c r="CU37" s="29">
        <v>73658</v>
      </c>
      <c r="CV37" s="29">
        <v>330648</v>
      </c>
      <c r="CW37" s="29">
        <v>177637</v>
      </c>
      <c r="CX37" s="29">
        <v>325189</v>
      </c>
      <c r="CY37" s="29">
        <v>322159</v>
      </c>
      <c r="CZ37" s="29">
        <v>73034</v>
      </c>
      <c r="DA37" s="29">
        <v>69038</v>
      </c>
      <c r="DB37" s="29">
        <v>195341</v>
      </c>
      <c r="DC37" s="29">
        <v>140561</v>
      </c>
      <c r="DD37" s="29">
        <v>255825</v>
      </c>
      <c r="DE37" s="29">
        <v>228659</v>
      </c>
      <c r="DF37" s="29">
        <v>261696</v>
      </c>
      <c r="DG37" s="29">
        <v>244653</v>
      </c>
      <c r="DH37" s="29">
        <v>234791</v>
      </c>
      <c r="DI37" s="29">
        <v>263177</v>
      </c>
      <c r="DJ37" s="29">
        <v>238200</v>
      </c>
      <c r="DK37" s="29">
        <v>232585</v>
      </c>
    </row>
    <row r="38" spans="1:115" x14ac:dyDescent="0.2">
      <c r="A38" s="18">
        <v>2019</v>
      </c>
      <c r="B38" s="18" t="s">
        <v>673</v>
      </c>
      <c r="C38" s="18" t="s">
        <v>672</v>
      </c>
      <c r="D38" s="33">
        <v>43586</v>
      </c>
      <c r="E38" s="29">
        <v>151569</v>
      </c>
      <c r="F38" s="29">
        <v>243774</v>
      </c>
      <c r="G38" s="29">
        <v>56310</v>
      </c>
      <c r="H38" s="29">
        <v>113765</v>
      </c>
      <c r="I38" s="29">
        <v>77570</v>
      </c>
      <c r="J38" s="29">
        <v>51134</v>
      </c>
      <c r="K38" s="29">
        <v>90372</v>
      </c>
      <c r="L38" s="29">
        <v>190238</v>
      </c>
      <c r="M38" s="29">
        <v>191562</v>
      </c>
      <c r="N38" s="29">
        <v>381651</v>
      </c>
      <c r="O38" s="29">
        <v>878419</v>
      </c>
      <c r="P38" s="29">
        <v>150935</v>
      </c>
      <c r="Q38" s="29">
        <v>124643</v>
      </c>
      <c r="R38" s="29">
        <v>103438</v>
      </c>
      <c r="S38" s="29">
        <v>104381</v>
      </c>
      <c r="T38" s="29">
        <v>1627</v>
      </c>
      <c r="U38" s="29">
        <v>476355</v>
      </c>
      <c r="V38" s="29">
        <v>9729</v>
      </c>
      <c r="W38" s="29">
        <v>75507</v>
      </c>
      <c r="X38" s="29">
        <v>27506</v>
      </c>
      <c r="Y38" s="29">
        <v>83998</v>
      </c>
      <c r="Z38" s="29">
        <v>177868</v>
      </c>
      <c r="AA38" s="29">
        <v>203933</v>
      </c>
      <c r="AB38" s="29">
        <v>252744</v>
      </c>
      <c r="AC38" s="29">
        <v>111269</v>
      </c>
      <c r="AD38" s="29">
        <v>149633</v>
      </c>
      <c r="AE38" s="29">
        <v>79010</v>
      </c>
      <c r="AF38" s="29">
        <v>73309</v>
      </c>
      <c r="AG38" s="29">
        <v>52821</v>
      </c>
      <c r="AH38" s="29">
        <v>121261</v>
      </c>
      <c r="AI38" s="29">
        <v>35432</v>
      </c>
      <c r="AJ38" s="29">
        <v>31296</v>
      </c>
      <c r="AK38" s="29">
        <v>102150</v>
      </c>
      <c r="AL38" s="29">
        <v>102009</v>
      </c>
      <c r="AM38" s="29">
        <v>171088</v>
      </c>
      <c r="AN38" s="29">
        <v>390261</v>
      </c>
      <c r="AO38" s="29">
        <v>320038</v>
      </c>
      <c r="AP38" s="29">
        <v>254409</v>
      </c>
      <c r="AQ38" s="29">
        <v>187205</v>
      </c>
      <c r="AR38" s="29">
        <v>94951</v>
      </c>
      <c r="AS38" s="29">
        <v>99416</v>
      </c>
      <c r="AT38" s="29">
        <v>255584</v>
      </c>
      <c r="AU38" s="29">
        <v>146445</v>
      </c>
      <c r="AV38" s="29">
        <v>294586</v>
      </c>
      <c r="AW38" s="29">
        <v>568301</v>
      </c>
      <c r="AX38" s="29">
        <v>192330</v>
      </c>
      <c r="AY38" s="29">
        <v>271370</v>
      </c>
      <c r="AZ38" s="29">
        <v>283275</v>
      </c>
      <c r="BA38" s="29">
        <v>162661</v>
      </c>
      <c r="BB38" s="29">
        <v>256092</v>
      </c>
      <c r="BC38" s="29">
        <v>124429</v>
      </c>
      <c r="BD38" s="29">
        <v>118169</v>
      </c>
      <c r="BE38" s="29">
        <v>108082</v>
      </c>
      <c r="BF38" s="29">
        <v>137199</v>
      </c>
      <c r="BG38" s="29">
        <v>264199</v>
      </c>
      <c r="BH38" s="29">
        <v>257791</v>
      </c>
      <c r="BI38" s="29">
        <v>258110</v>
      </c>
      <c r="BJ38" s="29">
        <v>242145</v>
      </c>
      <c r="BK38" s="29">
        <v>252101</v>
      </c>
      <c r="BL38" s="29">
        <v>449896</v>
      </c>
      <c r="BM38" s="29">
        <v>233542</v>
      </c>
      <c r="BN38" s="29">
        <v>265137</v>
      </c>
      <c r="BO38" s="29">
        <v>317188</v>
      </c>
      <c r="BP38" s="29">
        <v>241390</v>
      </c>
      <c r="BQ38" s="29">
        <v>198961</v>
      </c>
      <c r="BR38" s="29">
        <v>123344</v>
      </c>
      <c r="BS38" s="29">
        <v>494928</v>
      </c>
      <c r="BT38" s="29">
        <v>381066</v>
      </c>
      <c r="BU38" s="29">
        <v>531566</v>
      </c>
      <c r="BV38" s="29">
        <v>120254</v>
      </c>
      <c r="BW38" s="29">
        <v>215391</v>
      </c>
      <c r="BX38" s="29">
        <v>210674</v>
      </c>
      <c r="BY38" s="29">
        <v>120434</v>
      </c>
      <c r="BZ38" s="29">
        <v>107941</v>
      </c>
      <c r="CA38" s="29">
        <v>111179</v>
      </c>
      <c r="CB38" s="29">
        <v>92578</v>
      </c>
      <c r="CC38" s="29">
        <v>135329</v>
      </c>
      <c r="CD38" s="29">
        <v>138904</v>
      </c>
      <c r="CE38" s="29">
        <v>153258</v>
      </c>
      <c r="CF38" s="29">
        <v>123787</v>
      </c>
      <c r="CG38" s="29">
        <v>122086</v>
      </c>
      <c r="CH38" s="29">
        <v>171410</v>
      </c>
      <c r="CI38" s="29">
        <v>139609</v>
      </c>
      <c r="CJ38" s="29">
        <v>171788</v>
      </c>
      <c r="CK38" s="29">
        <v>683088</v>
      </c>
      <c r="CL38" s="29">
        <v>757945</v>
      </c>
      <c r="CM38" s="29">
        <v>7371</v>
      </c>
      <c r="CN38" s="29">
        <v>283394</v>
      </c>
      <c r="CO38" s="29">
        <v>1108299</v>
      </c>
      <c r="CP38" s="29">
        <v>453809</v>
      </c>
      <c r="CQ38" s="29">
        <v>280002</v>
      </c>
      <c r="CR38" s="29">
        <v>160588</v>
      </c>
      <c r="CS38" s="29">
        <v>269429</v>
      </c>
      <c r="CT38" s="29">
        <v>447689</v>
      </c>
      <c r="CU38" s="29">
        <v>75182</v>
      </c>
      <c r="CV38" s="29">
        <v>329333</v>
      </c>
      <c r="CW38" s="29">
        <v>176575</v>
      </c>
      <c r="CX38" s="29">
        <v>324143</v>
      </c>
      <c r="CY38" s="29">
        <v>325265</v>
      </c>
      <c r="CZ38" s="29">
        <v>72989</v>
      </c>
      <c r="DA38" s="29">
        <v>68994</v>
      </c>
      <c r="DB38" s="29">
        <v>195317</v>
      </c>
      <c r="DC38" s="29">
        <v>140975</v>
      </c>
      <c r="DD38" s="29">
        <v>255759</v>
      </c>
      <c r="DE38" s="29">
        <v>229061</v>
      </c>
      <c r="DF38" s="29">
        <v>261203</v>
      </c>
      <c r="DG38" s="29">
        <v>244629</v>
      </c>
      <c r="DH38" s="29">
        <v>235131</v>
      </c>
      <c r="DI38" s="29">
        <v>262590</v>
      </c>
      <c r="DJ38" s="29">
        <v>238051</v>
      </c>
      <c r="DK38" s="29">
        <v>232280</v>
      </c>
    </row>
    <row r="39" spans="1:115" x14ac:dyDescent="0.2">
      <c r="A39" s="18">
        <v>2019</v>
      </c>
      <c r="B39" s="18" t="s">
        <v>671</v>
      </c>
      <c r="C39" s="18" t="s">
        <v>670</v>
      </c>
      <c r="D39" s="33">
        <v>43556</v>
      </c>
      <c r="E39" s="29">
        <v>151423</v>
      </c>
      <c r="F39" s="29">
        <v>243490</v>
      </c>
      <c r="G39" s="29">
        <v>56641</v>
      </c>
      <c r="H39" s="29">
        <v>113170</v>
      </c>
      <c r="I39" s="29">
        <v>78046</v>
      </c>
      <c r="J39" s="29">
        <v>50530</v>
      </c>
      <c r="K39" s="29">
        <v>90607</v>
      </c>
      <c r="L39" s="29">
        <v>190376</v>
      </c>
      <c r="M39" s="29">
        <v>190909</v>
      </c>
      <c r="N39" s="29">
        <v>380966</v>
      </c>
      <c r="O39" s="29">
        <v>876495</v>
      </c>
      <c r="P39" s="29">
        <v>148679</v>
      </c>
      <c r="Q39" s="29">
        <v>124777</v>
      </c>
      <c r="R39" s="29">
        <v>101789</v>
      </c>
      <c r="S39" s="29">
        <v>104750</v>
      </c>
      <c r="T39" s="29">
        <v>1637</v>
      </c>
      <c r="U39" s="29">
        <v>477678</v>
      </c>
      <c r="V39" s="29">
        <v>9817</v>
      </c>
      <c r="W39" s="29">
        <v>76236</v>
      </c>
      <c r="X39" s="29">
        <v>28126</v>
      </c>
      <c r="Y39" s="29">
        <v>83171</v>
      </c>
      <c r="Z39" s="29">
        <v>177070</v>
      </c>
      <c r="AA39" s="29">
        <v>202827</v>
      </c>
      <c r="AB39" s="29">
        <v>251954</v>
      </c>
      <c r="AC39" s="29">
        <v>112275</v>
      </c>
      <c r="AD39" s="29">
        <v>153139</v>
      </c>
      <c r="AE39" s="29">
        <v>78156</v>
      </c>
      <c r="AF39" s="29">
        <v>73238</v>
      </c>
      <c r="AG39" s="29">
        <v>53168</v>
      </c>
      <c r="AH39" s="29">
        <v>120359</v>
      </c>
      <c r="AI39" s="29">
        <v>35539</v>
      </c>
      <c r="AJ39" s="29">
        <v>31470</v>
      </c>
      <c r="AK39" s="29">
        <v>103868</v>
      </c>
      <c r="AL39" s="29">
        <v>99541</v>
      </c>
      <c r="AM39" s="29">
        <v>173024</v>
      </c>
      <c r="AN39" s="29">
        <v>391745</v>
      </c>
      <c r="AO39" s="29">
        <v>319770</v>
      </c>
      <c r="AP39" s="29">
        <v>252139</v>
      </c>
      <c r="AQ39" s="29">
        <v>183107</v>
      </c>
      <c r="AR39" s="29">
        <v>96138</v>
      </c>
      <c r="AS39" s="29">
        <v>99984</v>
      </c>
      <c r="AT39" s="29">
        <v>249550</v>
      </c>
      <c r="AU39" s="29">
        <v>145555</v>
      </c>
      <c r="AV39" s="29">
        <v>295266</v>
      </c>
      <c r="AW39" s="29">
        <v>570492</v>
      </c>
      <c r="AX39" s="29">
        <v>192022</v>
      </c>
      <c r="AY39" s="29">
        <v>261903</v>
      </c>
      <c r="AZ39" s="29">
        <v>268767</v>
      </c>
      <c r="BA39" s="29">
        <v>162213</v>
      </c>
      <c r="BB39" s="29">
        <v>255548</v>
      </c>
      <c r="BC39" s="29">
        <v>125542</v>
      </c>
      <c r="BD39" s="29">
        <v>118100</v>
      </c>
      <c r="BE39" s="29">
        <v>110148</v>
      </c>
      <c r="BF39" s="29">
        <v>137182</v>
      </c>
      <c r="BG39" s="29">
        <v>263944</v>
      </c>
      <c r="BH39" s="29">
        <v>257393</v>
      </c>
      <c r="BI39" s="29">
        <v>257708</v>
      </c>
      <c r="BJ39" s="29">
        <v>241878</v>
      </c>
      <c r="BK39" s="29">
        <v>251758</v>
      </c>
      <c r="BL39" s="29">
        <v>448658</v>
      </c>
      <c r="BM39" s="29">
        <v>232902</v>
      </c>
      <c r="BN39" s="29">
        <v>264452</v>
      </c>
      <c r="BO39" s="29">
        <v>316263</v>
      </c>
      <c r="BP39" s="29">
        <v>240773</v>
      </c>
      <c r="BQ39" s="29">
        <v>198366</v>
      </c>
      <c r="BR39" s="29">
        <v>123345</v>
      </c>
      <c r="BS39" s="29">
        <v>493331</v>
      </c>
      <c r="BT39" s="29">
        <v>381256</v>
      </c>
      <c r="BU39" s="29">
        <v>529371</v>
      </c>
      <c r="BV39" s="29">
        <v>120821</v>
      </c>
      <c r="BW39" s="29">
        <v>214142</v>
      </c>
      <c r="BX39" s="29">
        <v>209918</v>
      </c>
      <c r="BY39" s="29">
        <v>120290</v>
      </c>
      <c r="BZ39" s="29">
        <v>108109</v>
      </c>
      <c r="CA39" s="29">
        <v>113256</v>
      </c>
      <c r="CB39" s="29">
        <v>94585</v>
      </c>
      <c r="CC39" s="29">
        <v>136131</v>
      </c>
      <c r="CD39" s="29">
        <v>137391</v>
      </c>
      <c r="CE39" s="29">
        <v>157813</v>
      </c>
      <c r="CF39" s="29">
        <v>124457</v>
      </c>
      <c r="CG39" s="29">
        <v>122149</v>
      </c>
      <c r="CH39" s="29">
        <v>171443</v>
      </c>
      <c r="CI39" s="29">
        <v>142682</v>
      </c>
      <c r="CJ39" s="29">
        <v>169331</v>
      </c>
      <c r="CK39" s="29">
        <v>688736</v>
      </c>
      <c r="CL39" s="29">
        <v>756908</v>
      </c>
      <c r="CM39" s="29">
        <v>7394</v>
      </c>
      <c r="CN39" s="29">
        <v>282798</v>
      </c>
      <c r="CO39" s="29">
        <v>1105201</v>
      </c>
      <c r="CP39" s="29">
        <v>452677</v>
      </c>
      <c r="CQ39" s="29">
        <v>278424</v>
      </c>
      <c r="CR39" s="29">
        <v>160868</v>
      </c>
      <c r="CS39" s="29">
        <v>269459</v>
      </c>
      <c r="CT39" s="29">
        <v>445511</v>
      </c>
      <c r="CU39" s="29">
        <v>74017</v>
      </c>
      <c r="CV39" s="29">
        <v>328678</v>
      </c>
      <c r="CW39" s="29">
        <v>171822</v>
      </c>
      <c r="CX39" s="29">
        <v>323426</v>
      </c>
      <c r="CY39" s="29">
        <v>321668</v>
      </c>
      <c r="CZ39" s="29">
        <v>73032</v>
      </c>
      <c r="DA39" s="29">
        <v>69037</v>
      </c>
      <c r="DB39" s="29">
        <v>195310</v>
      </c>
      <c r="DC39" s="29">
        <v>143983</v>
      </c>
      <c r="DD39" s="29">
        <v>255194</v>
      </c>
      <c r="DE39" s="29">
        <v>228655</v>
      </c>
      <c r="DF39" s="29">
        <v>260925</v>
      </c>
      <c r="DG39" s="29">
        <v>244134</v>
      </c>
      <c r="DH39" s="29">
        <v>234723</v>
      </c>
      <c r="DI39" s="29">
        <v>262332</v>
      </c>
      <c r="DJ39" s="29">
        <v>238012</v>
      </c>
      <c r="DK39" s="29">
        <v>232380</v>
      </c>
    </row>
    <row r="40" spans="1:115" x14ac:dyDescent="0.2">
      <c r="A40" s="18">
        <v>2019</v>
      </c>
      <c r="B40" s="18" t="s">
        <v>669</v>
      </c>
      <c r="C40" s="18" t="s">
        <v>668</v>
      </c>
      <c r="D40" s="33">
        <v>43525</v>
      </c>
      <c r="E40" s="29">
        <v>151471</v>
      </c>
      <c r="F40" s="29">
        <v>242611</v>
      </c>
      <c r="G40" s="29">
        <v>57440</v>
      </c>
      <c r="H40" s="29">
        <v>113775</v>
      </c>
      <c r="I40" s="29">
        <v>77511</v>
      </c>
      <c r="J40" s="29">
        <v>51249</v>
      </c>
      <c r="K40" s="29">
        <v>91232</v>
      </c>
      <c r="L40" s="29">
        <v>190492</v>
      </c>
      <c r="M40" s="29">
        <v>187223</v>
      </c>
      <c r="N40" s="29">
        <v>380538</v>
      </c>
      <c r="O40" s="29">
        <v>879731</v>
      </c>
      <c r="P40" s="29">
        <v>146549</v>
      </c>
      <c r="Q40" s="29">
        <v>124292</v>
      </c>
      <c r="R40" s="29">
        <v>99755</v>
      </c>
      <c r="S40" s="29">
        <v>105119</v>
      </c>
      <c r="T40" s="29">
        <v>1663</v>
      </c>
      <c r="U40" s="29">
        <v>479506</v>
      </c>
      <c r="V40" s="29">
        <v>9878</v>
      </c>
      <c r="W40" s="29">
        <v>76893</v>
      </c>
      <c r="X40" s="29">
        <v>26982</v>
      </c>
      <c r="Y40" s="29">
        <v>83238</v>
      </c>
      <c r="Z40" s="29">
        <v>176496</v>
      </c>
      <c r="AA40" s="29">
        <v>202038</v>
      </c>
      <c r="AB40" s="29">
        <v>251375</v>
      </c>
      <c r="AC40" s="29">
        <v>112428</v>
      </c>
      <c r="AD40" s="29">
        <v>154270</v>
      </c>
      <c r="AE40" s="29">
        <v>77594</v>
      </c>
      <c r="AF40" s="29">
        <v>73161</v>
      </c>
      <c r="AG40" s="29">
        <v>52264</v>
      </c>
      <c r="AH40" s="29">
        <v>121887</v>
      </c>
      <c r="AI40" s="29">
        <v>36114</v>
      </c>
      <c r="AJ40" s="29">
        <v>31996</v>
      </c>
      <c r="AK40" s="29">
        <v>106640</v>
      </c>
      <c r="AL40" s="29">
        <v>100079</v>
      </c>
      <c r="AM40" s="29">
        <v>171979</v>
      </c>
      <c r="AN40" s="29">
        <v>388264</v>
      </c>
      <c r="AO40" s="29">
        <v>317446</v>
      </c>
      <c r="AP40" s="29">
        <v>249330</v>
      </c>
      <c r="AQ40" s="29">
        <v>180335</v>
      </c>
      <c r="AR40" s="29">
        <v>95684</v>
      </c>
      <c r="AS40" s="29">
        <v>99975</v>
      </c>
      <c r="AT40" s="29">
        <v>226616</v>
      </c>
      <c r="AU40" s="29">
        <v>145823</v>
      </c>
      <c r="AV40" s="29">
        <v>294226</v>
      </c>
      <c r="AW40" s="29">
        <v>573087</v>
      </c>
      <c r="AX40" s="29">
        <v>191578</v>
      </c>
      <c r="AY40" s="29">
        <v>256023</v>
      </c>
      <c r="AZ40" s="29">
        <v>259698</v>
      </c>
      <c r="BA40" s="29">
        <v>159878</v>
      </c>
      <c r="BB40" s="29">
        <v>254202</v>
      </c>
      <c r="BC40" s="29">
        <v>125785</v>
      </c>
      <c r="BD40" s="29">
        <v>120101</v>
      </c>
      <c r="BE40" s="29">
        <v>109631</v>
      </c>
      <c r="BF40" s="29">
        <v>137082</v>
      </c>
      <c r="BG40" s="29">
        <v>263905</v>
      </c>
      <c r="BH40" s="29">
        <v>257430</v>
      </c>
      <c r="BI40" s="29">
        <v>257724</v>
      </c>
      <c r="BJ40" s="29">
        <v>242555</v>
      </c>
      <c r="BK40" s="29">
        <v>252087</v>
      </c>
      <c r="BL40" s="29">
        <v>448471</v>
      </c>
      <c r="BM40" s="29">
        <v>232888</v>
      </c>
      <c r="BN40" s="29">
        <v>263886</v>
      </c>
      <c r="BO40" s="29">
        <v>315135</v>
      </c>
      <c r="BP40" s="29">
        <v>241550</v>
      </c>
      <c r="BQ40" s="29">
        <v>199429</v>
      </c>
      <c r="BR40" s="29">
        <v>123746</v>
      </c>
      <c r="BS40" s="29">
        <v>492306</v>
      </c>
      <c r="BT40" s="29">
        <v>379568</v>
      </c>
      <c r="BU40" s="29">
        <v>528575</v>
      </c>
      <c r="BV40" s="29">
        <v>120743</v>
      </c>
      <c r="BW40" s="29">
        <v>208836</v>
      </c>
      <c r="BX40" s="29">
        <v>204680</v>
      </c>
      <c r="BY40" s="29">
        <v>122194</v>
      </c>
      <c r="BZ40" s="29">
        <v>110359</v>
      </c>
      <c r="CA40" s="29">
        <v>112666</v>
      </c>
      <c r="CB40" s="29">
        <v>94439</v>
      </c>
      <c r="CC40" s="29">
        <v>136930</v>
      </c>
      <c r="CD40" s="29">
        <v>139937</v>
      </c>
      <c r="CE40" s="29">
        <v>158701</v>
      </c>
      <c r="CF40" s="29">
        <v>124071</v>
      </c>
      <c r="CG40" s="29">
        <v>122309</v>
      </c>
      <c r="CH40" s="29">
        <v>167946</v>
      </c>
      <c r="CI40" s="29">
        <v>139287</v>
      </c>
      <c r="CJ40" s="29">
        <v>166273</v>
      </c>
      <c r="CK40" s="29">
        <v>689515</v>
      </c>
      <c r="CL40" s="29">
        <v>756751</v>
      </c>
      <c r="CM40" s="29">
        <v>7390</v>
      </c>
      <c r="CN40" s="29">
        <v>281887</v>
      </c>
      <c r="CO40" s="29">
        <v>1103240</v>
      </c>
      <c r="CP40" s="29">
        <v>451502</v>
      </c>
      <c r="CQ40" s="29">
        <v>280186</v>
      </c>
      <c r="CR40" s="29">
        <v>160190</v>
      </c>
      <c r="CS40" s="29">
        <v>269664</v>
      </c>
      <c r="CT40" s="29">
        <v>446680</v>
      </c>
      <c r="CU40" s="29">
        <v>73872</v>
      </c>
      <c r="CV40" s="29">
        <v>327513</v>
      </c>
      <c r="CW40" s="29">
        <v>168321</v>
      </c>
      <c r="CX40" s="29">
        <v>322482</v>
      </c>
      <c r="CY40" s="29">
        <v>322114</v>
      </c>
      <c r="CZ40" s="29">
        <v>72943</v>
      </c>
      <c r="DA40" s="29">
        <v>68950</v>
      </c>
      <c r="DB40" s="29">
        <v>195278</v>
      </c>
      <c r="DC40" s="29">
        <v>143262</v>
      </c>
      <c r="DD40" s="29">
        <v>253643</v>
      </c>
      <c r="DE40" s="29">
        <v>226909</v>
      </c>
      <c r="DF40" s="29">
        <v>260505</v>
      </c>
      <c r="DG40" s="29">
        <v>242776</v>
      </c>
      <c r="DH40" s="29">
        <v>233290</v>
      </c>
      <c r="DI40" s="29">
        <v>261836</v>
      </c>
      <c r="DJ40" s="29">
        <v>237836</v>
      </c>
      <c r="DK40" s="29">
        <v>232222</v>
      </c>
    </row>
    <row r="41" spans="1:115" x14ac:dyDescent="0.2">
      <c r="A41" s="18">
        <v>2019</v>
      </c>
      <c r="B41" s="18" t="s">
        <v>667</v>
      </c>
      <c r="C41" s="18" t="s">
        <v>666</v>
      </c>
      <c r="D41" s="33">
        <v>43497</v>
      </c>
      <c r="E41" s="29">
        <v>151737</v>
      </c>
      <c r="F41" s="29">
        <v>242011</v>
      </c>
      <c r="G41" s="29">
        <v>57187</v>
      </c>
      <c r="H41" s="29">
        <v>113192</v>
      </c>
      <c r="I41" s="29">
        <v>78207</v>
      </c>
      <c r="J41" s="29">
        <v>51833</v>
      </c>
      <c r="K41" s="29">
        <v>91566</v>
      </c>
      <c r="L41" s="29">
        <v>189213</v>
      </c>
      <c r="M41" s="29">
        <v>186747</v>
      </c>
      <c r="N41" s="29">
        <v>381248</v>
      </c>
      <c r="O41" s="29">
        <v>878572</v>
      </c>
      <c r="P41" s="29">
        <v>144690</v>
      </c>
      <c r="Q41" s="29">
        <v>123678</v>
      </c>
      <c r="R41" s="29">
        <v>101295</v>
      </c>
      <c r="S41" s="29">
        <v>105000</v>
      </c>
      <c r="T41" s="29">
        <v>1738</v>
      </c>
      <c r="U41" s="29">
        <v>477965</v>
      </c>
      <c r="V41" s="29">
        <v>9806</v>
      </c>
      <c r="W41" s="29">
        <v>76116</v>
      </c>
      <c r="X41" s="29">
        <v>26965</v>
      </c>
      <c r="Y41" s="29">
        <v>83052</v>
      </c>
      <c r="Z41" s="29">
        <v>176081</v>
      </c>
      <c r="AA41" s="29">
        <v>201523</v>
      </c>
      <c r="AB41" s="29">
        <v>250857</v>
      </c>
      <c r="AC41" s="29">
        <v>111449</v>
      </c>
      <c r="AD41" s="29">
        <v>151855</v>
      </c>
      <c r="AE41" s="29">
        <v>77697</v>
      </c>
      <c r="AF41" s="29">
        <v>73073</v>
      </c>
      <c r="AG41" s="29">
        <v>51962</v>
      </c>
      <c r="AH41" s="29">
        <v>122250</v>
      </c>
      <c r="AI41" s="29">
        <v>36503</v>
      </c>
      <c r="AJ41" s="29">
        <v>32532</v>
      </c>
      <c r="AK41" s="29">
        <v>104032</v>
      </c>
      <c r="AL41" s="29">
        <v>99464</v>
      </c>
      <c r="AM41" s="29">
        <v>170562</v>
      </c>
      <c r="AN41" s="29">
        <v>380941</v>
      </c>
      <c r="AO41" s="29">
        <v>316052</v>
      </c>
      <c r="AP41" s="29">
        <v>249163</v>
      </c>
      <c r="AQ41" s="29">
        <v>179410</v>
      </c>
      <c r="AR41" s="29">
        <v>96293</v>
      </c>
      <c r="AS41" s="29">
        <v>99491</v>
      </c>
      <c r="AT41" s="29">
        <v>208242</v>
      </c>
      <c r="AU41" s="29">
        <v>145466</v>
      </c>
      <c r="AV41" s="29">
        <v>291993</v>
      </c>
      <c r="AW41" s="29">
        <v>574447</v>
      </c>
      <c r="AX41" s="29">
        <v>191515</v>
      </c>
      <c r="AY41" s="29">
        <v>254643</v>
      </c>
      <c r="AZ41" s="29">
        <v>259049</v>
      </c>
      <c r="BA41" s="29">
        <v>156586</v>
      </c>
      <c r="BB41" s="29">
        <v>252776</v>
      </c>
      <c r="BC41" s="29">
        <v>125631</v>
      </c>
      <c r="BD41" s="29">
        <v>123010</v>
      </c>
      <c r="BE41" s="29">
        <v>107606</v>
      </c>
      <c r="BF41" s="29">
        <v>137168</v>
      </c>
      <c r="BG41" s="29">
        <v>263620</v>
      </c>
      <c r="BH41" s="29">
        <v>256997</v>
      </c>
      <c r="BI41" s="29">
        <v>257222</v>
      </c>
      <c r="BJ41" s="29">
        <v>242057</v>
      </c>
      <c r="BK41" s="29">
        <v>252599</v>
      </c>
      <c r="BL41" s="29">
        <v>448150</v>
      </c>
      <c r="BM41" s="29">
        <v>233515</v>
      </c>
      <c r="BN41" s="29">
        <v>263057</v>
      </c>
      <c r="BO41" s="29">
        <v>313880</v>
      </c>
      <c r="BP41" s="29">
        <v>241549</v>
      </c>
      <c r="BQ41" s="29">
        <v>199581</v>
      </c>
      <c r="BR41" s="29">
        <v>123750</v>
      </c>
      <c r="BS41" s="29">
        <v>491227</v>
      </c>
      <c r="BT41" s="29">
        <v>377949</v>
      </c>
      <c r="BU41" s="29">
        <v>527683</v>
      </c>
      <c r="BV41" s="29">
        <v>120306</v>
      </c>
      <c r="BW41" s="29">
        <v>204236</v>
      </c>
      <c r="BX41" s="29">
        <v>199920</v>
      </c>
      <c r="BY41" s="29">
        <v>124129</v>
      </c>
      <c r="BZ41" s="29">
        <v>116233</v>
      </c>
      <c r="CA41" s="29">
        <v>109900</v>
      </c>
      <c r="CB41" s="29">
        <v>96147</v>
      </c>
      <c r="CC41" s="29">
        <v>137072</v>
      </c>
      <c r="CD41" s="29">
        <v>141710</v>
      </c>
      <c r="CE41" s="29">
        <v>157706</v>
      </c>
      <c r="CF41" s="29">
        <v>123645</v>
      </c>
      <c r="CG41" s="29">
        <v>121822</v>
      </c>
      <c r="CH41" s="29">
        <v>168375</v>
      </c>
      <c r="CI41" s="29">
        <v>129565</v>
      </c>
      <c r="CJ41" s="29">
        <v>174938</v>
      </c>
      <c r="CK41" s="29">
        <v>692467</v>
      </c>
      <c r="CL41" s="29">
        <v>755755</v>
      </c>
      <c r="CM41" s="29">
        <v>7436</v>
      </c>
      <c r="CN41" s="29">
        <v>281373</v>
      </c>
      <c r="CO41" s="29">
        <v>1088195</v>
      </c>
      <c r="CP41" s="29">
        <v>444687</v>
      </c>
      <c r="CQ41" s="29">
        <v>280445</v>
      </c>
      <c r="CR41" s="29">
        <v>160772</v>
      </c>
      <c r="CS41" s="29">
        <v>269302</v>
      </c>
      <c r="CT41" s="29">
        <v>448936</v>
      </c>
      <c r="CU41" s="29">
        <v>73895</v>
      </c>
      <c r="CV41" s="29">
        <v>326351</v>
      </c>
      <c r="CW41" s="29">
        <v>161330</v>
      </c>
      <c r="CX41" s="29">
        <v>321627</v>
      </c>
      <c r="CY41" s="29">
        <v>321011</v>
      </c>
      <c r="CZ41" s="29">
        <v>73097</v>
      </c>
      <c r="DA41" s="29">
        <v>69100</v>
      </c>
      <c r="DB41" s="29">
        <v>195230</v>
      </c>
      <c r="DC41" s="29">
        <v>143416</v>
      </c>
      <c r="DD41" s="29">
        <v>252077</v>
      </c>
      <c r="DE41" s="29">
        <v>225199</v>
      </c>
      <c r="DF41" s="29">
        <v>259817</v>
      </c>
      <c r="DG41" s="29">
        <v>241335</v>
      </c>
      <c r="DH41" s="29">
        <v>231792</v>
      </c>
      <c r="DI41" s="29">
        <v>261114</v>
      </c>
      <c r="DJ41" s="29">
        <v>237480</v>
      </c>
      <c r="DK41" s="29">
        <v>231788</v>
      </c>
    </row>
    <row r="42" spans="1:115" x14ac:dyDescent="0.2">
      <c r="A42" s="18">
        <v>2019</v>
      </c>
      <c r="B42" s="18" t="s">
        <v>665</v>
      </c>
      <c r="C42" s="18" t="s">
        <v>664</v>
      </c>
      <c r="D42" s="33">
        <v>43466</v>
      </c>
      <c r="E42" s="29">
        <v>151641</v>
      </c>
      <c r="F42" s="29">
        <v>241606</v>
      </c>
      <c r="G42" s="29">
        <v>58335</v>
      </c>
      <c r="H42" s="29">
        <v>112313</v>
      </c>
      <c r="I42" s="29">
        <v>78616</v>
      </c>
      <c r="J42" s="29">
        <v>50850</v>
      </c>
      <c r="K42" s="29">
        <v>90537</v>
      </c>
      <c r="L42" s="29">
        <v>189417</v>
      </c>
      <c r="M42" s="29">
        <v>186781</v>
      </c>
      <c r="N42" s="29">
        <v>379995</v>
      </c>
      <c r="O42" s="29">
        <v>878079</v>
      </c>
      <c r="P42" s="29">
        <v>142869</v>
      </c>
      <c r="Q42" s="29">
        <v>124271</v>
      </c>
      <c r="R42" s="29">
        <v>101924</v>
      </c>
      <c r="S42" s="29">
        <v>104478</v>
      </c>
      <c r="T42" s="29">
        <v>1772</v>
      </c>
      <c r="U42" s="29">
        <v>475061</v>
      </c>
      <c r="V42" s="29">
        <v>9624</v>
      </c>
      <c r="W42" s="29">
        <v>74527</v>
      </c>
      <c r="X42" s="29">
        <v>27472</v>
      </c>
      <c r="Y42" s="29">
        <v>82799</v>
      </c>
      <c r="Z42" s="29">
        <v>174918</v>
      </c>
      <c r="AA42" s="29">
        <v>200421</v>
      </c>
      <c r="AB42" s="29">
        <v>248788</v>
      </c>
      <c r="AC42" s="29">
        <v>113080</v>
      </c>
      <c r="AD42" s="29">
        <v>154466</v>
      </c>
      <c r="AE42" s="29">
        <v>78546</v>
      </c>
      <c r="AF42" s="29">
        <v>73672</v>
      </c>
      <c r="AG42" s="29">
        <v>52769</v>
      </c>
      <c r="AH42" s="29">
        <v>122532</v>
      </c>
      <c r="AI42" s="29">
        <v>36472</v>
      </c>
      <c r="AJ42" s="29">
        <v>32578</v>
      </c>
      <c r="AK42" s="29">
        <v>102169</v>
      </c>
      <c r="AL42" s="29">
        <v>98962</v>
      </c>
      <c r="AM42" s="29">
        <v>170859</v>
      </c>
      <c r="AN42" s="29">
        <v>387181</v>
      </c>
      <c r="AO42" s="29">
        <v>315449</v>
      </c>
      <c r="AP42" s="29">
        <v>256169</v>
      </c>
      <c r="AQ42" s="29">
        <v>186346</v>
      </c>
      <c r="AR42" s="29">
        <v>97419</v>
      </c>
      <c r="AS42" s="29">
        <v>99548</v>
      </c>
      <c r="AT42" s="29">
        <v>202818</v>
      </c>
      <c r="AU42" s="29">
        <v>145591</v>
      </c>
      <c r="AV42" s="29">
        <v>290758</v>
      </c>
      <c r="AW42" s="29">
        <v>572950</v>
      </c>
      <c r="AX42" s="29">
        <v>190909</v>
      </c>
      <c r="AY42" s="29">
        <v>248142</v>
      </c>
      <c r="AZ42" s="29">
        <v>248433</v>
      </c>
      <c r="BA42" s="29">
        <v>156605</v>
      </c>
      <c r="BB42" s="29">
        <v>251712</v>
      </c>
      <c r="BC42" s="29">
        <v>122422</v>
      </c>
      <c r="BD42" s="29">
        <v>117188</v>
      </c>
      <c r="BE42" s="29">
        <v>104835</v>
      </c>
      <c r="BF42" s="29">
        <v>137055</v>
      </c>
      <c r="BG42" s="29">
        <v>263125</v>
      </c>
      <c r="BH42" s="29">
        <v>256185</v>
      </c>
      <c r="BI42" s="29">
        <v>256417</v>
      </c>
      <c r="BJ42" s="29">
        <v>241381</v>
      </c>
      <c r="BK42" s="29">
        <v>251688</v>
      </c>
      <c r="BL42" s="29">
        <v>446000</v>
      </c>
      <c r="BM42" s="29">
        <v>232227</v>
      </c>
      <c r="BN42" s="29">
        <v>262284</v>
      </c>
      <c r="BO42" s="29">
        <v>312696</v>
      </c>
      <c r="BP42" s="29">
        <v>242374</v>
      </c>
      <c r="BQ42" s="29">
        <v>200575</v>
      </c>
      <c r="BR42" s="29">
        <v>123334</v>
      </c>
      <c r="BS42" s="29">
        <v>490204</v>
      </c>
      <c r="BT42" s="29">
        <v>379777</v>
      </c>
      <c r="BU42" s="29">
        <v>525698</v>
      </c>
      <c r="BV42" s="29">
        <v>120265</v>
      </c>
      <c r="BW42" s="29">
        <v>202570</v>
      </c>
      <c r="BX42" s="29">
        <v>198551</v>
      </c>
      <c r="BY42" s="29">
        <v>117153</v>
      </c>
      <c r="BZ42" s="29">
        <v>114172</v>
      </c>
      <c r="CA42" s="29">
        <v>107441</v>
      </c>
      <c r="CB42" s="29">
        <v>91797</v>
      </c>
      <c r="CC42" s="29">
        <v>135405</v>
      </c>
      <c r="CD42" s="29">
        <v>142980</v>
      </c>
      <c r="CE42" s="29">
        <v>153994</v>
      </c>
      <c r="CF42" s="29">
        <v>120971</v>
      </c>
      <c r="CG42" s="29">
        <v>117239</v>
      </c>
      <c r="CH42" s="29">
        <v>170996</v>
      </c>
      <c r="CI42" s="29">
        <v>136069</v>
      </c>
      <c r="CJ42" s="29">
        <v>173992</v>
      </c>
      <c r="CK42" s="29">
        <v>686211</v>
      </c>
      <c r="CL42" s="29">
        <v>754578</v>
      </c>
      <c r="CM42" s="29">
        <v>7457</v>
      </c>
      <c r="CN42" s="29">
        <v>280380</v>
      </c>
      <c r="CO42" s="29">
        <v>1085997</v>
      </c>
      <c r="CP42" s="29">
        <v>443924</v>
      </c>
      <c r="CQ42" s="29">
        <v>279065</v>
      </c>
      <c r="CR42" s="29">
        <v>161397</v>
      </c>
      <c r="CS42" s="29">
        <v>268556</v>
      </c>
      <c r="CT42" s="29">
        <v>445705</v>
      </c>
      <c r="CU42" s="29">
        <v>71195</v>
      </c>
      <c r="CV42" s="29">
        <v>325597</v>
      </c>
      <c r="CW42" s="29">
        <v>153869</v>
      </c>
      <c r="CX42" s="29">
        <v>320789</v>
      </c>
      <c r="CY42" s="29">
        <v>320203</v>
      </c>
      <c r="CZ42" s="29">
        <v>73103</v>
      </c>
      <c r="DA42" s="29">
        <v>69184</v>
      </c>
      <c r="DB42" s="29">
        <v>188597</v>
      </c>
      <c r="DC42" s="29">
        <v>142221</v>
      </c>
      <c r="DD42" s="29">
        <v>250974</v>
      </c>
      <c r="DE42" s="29">
        <v>224129</v>
      </c>
      <c r="DF42" s="29">
        <v>258855</v>
      </c>
      <c r="DG42" s="29">
        <v>240270</v>
      </c>
      <c r="DH42" s="29">
        <v>230765</v>
      </c>
      <c r="DI42" s="29">
        <v>260122</v>
      </c>
      <c r="DJ42" s="29">
        <v>236570</v>
      </c>
      <c r="DK42" s="29">
        <v>230902</v>
      </c>
    </row>
    <row r="43" spans="1:115" x14ac:dyDescent="0.2">
      <c r="A43" s="18">
        <v>2018</v>
      </c>
      <c r="B43" s="18" t="s">
        <v>687</v>
      </c>
      <c r="C43" s="18" t="s">
        <v>686</v>
      </c>
      <c r="D43" s="33">
        <v>43435</v>
      </c>
      <c r="E43" s="29">
        <v>151508</v>
      </c>
      <c r="F43" s="29">
        <v>242204</v>
      </c>
      <c r="G43" s="29">
        <v>56183</v>
      </c>
      <c r="H43" s="29">
        <v>111923</v>
      </c>
      <c r="I43" s="29">
        <v>76242</v>
      </c>
      <c r="J43" s="29">
        <v>50101</v>
      </c>
      <c r="K43" s="29">
        <v>89619</v>
      </c>
      <c r="L43" s="29">
        <v>189318</v>
      </c>
      <c r="M43" s="29">
        <v>186868</v>
      </c>
      <c r="N43" s="29">
        <v>378440</v>
      </c>
      <c r="O43" s="29">
        <v>874395</v>
      </c>
      <c r="P43" s="29">
        <v>140543</v>
      </c>
      <c r="Q43" s="29">
        <v>123765</v>
      </c>
      <c r="R43" s="29">
        <v>101176</v>
      </c>
      <c r="S43" s="29">
        <v>103800</v>
      </c>
      <c r="T43" s="29">
        <v>1768</v>
      </c>
      <c r="U43" s="29">
        <v>473126</v>
      </c>
      <c r="V43" s="29">
        <v>9387</v>
      </c>
      <c r="W43" s="29">
        <v>71779</v>
      </c>
      <c r="X43" s="29">
        <v>26611</v>
      </c>
      <c r="Y43" s="29">
        <v>82667</v>
      </c>
      <c r="Z43" s="29">
        <v>174113</v>
      </c>
      <c r="AA43" s="29">
        <v>199524</v>
      </c>
      <c r="AB43" s="29">
        <v>247595</v>
      </c>
      <c r="AC43" s="29">
        <v>113418</v>
      </c>
      <c r="AD43" s="29">
        <v>155018</v>
      </c>
      <c r="AE43" s="29">
        <v>78701</v>
      </c>
      <c r="AF43" s="29">
        <v>74095</v>
      </c>
      <c r="AG43" s="29">
        <v>52285</v>
      </c>
      <c r="AH43" s="29">
        <v>124814</v>
      </c>
      <c r="AI43" s="29">
        <v>36014</v>
      </c>
      <c r="AJ43" s="29">
        <v>32011</v>
      </c>
      <c r="AK43" s="29">
        <v>102386</v>
      </c>
      <c r="AL43" s="29">
        <v>100217</v>
      </c>
      <c r="AM43" s="29">
        <v>170380</v>
      </c>
      <c r="AN43" s="29">
        <v>387063</v>
      </c>
      <c r="AO43" s="29">
        <v>317633</v>
      </c>
      <c r="AP43" s="29">
        <v>250376</v>
      </c>
      <c r="AQ43" s="29">
        <v>181685</v>
      </c>
      <c r="AR43" s="29">
        <v>95586</v>
      </c>
      <c r="AS43" s="29">
        <v>99147</v>
      </c>
      <c r="AT43" s="29">
        <v>213838</v>
      </c>
      <c r="AU43" s="29">
        <v>145105</v>
      </c>
      <c r="AV43" s="29">
        <v>289705</v>
      </c>
      <c r="AW43" s="29">
        <v>572824</v>
      </c>
      <c r="AX43" s="29">
        <v>189620</v>
      </c>
      <c r="AY43" s="29">
        <v>248489</v>
      </c>
      <c r="AZ43" s="29">
        <v>248290</v>
      </c>
      <c r="BA43" s="29">
        <v>159050</v>
      </c>
      <c r="BB43" s="29">
        <v>251233</v>
      </c>
      <c r="BC43" s="29">
        <v>120526</v>
      </c>
      <c r="BD43" s="29">
        <v>114640</v>
      </c>
      <c r="BE43" s="29">
        <v>103815</v>
      </c>
      <c r="BF43" s="29">
        <v>136976</v>
      </c>
      <c r="BG43" s="29">
        <v>263199</v>
      </c>
      <c r="BH43" s="29">
        <v>255023</v>
      </c>
      <c r="BI43" s="29">
        <v>255210</v>
      </c>
      <c r="BJ43" s="29">
        <v>239989</v>
      </c>
      <c r="BK43" s="29">
        <v>251131</v>
      </c>
      <c r="BL43" s="29">
        <v>445059</v>
      </c>
      <c r="BM43" s="29">
        <v>231818</v>
      </c>
      <c r="BN43" s="29">
        <v>261360</v>
      </c>
      <c r="BO43" s="29">
        <v>311652</v>
      </c>
      <c r="BP43" s="29">
        <v>242343</v>
      </c>
      <c r="BQ43" s="29">
        <v>200390</v>
      </c>
      <c r="BR43" s="29">
        <v>122265</v>
      </c>
      <c r="BS43" s="29">
        <v>487409</v>
      </c>
      <c r="BT43" s="29">
        <v>378190</v>
      </c>
      <c r="BU43" s="29">
        <v>522506</v>
      </c>
      <c r="BV43" s="29">
        <v>119705</v>
      </c>
      <c r="BW43" s="29">
        <v>204541</v>
      </c>
      <c r="BX43" s="29">
        <v>200605</v>
      </c>
      <c r="BY43" s="29">
        <v>114875</v>
      </c>
      <c r="BZ43" s="29">
        <v>110849</v>
      </c>
      <c r="CA43" s="29">
        <v>106242</v>
      </c>
      <c r="CB43" s="29">
        <v>91676</v>
      </c>
      <c r="CC43" s="29">
        <v>132967</v>
      </c>
      <c r="CD43" s="29">
        <v>139105</v>
      </c>
      <c r="CE43" s="29">
        <v>150782</v>
      </c>
      <c r="CF43" s="29">
        <v>119831</v>
      </c>
      <c r="CG43" s="29">
        <v>121495</v>
      </c>
      <c r="CH43" s="29">
        <v>163222</v>
      </c>
      <c r="CI43" s="29">
        <v>133467</v>
      </c>
      <c r="CJ43" s="29">
        <v>163152</v>
      </c>
      <c r="CK43" s="29">
        <v>694834</v>
      </c>
      <c r="CL43" s="29">
        <v>754380</v>
      </c>
      <c r="CM43" s="29">
        <v>7442</v>
      </c>
      <c r="CN43" s="29">
        <v>279419</v>
      </c>
      <c r="CO43" s="29">
        <v>1082248</v>
      </c>
      <c r="CP43" s="29">
        <v>442799</v>
      </c>
      <c r="CQ43" s="29">
        <v>275643</v>
      </c>
      <c r="CR43" s="29">
        <v>160727</v>
      </c>
      <c r="CS43" s="29">
        <v>268225</v>
      </c>
      <c r="CT43" s="29">
        <v>446678</v>
      </c>
      <c r="CU43" s="29">
        <v>70115</v>
      </c>
      <c r="CV43" s="29">
        <v>324815</v>
      </c>
      <c r="CW43" s="29">
        <v>147956</v>
      </c>
      <c r="CX43" s="29">
        <v>320038</v>
      </c>
      <c r="CY43" s="29">
        <v>319570</v>
      </c>
      <c r="CZ43" s="29">
        <v>73007</v>
      </c>
      <c r="DA43" s="29">
        <v>69134</v>
      </c>
      <c r="DB43" s="29">
        <v>184858</v>
      </c>
      <c r="DC43" s="29">
        <v>141454</v>
      </c>
      <c r="DD43" s="29">
        <v>250605</v>
      </c>
      <c r="DE43" s="29">
        <v>224062</v>
      </c>
      <c r="DF43" s="29">
        <v>257794</v>
      </c>
      <c r="DG43" s="29">
        <v>239900</v>
      </c>
      <c r="DH43" s="29">
        <v>230492</v>
      </c>
      <c r="DI43" s="29">
        <v>259083</v>
      </c>
      <c r="DJ43" s="29">
        <v>235524</v>
      </c>
      <c r="DK43" s="29">
        <v>229872</v>
      </c>
    </row>
    <row r="44" spans="1:115" x14ac:dyDescent="0.2">
      <c r="A44" s="18">
        <v>2018</v>
      </c>
      <c r="B44" s="18" t="s">
        <v>685</v>
      </c>
      <c r="C44" s="18" t="s">
        <v>684</v>
      </c>
      <c r="D44" s="33">
        <v>43405</v>
      </c>
      <c r="E44" s="29">
        <v>151699</v>
      </c>
      <c r="F44" s="29">
        <v>241774</v>
      </c>
      <c r="G44" s="29">
        <v>56957</v>
      </c>
      <c r="H44" s="29">
        <v>111217</v>
      </c>
      <c r="I44" s="29">
        <v>76546</v>
      </c>
      <c r="J44" s="29">
        <v>51194</v>
      </c>
      <c r="K44" s="29">
        <v>89094</v>
      </c>
      <c r="L44" s="29">
        <v>188132</v>
      </c>
      <c r="M44" s="29">
        <v>186910</v>
      </c>
      <c r="N44" s="29">
        <v>378260</v>
      </c>
      <c r="O44" s="29">
        <v>872702</v>
      </c>
      <c r="P44" s="29">
        <v>138772</v>
      </c>
      <c r="Q44" s="29">
        <v>124587</v>
      </c>
      <c r="R44" s="29">
        <v>101516</v>
      </c>
      <c r="S44" s="29">
        <v>103995</v>
      </c>
      <c r="T44" s="29">
        <v>1818</v>
      </c>
      <c r="U44" s="29">
        <v>472254</v>
      </c>
      <c r="V44" s="29">
        <v>9497</v>
      </c>
      <c r="W44" s="29">
        <v>74034</v>
      </c>
      <c r="X44" s="29">
        <v>26831</v>
      </c>
      <c r="Y44" s="29">
        <v>82737</v>
      </c>
      <c r="Z44" s="29">
        <v>173488</v>
      </c>
      <c r="AA44" s="29">
        <v>198677</v>
      </c>
      <c r="AB44" s="29">
        <v>246941</v>
      </c>
      <c r="AC44" s="29">
        <v>109114</v>
      </c>
      <c r="AD44" s="29">
        <v>145303</v>
      </c>
      <c r="AE44" s="29">
        <v>78507</v>
      </c>
      <c r="AF44" s="29">
        <v>75273</v>
      </c>
      <c r="AG44" s="29">
        <v>54169</v>
      </c>
      <c r="AH44" s="29">
        <v>124712</v>
      </c>
      <c r="AI44" s="29">
        <v>35839</v>
      </c>
      <c r="AJ44" s="29">
        <v>31974</v>
      </c>
      <c r="AK44" s="29">
        <v>95625</v>
      </c>
      <c r="AL44" s="29">
        <v>101372</v>
      </c>
      <c r="AM44" s="29">
        <v>169763</v>
      </c>
      <c r="AN44" s="29">
        <v>380427</v>
      </c>
      <c r="AO44" s="29">
        <v>315765</v>
      </c>
      <c r="AP44" s="29">
        <v>250258</v>
      </c>
      <c r="AQ44" s="29">
        <v>182297</v>
      </c>
      <c r="AR44" s="29">
        <v>94957</v>
      </c>
      <c r="AS44" s="29">
        <v>98900</v>
      </c>
      <c r="AT44" s="29">
        <v>236934</v>
      </c>
      <c r="AU44" s="29">
        <v>144493</v>
      </c>
      <c r="AV44" s="29">
        <v>290114</v>
      </c>
      <c r="AW44" s="29">
        <v>573338</v>
      </c>
      <c r="AX44" s="29">
        <v>190018</v>
      </c>
      <c r="AY44" s="29">
        <v>256986</v>
      </c>
      <c r="AZ44" s="29">
        <v>263809</v>
      </c>
      <c r="BA44" s="29">
        <v>156471</v>
      </c>
      <c r="BB44" s="29">
        <v>252038</v>
      </c>
      <c r="BC44" s="29">
        <v>124935</v>
      </c>
      <c r="BD44" s="29">
        <v>119156</v>
      </c>
      <c r="BE44" s="29">
        <v>109128</v>
      </c>
      <c r="BF44" s="29">
        <v>136981</v>
      </c>
      <c r="BG44" s="29">
        <v>263119</v>
      </c>
      <c r="BH44" s="29">
        <v>254262</v>
      </c>
      <c r="BI44" s="29">
        <v>254379</v>
      </c>
      <c r="BJ44" s="29">
        <v>239352</v>
      </c>
      <c r="BK44" s="29">
        <v>251326</v>
      </c>
      <c r="BL44" s="29">
        <v>445480</v>
      </c>
      <c r="BM44" s="29">
        <v>232024</v>
      </c>
      <c r="BN44" s="29">
        <v>260473</v>
      </c>
      <c r="BO44" s="29">
        <v>310950</v>
      </c>
      <c r="BP44" s="29">
        <v>239691</v>
      </c>
      <c r="BQ44" s="29">
        <v>197632</v>
      </c>
      <c r="BR44" s="29">
        <v>121778</v>
      </c>
      <c r="BS44" s="29">
        <v>486886</v>
      </c>
      <c r="BT44" s="29">
        <v>380658</v>
      </c>
      <c r="BU44" s="29">
        <v>520973</v>
      </c>
      <c r="BV44" s="29">
        <v>119147</v>
      </c>
      <c r="BW44" s="29">
        <v>209924</v>
      </c>
      <c r="BX44" s="29">
        <v>205769</v>
      </c>
      <c r="BY44" s="29">
        <v>120083</v>
      </c>
      <c r="BZ44" s="29">
        <v>113081</v>
      </c>
      <c r="CA44" s="29">
        <v>111743</v>
      </c>
      <c r="CB44" s="29">
        <v>96047</v>
      </c>
      <c r="CC44" s="29">
        <v>135203</v>
      </c>
      <c r="CD44" s="29">
        <v>139776</v>
      </c>
      <c r="CE44" s="29">
        <v>153667</v>
      </c>
      <c r="CF44" s="29">
        <v>122781</v>
      </c>
      <c r="CG44" s="29">
        <v>121967</v>
      </c>
      <c r="CH44" s="29">
        <v>167880</v>
      </c>
      <c r="CI44" s="29">
        <v>138193</v>
      </c>
      <c r="CJ44" s="29">
        <v>167058</v>
      </c>
      <c r="CK44" s="29">
        <v>690333</v>
      </c>
      <c r="CL44" s="29">
        <v>754358</v>
      </c>
      <c r="CM44" s="29">
        <v>7434</v>
      </c>
      <c r="CN44" s="29">
        <v>278306</v>
      </c>
      <c r="CO44" s="29">
        <v>1083514</v>
      </c>
      <c r="CP44" s="29">
        <v>443297</v>
      </c>
      <c r="CQ44" s="29">
        <v>275938</v>
      </c>
      <c r="CR44" s="29">
        <v>160790</v>
      </c>
      <c r="CS44" s="29">
        <v>267024</v>
      </c>
      <c r="CT44" s="29">
        <v>446727</v>
      </c>
      <c r="CU44" s="29">
        <v>71779</v>
      </c>
      <c r="CV44" s="29">
        <v>323968</v>
      </c>
      <c r="CW44" s="29">
        <v>147609</v>
      </c>
      <c r="CX44" s="29">
        <v>319338</v>
      </c>
      <c r="CY44" s="29">
        <v>318699</v>
      </c>
      <c r="CZ44" s="29">
        <v>73031</v>
      </c>
      <c r="DA44" s="29">
        <v>69153</v>
      </c>
      <c r="DB44" s="29">
        <v>185310</v>
      </c>
      <c r="DC44" s="29">
        <v>141997</v>
      </c>
      <c r="DD44" s="29">
        <v>251657</v>
      </c>
      <c r="DE44" s="29">
        <v>225902</v>
      </c>
      <c r="DF44" s="29">
        <v>257692</v>
      </c>
      <c r="DG44" s="29">
        <v>240766</v>
      </c>
      <c r="DH44" s="29">
        <v>231856</v>
      </c>
      <c r="DI44" s="29">
        <v>259105</v>
      </c>
      <c r="DJ44" s="29">
        <v>235969</v>
      </c>
      <c r="DK44" s="29">
        <v>230278</v>
      </c>
    </row>
    <row r="45" spans="1:115" x14ac:dyDescent="0.2">
      <c r="A45" s="18">
        <v>2018</v>
      </c>
      <c r="B45" s="18" t="s">
        <v>683</v>
      </c>
      <c r="C45" s="18" t="s">
        <v>682</v>
      </c>
      <c r="D45" s="33">
        <v>43374</v>
      </c>
      <c r="E45" s="29">
        <v>151510</v>
      </c>
      <c r="F45" s="29">
        <v>238936</v>
      </c>
      <c r="G45" s="29">
        <v>58590</v>
      </c>
      <c r="H45" s="29">
        <v>111770</v>
      </c>
      <c r="I45" s="29">
        <v>78026</v>
      </c>
      <c r="J45" s="29">
        <v>51008</v>
      </c>
      <c r="K45" s="29">
        <v>89290</v>
      </c>
      <c r="L45" s="29">
        <v>187170</v>
      </c>
      <c r="M45" s="29">
        <v>186246</v>
      </c>
      <c r="N45" s="29">
        <v>378340</v>
      </c>
      <c r="O45" s="29">
        <v>869306</v>
      </c>
      <c r="P45" s="29">
        <v>136877</v>
      </c>
      <c r="Q45" s="29">
        <v>124269</v>
      </c>
      <c r="R45" s="29">
        <v>101048</v>
      </c>
      <c r="S45" s="29">
        <v>103959</v>
      </c>
      <c r="T45" s="29">
        <v>1874</v>
      </c>
      <c r="U45" s="29">
        <v>470687</v>
      </c>
      <c r="V45" s="29">
        <v>9651</v>
      </c>
      <c r="W45" s="29">
        <v>74212</v>
      </c>
      <c r="X45" s="29">
        <v>27390</v>
      </c>
      <c r="Y45" s="29">
        <v>82190</v>
      </c>
      <c r="Z45" s="29">
        <v>173449</v>
      </c>
      <c r="AA45" s="29">
        <v>198551</v>
      </c>
      <c r="AB45" s="29">
        <v>247035</v>
      </c>
      <c r="AC45" s="29">
        <v>108666</v>
      </c>
      <c r="AD45" s="29">
        <v>144583</v>
      </c>
      <c r="AE45" s="29">
        <v>78275</v>
      </c>
      <c r="AF45" s="29">
        <v>74605</v>
      </c>
      <c r="AG45" s="29">
        <v>54020</v>
      </c>
      <c r="AH45" s="29">
        <v>122944</v>
      </c>
      <c r="AI45" s="29">
        <v>36213</v>
      </c>
      <c r="AJ45" s="29">
        <v>32400</v>
      </c>
      <c r="AK45" s="29">
        <v>94784</v>
      </c>
      <c r="AL45" s="29">
        <v>101700</v>
      </c>
      <c r="AM45" s="29">
        <v>168504</v>
      </c>
      <c r="AN45" s="29">
        <v>380277</v>
      </c>
      <c r="AO45" s="29">
        <v>313515</v>
      </c>
      <c r="AP45" s="29">
        <v>249413</v>
      </c>
      <c r="AQ45" s="29">
        <v>180878</v>
      </c>
      <c r="AR45" s="29">
        <v>95310</v>
      </c>
      <c r="AS45" s="29">
        <v>98425</v>
      </c>
      <c r="AT45" s="29">
        <v>255126</v>
      </c>
      <c r="AU45" s="29">
        <v>143990</v>
      </c>
      <c r="AV45" s="29">
        <v>289057</v>
      </c>
      <c r="AW45" s="29">
        <v>573050</v>
      </c>
      <c r="AX45" s="29">
        <v>189382</v>
      </c>
      <c r="AY45" s="29">
        <v>258420</v>
      </c>
      <c r="AZ45" s="29">
        <v>265930</v>
      </c>
      <c r="BA45" s="29">
        <v>157104</v>
      </c>
      <c r="BB45" s="29">
        <v>252885</v>
      </c>
      <c r="BC45" s="29">
        <v>129108</v>
      </c>
      <c r="BD45" s="29">
        <v>122947</v>
      </c>
      <c r="BE45" s="29">
        <v>113720</v>
      </c>
      <c r="BF45" s="29">
        <v>137776</v>
      </c>
      <c r="BG45" s="29">
        <v>262947</v>
      </c>
      <c r="BH45" s="29">
        <v>254203</v>
      </c>
      <c r="BI45" s="29">
        <v>254358</v>
      </c>
      <c r="BJ45" s="29">
        <v>239882</v>
      </c>
      <c r="BK45" s="29">
        <v>250757</v>
      </c>
      <c r="BL45" s="29">
        <v>444334</v>
      </c>
      <c r="BM45" s="29">
        <v>231401</v>
      </c>
      <c r="BN45" s="29">
        <v>260268</v>
      </c>
      <c r="BO45" s="29">
        <v>310382</v>
      </c>
      <c r="BP45" s="29">
        <v>240641</v>
      </c>
      <c r="BQ45" s="29">
        <v>199381</v>
      </c>
      <c r="BR45" s="29">
        <v>122038</v>
      </c>
      <c r="BS45" s="29">
        <v>485269</v>
      </c>
      <c r="BT45" s="29">
        <v>379662</v>
      </c>
      <c r="BU45" s="29">
        <v>519152</v>
      </c>
      <c r="BV45" s="29">
        <v>118850</v>
      </c>
      <c r="BW45" s="29">
        <v>213482</v>
      </c>
      <c r="BX45" s="29">
        <v>209429</v>
      </c>
      <c r="BY45" s="29">
        <v>124771</v>
      </c>
      <c r="BZ45" s="29">
        <v>113969</v>
      </c>
      <c r="CA45" s="29">
        <v>116284</v>
      </c>
      <c r="CB45" s="29">
        <v>100905</v>
      </c>
      <c r="CC45" s="29">
        <v>137220</v>
      </c>
      <c r="CD45" s="29">
        <v>140433</v>
      </c>
      <c r="CE45" s="29">
        <v>155478</v>
      </c>
      <c r="CF45" s="29">
        <v>125750</v>
      </c>
      <c r="CG45" s="29">
        <v>124719</v>
      </c>
      <c r="CH45" s="29">
        <v>176395</v>
      </c>
      <c r="CI45" s="29">
        <v>152479</v>
      </c>
      <c r="CJ45" s="29">
        <v>169580</v>
      </c>
      <c r="CK45" s="29">
        <v>691110</v>
      </c>
      <c r="CL45" s="29">
        <v>753806</v>
      </c>
      <c r="CM45" s="29">
        <v>7459</v>
      </c>
      <c r="CN45" s="29">
        <v>277513</v>
      </c>
      <c r="CO45" s="29">
        <v>1081193</v>
      </c>
      <c r="CP45" s="29">
        <v>442427</v>
      </c>
      <c r="CQ45" s="29">
        <v>274850</v>
      </c>
      <c r="CR45" s="29">
        <v>161101</v>
      </c>
      <c r="CS45" s="29">
        <v>266758</v>
      </c>
      <c r="CT45" s="29">
        <v>444485</v>
      </c>
      <c r="CU45" s="29">
        <v>70930</v>
      </c>
      <c r="CV45" s="29">
        <v>322628</v>
      </c>
      <c r="CW45" s="29">
        <v>157125</v>
      </c>
      <c r="CX45" s="29">
        <v>318215</v>
      </c>
      <c r="CY45" s="29">
        <v>318701</v>
      </c>
      <c r="CZ45" s="29">
        <v>73862</v>
      </c>
      <c r="DA45" s="29">
        <v>69964</v>
      </c>
      <c r="DB45" s="29">
        <v>185310</v>
      </c>
      <c r="DC45" s="29">
        <v>139847</v>
      </c>
      <c r="DD45" s="29">
        <v>252636</v>
      </c>
      <c r="DE45" s="29">
        <v>227577</v>
      </c>
      <c r="DF45" s="29">
        <v>257653</v>
      </c>
      <c r="DG45" s="29">
        <v>241728</v>
      </c>
      <c r="DH45" s="29">
        <v>233231</v>
      </c>
      <c r="DI45" s="29">
        <v>259063</v>
      </c>
      <c r="DJ45" s="29">
        <v>236373</v>
      </c>
      <c r="DK45" s="29">
        <v>230517</v>
      </c>
    </row>
    <row r="46" spans="1:115" x14ac:dyDescent="0.2">
      <c r="A46" s="18">
        <v>2018</v>
      </c>
      <c r="B46" s="18" t="s">
        <v>681</v>
      </c>
      <c r="C46" s="18" t="s">
        <v>680</v>
      </c>
      <c r="D46" s="33">
        <v>43344</v>
      </c>
      <c r="E46" s="29">
        <v>151825</v>
      </c>
      <c r="F46" s="29">
        <v>238512</v>
      </c>
      <c r="G46" s="29">
        <v>57330</v>
      </c>
      <c r="H46" s="29">
        <v>111429</v>
      </c>
      <c r="I46" s="29">
        <v>77077</v>
      </c>
      <c r="J46" s="29">
        <v>50139</v>
      </c>
      <c r="K46" s="29">
        <v>89145</v>
      </c>
      <c r="L46" s="29">
        <v>186720</v>
      </c>
      <c r="M46" s="29">
        <v>185696</v>
      </c>
      <c r="N46" s="29">
        <v>378371</v>
      </c>
      <c r="O46" s="29">
        <v>868531</v>
      </c>
      <c r="P46" s="29">
        <v>135357</v>
      </c>
      <c r="Q46" s="29">
        <v>124587</v>
      </c>
      <c r="R46" s="29">
        <v>100528</v>
      </c>
      <c r="S46" s="29">
        <v>104306</v>
      </c>
      <c r="T46" s="29">
        <v>1904</v>
      </c>
      <c r="U46" s="29">
        <v>472996</v>
      </c>
      <c r="V46" s="29">
        <v>9603</v>
      </c>
      <c r="W46" s="29">
        <v>71981</v>
      </c>
      <c r="X46" s="29">
        <v>26704</v>
      </c>
      <c r="Y46" s="29">
        <v>83892</v>
      </c>
      <c r="Z46" s="29">
        <v>173248</v>
      </c>
      <c r="AA46" s="29">
        <v>198632</v>
      </c>
      <c r="AB46" s="29">
        <v>246186</v>
      </c>
      <c r="AC46" s="29">
        <v>110153</v>
      </c>
      <c r="AD46" s="29">
        <v>147116</v>
      </c>
      <c r="AE46" s="29">
        <v>78943</v>
      </c>
      <c r="AF46" s="29">
        <v>74154</v>
      </c>
      <c r="AG46" s="29">
        <v>53076</v>
      </c>
      <c r="AH46" s="29">
        <v>123414</v>
      </c>
      <c r="AI46" s="29">
        <v>36504</v>
      </c>
      <c r="AJ46" s="29">
        <v>32698</v>
      </c>
      <c r="AK46" s="29">
        <v>95924</v>
      </c>
      <c r="AL46" s="29">
        <v>101443</v>
      </c>
      <c r="AM46" s="29">
        <v>168779</v>
      </c>
      <c r="AN46" s="29">
        <v>384662</v>
      </c>
      <c r="AO46" s="29">
        <v>308338</v>
      </c>
      <c r="AP46" s="29">
        <v>245609</v>
      </c>
      <c r="AQ46" s="29">
        <v>176453</v>
      </c>
      <c r="AR46" s="29">
        <v>95247</v>
      </c>
      <c r="AS46" s="29">
        <v>98261</v>
      </c>
      <c r="AT46" s="29">
        <v>253432</v>
      </c>
      <c r="AU46" s="29">
        <v>143731</v>
      </c>
      <c r="AV46" s="29">
        <v>288457</v>
      </c>
      <c r="AW46" s="29">
        <v>567838</v>
      </c>
      <c r="AX46" s="29">
        <v>189226</v>
      </c>
      <c r="AY46" s="29">
        <v>254266</v>
      </c>
      <c r="AZ46" s="29">
        <v>258196</v>
      </c>
      <c r="BA46" s="29">
        <v>158310</v>
      </c>
      <c r="BB46" s="29">
        <v>252439</v>
      </c>
      <c r="BC46" s="29">
        <v>127440</v>
      </c>
      <c r="BD46" s="29">
        <v>119400</v>
      </c>
      <c r="BE46" s="29">
        <v>112851</v>
      </c>
      <c r="BF46" s="29">
        <v>137868</v>
      </c>
      <c r="BG46" s="29">
        <v>262336</v>
      </c>
      <c r="BH46" s="29">
        <v>254178</v>
      </c>
      <c r="BI46" s="29">
        <v>254393</v>
      </c>
      <c r="BJ46" s="29">
        <v>240125</v>
      </c>
      <c r="BK46" s="29">
        <v>249921</v>
      </c>
      <c r="BL46" s="29">
        <v>443409</v>
      </c>
      <c r="BM46" s="29">
        <v>231694</v>
      </c>
      <c r="BN46" s="29">
        <v>259941</v>
      </c>
      <c r="BO46" s="29">
        <v>309702</v>
      </c>
      <c r="BP46" s="29">
        <v>242834</v>
      </c>
      <c r="BQ46" s="29">
        <v>201859</v>
      </c>
      <c r="BR46" s="29">
        <v>121390</v>
      </c>
      <c r="BS46" s="29">
        <v>484708</v>
      </c>
      <c r="BT46" s="29">
        <v>380535</v>
      </c>
      <c r="BU46" s="29">
        <v>518108</v>
      </c>
      <c r="BV46" s="29">
        <v>119163</v>
      </c>
      <c r="BW46" s="29">
        <v>212414</v>
      </c>
      <c r="BX46" s="29">
        <v>208550</v>
      </c>
      <c r="BY46" s="29">
        <v>121738</v>
      </c>
      <c r="BZ46" s="29">
        <v>108911</v>
      </c>
      <c r="CA46" s="29">
        <v>115858</v>
      </c>
      <c r="CB46" s="29">
        <v>97800</v>
      </c>
      <c r="CC46" s="29">
        <v>136741</v>
      </c>
      <c r="CD46" s="29">
        <v>140731</v>
      </c>
      <c r="CE46" s="29">
        <v>156186</v>
      </c>
      <c r="CF46" s="29">
        <v>124254</v>
      </c>
      <c r="CG46" s="29">
        <v>123502</v>
      </c>
      <c r="CH46" s="29">
        <v>173317</v>
      </c>
      <c r="CI46" s="29">
        <v>139824</v>
      </c>
      <c r="CJ46" s="29">
        <v>174792</v>
      </c>
      <c r="CK46" s="29">
        <v>695069</v>
      </c>
      <c r="CL46" s="29">
        <v>751782</v>
      </c>
      <c r="CM46" s="29">
        <v>7502</v>
      </c>
      <c r="CN46" s="29">
        <v>277258</v>
      </c>
      <c r="CO46" s="29">
        <v>1065017</v>
      </c>
      <c r="CP46" s="29">
        <v>435379</v>
      </c>
      <c r="CQ46" s="29">
        <v>273487</v>
      </c>
      <c r="CR46" s="29">
        <v>161457</v>
      </c>
      <c r="CS46" s="29">
        <v>265285</v>
      </c>
      <c r="CT46" s="29">
        <v>442570</v>
      </c>
      <c r="CU46" s="29">
        <v>74304</v>
      </c>
      <c r="CV46" s="29">
        <v>321533</v>
      </c>
      <c r="CW46" s="29">
        <v>162721</v>
      </c>
      <c r="CX46" s="29">
        <v>317149</v>
      </c>
      <c r="CY46" s="29">
        <v>319629</v>
      </c>
      <c r="CZ46" s="29">
        <v>74099</v>
      </c>
      <c r="DA46" s="29">
        <v>70195</v>
      </c>
      <c r="DB46" s="29">
        <v>185343</v>
      </c>
      <c r="DC46" s="29">
        <v>139350</v>
      </c>
      <c r="DD46" s="29">
        <v>252116</v>
      </c>
      <c r="DE46" s="29">
        <v>227127</v>
      </c>
      <c r="DF46" s="29">
        <v>257118</v>
      </c>
      <c r="DG46" s="29">
        <v>241287</v>
      </c>
      <c r="DH46" s="29">
        <v>232868</v>
      </c>
      <c r="DI46" s="29">
        <v>258429</v>
      </c>
      <c r="DJ46" s="29">
        <v>235840</v>
      </c>
      <c r="DK46" s="29">
        <v>229910</v>
      </c>
    </row>
    <row r="47" spans="1:115" x14ac:dyDescent="0.2">
      <c r="A47" s="18">
        <v>2018</v>
      </c>
      <c r="B47" s="18" t="s">
        <v>679</v>
      </c>
      <c r="C47" s="18" t="s">
        <v>678</v>
      </c>
      <c r="D47" s="33">
        <v>43313</v>
      </c>
      <c r="E47" s="29">
        <v>151975</v>
      </c>
      <c r="F47" s="29">
        <v>238439</v>
      </c>
      <c r="G47" s="29">
        <v>56702</v>
      </c>
      <c r="H47" s="29">
        <v>110270</v>
      </c>
      <c r="I47" s="29">
        <v>76632</v>
      </c>
      <c r="J47" s="29">
        <v>50355</v>
      </c>
      <c r="K47" s="29">
        <v>89172</v>
      </c>
      <c r="L47" s="29">
        <v>187126</v>
      </c>
      <c r="M47" s="29">
        <v>184655</v>
      </c>
      <c r="N47" s="29">
        <v>377845</v>
      </c>
      <c r="O47" s="29">
        <v>868611</v>
      </c>
      <c r="P47" s="29">
        <v>133741</v>
      </c>
      <c r="Q47" s="29">
        <v>125183</v>
      </c>
      <c r="R47" s="29">
        <v>99530</v>
      </c>
      <c r="S47" s="29">
        <v>103991</v>
      </c>
      <c r="T47" s="29">
        <v>1952</v>
      </c>
      <c r="U47" s="29">
        <v>470559</v>
      </c>
      <c r="V47" s="29">
        <v>9603</v>
      </c>
      <c r="W47" s="29">
        <v>70769</v>
      </c>
      <c r="X47" s="29">
        <v>26449</v>
      </c>
      <c r="Y47" s="29">
        <v>86440</v>
      </c>
      <c r="Z47" s="29">
        <v>172538</v>
      </c>
      <c r="AA47" s="29">
        <v>198083</v>
      </c>
      <c r="AB47" s="29">
        <v>244701</v>
      </c>
      <c r="AC47" s="29">
        <v>110968</v>
      </c>
      <c r="AD47" s="29">
        <v>148859</v>
      </c>
      <c r="AE47" s="29">
        <v>79046</v>
      </c>
      <c r="AF47" s="29">
        <v>73934</v>
      </c>
      <c r="AG47" s="29">
        <v>53191</v>
      </c>
      <c r="AH47" s="29">
        <v>122518</v>
      </c>
      <c r="AI47" s="29">
        <v>36798</v>
      </c>
      <c r="AJ47" s="29">
        <v>33004</v>
      </c>
      <c r="AK47" s="29">
        <v>96193</v>
      </c>
      <c r="AL47" s="29">
        <v>101599</v>
      </c>
      <c r="AM47" s="29">
        <v>168107</v>
      </c>
      <c r="AN47" s="29">
        <v>383775</v>
      </c>
      <c r="AO47" s="29">
        <v>308812</v>
      </c>
      <c r="AP47" s="29">
        <v>249478</v>
      </c>
      <c r="AQ47" s="29">
        <v>179272</v>
      </c>
      <c r="AR47" s="29">
        <v>96713</v>
      </c>
      <c r="AS47" s="29">
        <v>99985</v>
      </c>
      <c r="AT47" s="29">
        <v>252546</v>
      </c>
      <c r="AU47" s="29">
        <v>143927</v>
      </c>
      <c r="AV47" s="29">
        <v>286931</v>
      </c>
      <c r="AW47" s="29">
        <v>565113</v>
      </c>
      <c r="AX47" s="29">
        <v>189229</v>
      </c>
      <c r="AY47" s="29">
        <v>253387</v>
      </c>
      <c r="AZ47" s="29">
        <v>255877</v>
      </c>
      <c r="BA47" s="29">
        <v>159321</v>
      </c>
      <c r="BB47" s="29">
        <v>252146</v>
      </c>
      <c r="BC47" s="29">
        <v>122447</v>
      </c>
      <c r="BD47" s="29">
        <v>114297</v>
      </c>
      <c r="BE47" s="29">
        <v>105799</v>
      </c>
      <c r="BF47" s="29">
        <v>137336</v>
      </c>
      <c r="BG47" s="29">
        <v>260613</v>
      </c>
      <c r="BH47" s="29">
        <v>253779</v>
      </c>
      <c r="BI47" s="29">
        <v>254077</v>
      </c>
      <c r="BJ47" s="29">
        <v>240015</v>
      </c>
      <c r="BK47" s="29">
        <v>248407</v>
      </c>
      <c r="BL47" s="29">
        <v>442934</v>
      </c>
      <c r="BM47" s="29">
        <v>231433</v>
      </c>
      <c r="BN47" s="29">
        <v>259884</v>
      </c>
      <c r="BO47" s="29">
        <v>309296</v>
      </c>
      <c r="BP47" s="29">
        <v>245052</v>
      </c>
      <c r="BQ47" s="29">
        <v>204275</v>
      </c>
      <c r="BR47" s="29">
        <v>121138</v>
      </c>
      <c r="BS47" s="29">
        <v>484172</v>
      </c>
      <c r="BT47" s="29">
        <v>382171</v>
      </c>
      <c r="BU47" s="29">
        <v>516841</v>
      </c>
      <c r="BV47" s="29">
        <v>118972</v>
      </c>
      <c r="BW47" s="29">
        <v>213482</v>
      </c>
      <c r="BX47" s="29">
        <v>209725</v>
      </c>
      <c r="BY47" s="29">
        <v>117879</v>
      </c>
      <c r="BZ47" s="29">
        <v>100056</v>
      </c>
      <c r="CA47" s="29">
        <v>108902</v>
      </c>
      <c r="CB47" s="29">
        <v>90263</v>
      </c>
      <c r="CC47" s="29">
        <v>136077</v>
      </c>
      <c r="CD47" s="29">
        <v>141127</v>
      </c>
      <c r="CE47" s="29">
        <v>156855</v>
      </c>
      <c r="CF47" s="29">
        <v>122330</v>
      </c>
      <c r="CG47" s="29">
        <v>118550</v>
      </c>
      <c r="CH47" s="29">
        <v>173258</v>
      </c>
      <c r="CI47" s="29">
        <v>136713</v>
      </c>
      <c r="CJ47" s="29">
        <v>177239</v>
      </c>
      <c r="CK47" s="29">
        <v>697221</v>
      </c>
      <c r="CL47" s="29">
        <v>746517</v>
      </c>
      <c r="CM47" s="29">
        <v>7481</v>
      </c>
      <c r="CN47" s="29">
        <v>276648</v>
      </c>
      <c r="CO47" s="29">
        <v>1064098</v>
      </c>
      <c r="CP47" s="29">
        <v>434791</v>
      </c>
      <c r="CQ47" s="29">
        <v>274451</v>
      </c>
      <c r="CR47" s="29">
        <v>161302</v>
      </c>
      <c r="CS47" s="29">
        <v>265052</v>
      </c>
      <c r="CT47" s="29">
        <v>441857</v>
      </c>
      <c r="CU47" s="29">
        <v>74299</v>
      </c>
      <c r="CV47" s="29">
        <v>320651</v>
      </c>
      <c r="CW47" s="29">
        <v>168400</v>
      </c>
      <c r="CX47" s="29">
        <v>316401</v>
      </c>
      <c r="CY47" s="29">
        <v>320866</v>
      </c>
      <c r="CZ47" s="29">
        <v>73983</v>
      </c>
      <c r="DA47" s="29">
        <v>70083</v>
      </c>
      <c r="DB47" s="29">
        <v>185231</v>
      </c>
      <c r="DC47" s="29">
        <v>139263</v>
      </c>
      <c r="DD47" s="29">
        <v>251827</v>
      </c>
      <c r="DE47" s="29">
        <v>226890</v>
      </c>
      <c r="DF47" s="29">
        <v>256717</v>
      </c>
      <c r="DG47" s="29">
        <v>241006</v>
      </c>
      <c r="DH47" s="29">
        <v>232615</v>
      </c>
      <c r="DI47" s="29">
        <v>258012</v>
      </c>
      <c r="DJ47" s="29">
        <v>234829</v>
      </c>
      <c r="DK47" s="29">
        <v>229489</v>
      </c>
    </row>
    <row r="48" spans="1:115" x14ac:dyDescent="0.2">
      <c r="A48" s="18">
        <v>2018</v>
      </c>
      <c r="B48" s="18" t="s">
        <v>677</v>
      </c>
      <c r="C48" s="18" t="s">
        <v>676</v>
      </c>
      <c r="D48" s="33">
        <v>43282</v>
      </c>
      <c r="E48" s="29">
        <v>151771</v>
      </c>
      <c r="F48" s="29">
        <v>237186</v>
      </c>
      <c r="G48" s="29">
        <v>56891</v>
      </c>
      <c r="H48" s="29">
        <v>110636</v>
      </c>
      <c r="I48" s="29">
        <v>76504</v>
      </c>
      <c r="J48" s="29">
        <v>50905</v>
      </c>
      <c r="K48" s="29">
        <v>89624</v>
      </c>
      <c r="L48" s="29">
        <v>187020</v>
      </c>
      <c r="M48" s="29">
        <v>184387</v>
      </c>
      <c r="N48" s="29">
        <v>378837</v>
      </c>
      <c r="O48" s="29">
        <v>870943</v>
      </c>
      <c r="P48" s="29">
        <v>134208</v>
      </c>
      <c r="Q48" s="29">
        <v>125075</v>
      </c>
      <c r="R48" s="29">
        <v>100349</v>
      </c>
      <c r="S48" s="29">
        <v>103973</v>
      </c>
      <c r="T48" s="29">
        <v>1979</v>
      </c>
      <c r="U48" s="29">
        <v>468929</v>
      </c>
      <c r="V48" s="29">
        <v>9575</v>
      </c>
      <c r="W48" s="29">
        <v>72580</v>
      </c>
      <c r="X48" s="29">
        <v>27084</v>
      </c>
      <c r="Y48" s="29">
        <v>86953</v>
      </c>
      <c r="Z48" s="29">
        <v>172700</v>
      </c>
      <c r="AA48" s="29">
        <v>198185</v>
      </c>
      <c r="AB48" s="29">
        <v>245083</v>
      </c>
      <c r="AC48" s="29">
        <v>111927</v>
      </c>
      <c r="AD48" s="29">
        <v>151566</v>
      </c>
      <c r="AE48" s="29">
        <v>78709</v>
      </c>
      <c r="AF48" s="29">
        <v>72913</v>
      </c>
      <c r="AG48" s="29">
        <v>52022</v>
      </c>
      <c r="AH48" s="29">
        <v>121688</v>
      </c>
      <c r="AI48" s="29">
        <v>37240</v>
      </c>
      <c r="AJ48" s="29">
        <v>33507</v>
      </c>
      <c r="AK48" s="29">
        <v>97915</v>
      </c>
      <c r="AL48" s="29">
        <v>99959</v>
      </c>
      <c r="AM48" s="29">
        <v>168720</v>
      </c>
      <c r="AN48" s="29">
        <v>389439</v>
      </c>
      <c r="AO48" s="29">
        <v>309693</v>
      </c>
      <c r="AP48" s="29">
        <v>249000</v>
      </c>
      <c r="AQ48" s="29">
        <v>178686</v>
      </c>
      <c r="AR48" s="29">
        <v>96725</v>
      </c>
      <c r="AS48" s="29">
        <v>100071</v>
      </c>
      <c r="AT48" s="29">
        <v>253424</v>
      </c>
      <c r="AU48" s="29">
        <v>143763</v>
      </c>
      <c r="AV48" s="29">
        <v>286067</v>
      </c>
      <c r="AW48" s="29">
        <v>565547</v>
      </c>
      <c r="AX48" s="29">
        <v>188611</v>
      </c>
      <c r="AY48" s="29">
        <v>259360</v>
      </c>
      <c r="AZ48" s="29">
        <v>264994</v>
      </c>
      <c r="BA48" s="29">
        <v>162459</v>
      </c>
      <c r="BB48" s="29">
        <v>252006</v>
      </c>
      <c r="BC48" s="29">
        <v>122831</v>
      </c>
      <c r="BD48" s="29">
        <v>115880</v>
      </c>
      <c r="BE48" s="29">
        <v>105618</v>
      </c>
      <c r="BF48" s="29">
        <v>136770</v>
      </c>
      <c r="BG48" s="29">
        <v>257477</v>
      </c>
      <c r="BH48" s="29">
        <v>253476</v>
      </c>
      <c r="BI48" s="29">
        <v>253746</v>
      </c>
      <c r="BJ48" s="29">
        <v>239820</v>
      </c>
      <c r="BK48" s="29">
        <v>248469</v>
      </c>
      <c r="BL48" s="29">
        <v>443170</v>
      </c>
      <c r="BM48" s="29">
        <v>231655</v>
      </c>
      <c r="BN48" s="29">
        <v>259268</v>
      </c>
      <c r="BO48" s="29">
        <v>308393</v>
      </c>
      <c r="BP48" s="29">
        <v>244269</v>
      </c>
      <c r="BQ48" s="29">
        <v>203747</v>
      </c>
      <c r="BR48" s="29">
        <v>121480</v>
      </c>
      <c r="BS48" s="29">
        <v>485193</v>
      </c>
      <c r="BT48" s="29">
        <v>381954</v>
      </c>
      <c r="BU48" s="29">
        <v>518277</v>
      </c>
      <c r="BV48" s="29">
        <v>119272</v>
      </c>
      <c r="BW48" s="29">
        <v>214039</v>
      </c>
      <c r="BX48" s="29">
        <v>209959</v>
      </c>
      <c r="BY48" s="29">
        <v>119836</v>
      </c>
      <c r="BZ48" s="29">
        <v>100434</v>
      </c>
      <c r="CA48" s="29">
        <v>108796</v>
      </c>
      <c r="CB48" s="29">
        <v>89702</v>
      </c>
      <c r="CC48" s="29">
        <v>135795</v>
      </c>
      <c r="CD48" s="29">
        <v>139426</v>
      </c>
      <c r="CE48" s="29">
        <v>155357</v>
      </c>
      <c r="CF48" s="29">
        <v>123501</v>
      </c>
      <c r="CG48" s="29">
        <v>119100</v>
      </c>
      <c r="CH48" s="29">
        <v>174726</v>
      </c>
      <c r="CI48" s="29">
        <v>137875</v>
      </c>
      <c r="CJ48" s="29">
        <v>178738</v>
      </c>
      <c r="CK48" s="29">
        <v>704868</v>
      </c>
      <c r="CL48" s="29">
        <v>736755</v>
      </c>
      <c r="CM48" s="29">
        <v>7481</v>
      </c>
      <c r="CN48" s="29">
        <v>276125</v>
      </c>
      <c r="CO48" s="29">
        <v>1062895</v>
      </c>
      <c r="CP48" s="29">
        <v>434710</v>
      </c>
      <c r="CQ48" s="29">
        <v>271651</v>
      </c>
      <c r="CR48" s="29">
        <v>161265</v>
      </c>
      <c r="CS48" s="29">
        <v>265283</v>
      </c>
      <c r="CT48" s="29">
        <v>441092</v>
      </c>
      <c r="CU48" s="29">
        <v>75641</v>
      </c>
      <c r="CV48" s="29">
        <v>319351</v>
      </c>
      <c r="CW48" s="29">
        <v>170378</v>
      </c>
      <c r="CX48" s="29">
        <v>315391</v>
      </c>
      <c r="CY48" s="29">
        <v>319781</v>
      </c>
      <c r="CZ48" s="29">
        <v>74171</v>
      </c>
      <c r="DA48" s="29">
        <v>70267</v>
      </c>
      <c r="DB48" s="29">
        <v>185214</v>
      </c>
      <c r="DC48" s="29">
        <v>138538</v>
      </c>
      <c r="DD48" s="29">
        <v>251716</v>
      </c>
      <c r="DE48" s="29">
        <v>227132</v>
      </c>
      <c r="DF48" s="29">
        <v>256545</v>
      </c>
      <c r="DG48" s="29">
        <v>240812</v>
      </c>
      <c r="DH48" s="29">
        <v>232755</v>
      </c>
      <c r="DI48" s="29">
        <v>257867</v>
      </c>
      <c r="DJ48" s="29">
        <v>235146</v>
      </c>
      <c r="DK48" s="29">
        <v>229748</v>
      </c>
    </row>
    <row r="49" spans="1:115" x14ac:dyDescent="0.2">
      <c r="A49" s="18">
        <v>2018</v>
      </c>
      <c r="B49" s="18" t="s">
        <v>675</v>
      </c>
      <c r="C49" s="18" t="s">
        <v>674</v>
      </c>
      <c r="D49" s="33">
        <v>43252</v>
      </c>
      <c r="E49" s="29">
        <v>150901</v>
      </c>
      <c r="F49" s="29">
        <v>236493</v>
      </c>
      <c r="G49" s="29">
        <v>57218</v>
      </c>
      <c r="H49" s="29">
        <v>111262</v>
      </c>
      <c r="I49" s="29">
        <v>75793</v>
      </c>
      <c r="J49" s="29">
        <v>51094</v>
      </c>
      <c r="K49" s="29">
        <v>89473</v>
      </c>
      <c r="L49" s="29">
        <v>185988</v>
      </c>
      <c r="M49" s="29">
        <v>184096</v>
      </c>
      <c r="N49" s="29">
        <v>379219</v>
      </c>
      <c r="O49" s="29">
        <v>869235</v>
      </c>
      <c r="P49" s="29">
        <v>134494</v>
      </c>
      <c r="Q49" s="29">
        <v>126141</v>
      </c>
      <c r="R49" s="29">
        <v>100512</v>
      </c>
      <c r="S49" s="29">
        <v>104115</v>
      </c>
      <c r="T49" s="29">
        <v>2000</v>
      </c>
      <c r="U49" s="29">
        <v>469203</v>
      </c>
      <c r="V49" s="29">
        <v>9748</v>
      </c>
      <c r="W49" s="29">
        <v>72859</v>
      </c>
      <c r="X49" s="29">
        <v>26911</v>
      </c>
      <c r="Y49" s="29">
        <v>86774</v>
      </c>
      <c r="Z49" s="29">
        <v>172696</v>
      </c>
      <c r="AA49" s="29">
        <v>198323</v>
      </c>
      <c r="AB49" s="29">
        <v>244819</v>
      </c>
      <c r="AC49" s="29">
        <v>110969</v>
      </c>
      <c r="AD49" s="29">
        <v>148332</v>
      </c>
      <c r="AE49" s="29">
        <v>79435</v>
      </c>
      <c r="AF49" s="29">
        <v>72656</v>
      </c>
      <c r="AG49" s="29">
        <v>51549</v>
      </c>
      <c r="AH49" s="29">
        <v>121844</v>
      </c>
      <c r="AI49" s="29">
        <v>37404</v>
      </c>
      <c r="AJ49" s="29">
        <v>33730</v>
      </c>
      <c r="AK49" s="29">
        <v>98025</v>
      </c>
      <c r="AL49" s="29">
        <v>98925</v>
      </c>
      <c r="AM49" s="29">
        <v>168395</v>
      </c>
      <c r="AN49" s="29">
        <v>388199</v>
      </c>
      <c r="AO49" s="29">
        <v>309987</v>
      </c>
      <c r="AP49" s="29">
        <v>244829</v>
      </c>
      <c r="AQ49" s="29">
        <v>174135</v>
      </c>
      <c r="AR49" s="29">
        <v>96420</v>
      </c>
      <c r="AS49" s="29">
        <v>99447</v>
      </c>
      <c r="AT49" s="29">
        <v>257041</v>
      </c>
      <c r="AU49" s="29">
        <v>143813</v>
      </c>
      <c r="AV49" s="29">
        <v>285753</v>
      </c>
      <c r="AW49" s="29">
        <v>565284</v>
      </c>
      <c r="AX49" s="29">
        <v>188495</v>
      </c>
      <c r="AY49" s="29">
        <v>266978</v>
      </c>
      <c r="AZ49" s="29">
        <v>278937</v>
      </c>
      <c r="BA49" s="29">
        <v>160466</v>
      </c>
      <c r="BB49" s="29">
        <v>251989</v>
      </c>
      <c r="BC49" s="29">
        <v>125382</v>
      </c>
      <c r="BD49" s="29">
        <v>117077</v>
      </c>
      <c r="BE49" s="29">
        <v>110839</v>
      </c>
      <c r="BF49" s="29">
        <v>136535</v>
      </c>
      <c r="BG49" s="29">
        <v>256679</v>
      </c>
      <c r="BH49" s="29">
        <v>253022</v>
      </c>
      <c r="BI49" s="29">
        <v>253231</v>
      </c>
      <c r="BJ49" s="29">
        <v>239158</v>
      </c>
      <c r="BK49" s="29">
        <v>248844</v>
      </c>
      <c r="BL49" s="29">
        <v>442851</v>
      </c>
      <c r="BM49" s="29">
        <v>231603</v>
      </c>
      <c r="BN49" s="29">
        <v>258710</v>
      </c>
      <c r="BO49" s="29">
        <v>307521</v>
      </c>
      <c r="BP49" s="29">
        <v>244560</v>
      </c>
      <c r="BQ49" s="29">
        <v>204238</v>
      </c>
      <c r="BR49" s="29">
        <v>121408</v>
      </c>
      <c r="BS49" s="29">
        <v>486019</v>
      </c>
      <c r="BT49" s="29">
        <v>385121</v>
      </c>
      <c r="BU49" s="29">
        <v>518307</v>
      </c>
      <c r="BV49" s="29">
        <v>119145</v>
      </c>
      <c r="BW49" s="29">
        <v>214679</v>
      </c>
      <c r="BX49" s="29">
        <v>210184</v>
      </c>
      <c r="BY49" s="29">
        <v>119836</v>
      </c>
      <c r="BZ49" s="29">
        <v>105334</v>
      </c>
      <c r="CA49" s="29">
        <v>114511</v>
      </c>
      <c r="CB49" s="29">
        <v>92444</v>
      </c>
      <c r="CC49" s="29">
        <v>135359</v>
      </c>
      <c r="CD49" s="29">
        <v>137608</v>
      </c>
      <c r="CE49" s="29">
        <v>149903</v>
      </c>
      <c r="CF49" s="29">
        <v>126150</v>
      </c>
      <c r="CG49" s="29">
        <v>121567</v>
      </c>
      <c r="CH49" s="29">
        <v>170878</v>
      </c>
      <c r="CI49" s="29">
        <v>134969</v>
      </c>
      <c r="CJ49" s="29">
        <v>174695</v>
      </c>
      <c r="CK49" s="29">
        <v>701303</v>
      </c>
      <c r="CL49" s="29">
        <v>734538</v>
      </c>
      <c r="CM49" s="29">
        <v>7489</v>
      </c>
      <c r="CN49" s="29">
        <v>275808</v>
      </c>
      <c r="CO49" s="29">
        <v>1060067</v>
      </c>
      <c r="CP49" s="29">
        <v>433516</v>
      </c>
      <c r="CQ49" s="29">
        <v>271105</v>
      </c>
      <c r="CR49" s="29">
        <v>161122</v>
      </c>
      <c r="CS49" s="29">
        <v>265142</v>
      </c>
      <c r="CT49" s="29">
        <v>440634</v>
      </c>
      <c r="CU49" s="29">
        <v>76142</v>
      </c>
      <c r="CV49" s="29">
        <v>318318</v>
      </c>
      <c r="CW49" s="29">
        <v>170952</v>
      </c>
      <c r="CX49" s="29">
        <v>314472</v>
      </c>
      <c r="CY49" s="29">
        <v>318544</v>
      </c>
      <c r="CZ49" s="29">
        <v>74129</v>
      </c>
      <c r="DA49" s="29">
        <v>70228</v>
      </c>
      <c r="DB49" s="29">
        <v>185104</v>
      </c>
      <c r="DC49" s="29">
        <v>138376</v>
      </c>
      <c r="DD49" s="29">
        <v>251775</v>
      </c>
      <c r="DE49" s="29">
        <v>227608</v>
      </c>
      <c r="DF49" s="29">
        <v>256325</v>
      </c>
      <c r="DG49" s="29">
        <v>240756</v>
      </c>
      <c r="DH49" s="29">
        <v>233054</v>
      </c>
      <c r="DI49" s="29">
        <v>257697</v>
      </c>
      <c r="DJ49" s="29">
        <v>235517</v>
      </c>
      <c r="DK49" s="29">
        <v>229953</v>
      </c>
    </row>
    <row r="50" spans="1:115" x14ac:dyDescent="0.2">
      <c r="A50" s="18">
        <v>2018</v>
      </c>
      <c r="B50" s="18" t="s">
        <v>673</v>
      </c>
      <c r="C50" s="18" t="s">
        <v>672</v>
      </c>
      <c r="D50" s="33">
        <v>43221</v>
      </c>
      <c r="E50" s="29">
        <v>150604</v>
      </c>
      <c r="F50" s="29">
        <v>235878</v>
      </c>
      <c r="G50" s="29">
        <v>57662</v>
      </c>
      <c r="H50" s="29">
        <v>111132</v>
      </c>
      <c r="I50" s="29">
        <v>75731</v>
      </c>
      <c r="J50" s="29">
        <v>52058</v>
      </c>
      <c r="K50" s="29">
        <v>89580</v>
      </c>
      <c r="L50" s="29">
        <v>185354</v>
      </c>
      <c r="M50" s="29">
        <v>181340</v>
      </c>
      <c r="N50" s="29">
        <v>379145</v>
      </c>
      <c r="O50" s="29">
        <v>865068</v>
      </c>
      <c r="P50" s="29">
        <v>134318</v>
      </c>
      <c r="Q50" s="29">
        <v>125672</v>
      </c>
      <c r="R50" s="29">
        <v>100486</v>
      </c>
      <c r="S50" s="29">
        <v>104278</v>
      </c>
      <c r="T50" s="29">
        <v>1999</v>
      </c>
      <c r="U50" s="29">
        <v>469407</v>
      </c>
      <c r="V50" s="29">
        <v>9911</v>
      </c>
      <c r="W50" s="29">
        <v>73832</v>
      </c>
      <c r="X50" s="29">
        <v>27273</v>
      </c>
      <c r="Y50" s="29">
        <v>86819</v>
      </c>
      <c r="Z50" s="29">
        <v>172437</v>
      </c>
      <c r="AA50" s="29">
        <v>198119</v>
      </c>
      <c r="AB50" s="29">
        <v>244283</v>
      </c>
      <c r="AC50" s="29">
        <v>110510</v>
      </c>
      <c r="AD50" s="29">
        <v>147299</v>
      </c>
      <c r="AE50" s="29">
        <v>79401</v>
      </c>
      <c r="AF50" s="29">
        <v>74542</v>
      </c>
      <c r="AG50" s="29">
        <v>54639</v>
      </c>
      <c r="AH50" s="29">
        <v>121553</v>
      </c>
      <c r="AI50" s="29">
        <v>37742</v>
      </c>
      <c r="AJ50" s="29">
        <v>34161</v>
      </c>
      <c r="AK50" s="29">
        <v>96271</v>
      </c>
      <c r="AL50" s="29">
        <v>98778</v>
      </c>
      <c r="AM50" s="29">
        <v>166686</v>
      </c>
      <c r="AN50" s="29">
        <v>379124</v>
      </c>
      <c r="AO50" s="29">
        <v>310588</v>
      </c>
      <c r="AP50" s="29">
        <v>245296</v>
      </c>
      <c r="AQ50" s="29">
        <v>173761</v>
      </c>
      <c r="AR50" s="29">
        <v>97198</v>
      </c>
      <c r="AS50" s="29">
        <v>98996</v>
      </c>
      <c r="AT50" s="29">
        <v>256175</v>
      </c>
      <c r="AU50" s="29">
        <v>143655</v>
      </c>
      <c r="AV50" s="29">
        <v>284851</v>
      </c>
      <c r="AW50" s="29">
        <v>564445</v>
      </c>
      <c r="AX50" s="29">
        <v>189139</v>
      </c>
      <c r="AY50" s="29">
        <v>268864</v>
      </c>
      <c r="AZ50" s="29">
        <v>280804</v>
      </c>
      <c r="BA50" s="29">
        <v>160866</v>
      </c>
      <c r="BB50" s="29">
        <v>251588</v>
      </c>
      <c r="BC50" s="29">
        <v>128362</v>
      </c>
      <c r="BD50" s="29">
        <v>119271</v>
      </c>
      <c r="BE50" s="29">
        <v>114566</v>
      </c>
      <c r="BF50" s="29">
        <v>136261</v>
      </c>
      <c r="BG50" s="29">
        <v>256090</v>
      </c>
      <c r="BH50" s="29">
        <v>252848</v>
      </c>
      <c r="BI50" s="29">
        <v>253098</v>
      </c>
      <c r="BJ50" s="29">
        <v>239287</v>
      </c>
      <c r="BK50" s="29">
        <v>248126</v>
      </c>
      <c r="BL50" s="29">
        <v>442710</v>
      </c>
      <c r="BM50" s="29">
        <v>231533</v>
      </c>
      <c r="BN50" s="29">
        <v>257907</v>
      </c>
      <c r="BO50" s="29">
        <v>306913</v>
      </c>
      <c r="BP50" s="29">
        <v>240911</v>
      </c>
      <c r="BQ50" s="29">
        <v>200450</v>
      </c>
      <c r="BR50" s="29">
        <v>121571</v>
      </c>
      <c r="BS50" s="29">
        <v>484853</v>
      </c>
      <c r="BT50" s="29">
        <v>383734</v>
      </c>
      <c r="BU50" s="29">
        <v>517220</v>
      </c>
      <c r="BV50" s="29">
        <v>118851</v>
      </c>
      <c r="BW50" s="29">
        <v>214125</v>
      </c>
      <c r="BX50" s="29">
        <v>209490</v>
      </c>
      <c r="BY50" s="29">
        <v>121650</v>
      </c>
      <c r="BZ50" s="29">
        <v>108658</v>
      </c>
      <c r="CA50" s="29">
        <v>118076</v>
      </c>
      <c r="CB50" s="29">
        <v>96987</v>
      </c>
      <c r="CC50" s="29">
        <v>137525</v>
      </c>
      <c r="CD50" s="29">
        <v>140561</v>
      </c>
      <c r="CE50" s="29">
        <v>153561</v>
      </c>
      <c r="CF50" s="29">
        <v>127133</v>
      </c>
      <c r="CG50" s="29">
        <v>122403</v>
      </c>
      <c r="CH50" s="29">
        <v>174122</v>
      </c>
      <c r="CI50" s="29">
        <v>136992</v>
      </c>
      <c r="CJ50" s="29">
        <v>178452</v>
      </c>
      <c r="CK50" s="29">
        <v>711872</v>
      </c>
      <c r="CL50" s="29">
        <v>732259</v>
      </c>
      <c r="CM50" s="29">
        <v>7456</v>
      </c>
      <c r="CN50" s="29">
        <v>275307</v>
      </c>
      <c r="CO50" s="29">
        <v>1059665</v>
      </c>
      <c r="CP50" s="29">
        <v>433658</v>
      </c>
      <c r="CQ50" s="29">
        <v>269156</v>
      </c>
      <c r="CR50" s="29">
        <v>161707</v>
      </c>
      <c r="CS50" s="29">
        <v>263094</v>
      </c>
      <c r="CT50" s="29">
        <v>440358</v>
      </c>
      <c r="CU50" s="29">
        <v>76915</v>
      </c>
      <c r="CV50" s="29">
        <v>317490</v>
      </c>
      <c r="CW50" s="29">
        <v>173850</v>
      </c>
      <c r="CX50" s="29">
        <v>313656</v>
      </c>
      <c r="CY50" s="29">
        <v>321918</v>
      </c>
      <c r="CZ50" s="29">
        <v>73997</v>
      </c>
      <c r="DA50" s="29">
        <v>70099</v>
      </c>
      <c r="DB50" s="29">
        <v>185066</v>
      </c>
      <c r="DC50" s="29">
        <v>138208</v>
      </c>
      <c r="DD50" s="29">
        <v>251333</v>
      </c>
      <c r="DE50" s="29">
        <v>227240</v>
      </c>
      <c r="DF50" s="29">
        <v>256112</v>
      </c>
      <c r="DG50" s="29">
        <v>240391</v>
      </c>
      <c r="DH50" s="29">
        <v>232727</v>
      </c>
      <c r="DI50" s="29">
        <v>257469</v>
      </c>
      <c r="DJ50" s="29">
        <v>235546</v>
      </c>
      <c r="DK50" s="29">
        <v>229929</v>
      </c>
    </row>
    <row r="51" spans="1:115" x14ac:dyDescent="0.2">
      <c r="A51" s="18">
        <v>2018</v>
      </c>
      <c r="B51" s="18" t="s">
        <v>671</v>
      </c>
      <c r="C51" s="18" t="s">
        <v>670</v>
      </c>
      <c r="D51" s="33">
        <v>43191</v>
      </c>
      <c r="E51" s="29">
        <v>149393</v>
      </c>
      <c r="F51" s="29">
        <v>235141</v>
      </c>
      <c r="G51" s="29">
        <v>58404</v>
      </c>
      <c r="H51" s="29">
        <v>111418</v>
      </c>
      <c r="I51" s="29">
        <v>75525</v>
      </c>
      <c r="J51" s="29">
        <v>52709</v>
      </c>
      <c r="K51" s="29">
        <v>90313</v>
      </c>
      <c r="L51" s="29">
        <v>186245</v>
      </c>
      <c r="M51" s="18"/>
      <c r="N51" s="29">
        <v>379555</v>
      </c>
      <c r="O51" s="29">
        <v>864050</v>
      </c>
      <c r="P51" s="29">
        <v>134269</v>
      </c>
      <c r="Q51" s="29">
        <v>124672</v>
      </c>
      <c r="R51" s="29">
        <v>98077</v>
      </c>
      <c r="S51" s="29">
        <v>104412</v>
      </c>
      <c r="T51" s="29">
        <v>2017</v>
      </c>
      <c r="U51" s="29">
        <v>470069</v>
      </c>
      <c r="V51" s="29">
        <v>9865</v>
      </c>
      <c r="W51" s="29">
        <v>73175</v>
      </c>
      <c r="X51" s="29">
        <v>27088</v>
      </c>
      <c r="Y51" s="29">
        <v>87573</v>
      </c>
      <c r="Z51" s="29">
        <v>171781</v>
      </c>
      <c r="AA51" s="29">
        <v>197607</v>
      </c>
      <c r="AB51" s="29">
        <v>242918</v>
      </c>
      <c r="AC51" s="29">
        <v>112198</v>
      </c>
      <c r="AD51" s="29">
        <v>149979</v>
      </c>
      <c r="AE51" s="29">
        <v>80307</v>
      </c>
      <c r="AF51" s="29">
        <v>75392</v>
      </c>
      <c r="AG51" s="29">
        <v>56363</v>
      </c>
      <c r="AH51" s="29">
        <v>120744</v>
      </c>
      <c r="AI51" s="29">
        <v>38439</v>
      </c>
      <c r="AJ51" s="29">
        <v>34871</v>
      </c>
      <c r="AK51" s="29">
        <v>96548</v>
      </c>
      <c r="AL51" s="29">
        <v>99871</v>
      </c>
      <c r="AM51" s="29">
        <v>165947</v>
      </c>
      <c r="AN51" s="29">
        <v>375696</v>
      </c>
      <c r="AO51" s="29">
        <v>311862</v>
      </c>
      <c r="AP51" s="29">
        <v>245985</v>
      </c>
      <c r="AQ51" s="29">
        <v>174731</v>
      </c>
      <c r="AR51" s="29">
        <v>97061</v>
      </c>
      <c r="AS51" s="29">
        <v>99117</v>
      </c>
      <c r="AT51" s="29">
        <v>242056</v>
      </c>
      <c r="AU51" s="29">
        <v>142847</v>
      </c>
      <c r="AV51" s="29">
        <v>284367</v>
      </c>
      <c r="AW51" s="29">
        <v>562749</v>
      </c>
      <c r="AX51" s="29">
        <v>188218</v>
      </c>
      <c r="AY51" s="29">
        <v>264990</v>
      </c>
      <c r="AZ51" s="29">
        <v>273817</v>
      </c>
      <c r="BA51" s="29">
        <v>163253</v>
      </c>
      <c r="BB51" s="29">
        <v>250546</v>
      </c>
      <c r="BC51" s="29">
        <v>129365</v>
      </c>
      <c r="BD51" s="29">
        <v>119362</v>
      </c>
      <c r="BE51" s="29">
        <v>116016</v>
      </c>
      <c r="BF51" s="29">
        <v>135943</v>
      </c>
      <c r="BG51" s="29">
        <v>255564</v>
      </c>
      <c r="BH51" s="29">
        <v>252999</v>
      </c>
      <c r="BI51" s="29">
        <v>253209</v>
      </c>
      <c r="BJ51" s="29">
        <v>240129</v>
      </c>
      <c r="BK51" s="29">
        <v>248818</v>
      </c>
      <c r="BL51" s="29">
        <v>442553</v>
      </c>
      <c r="BM51" s="29">
        <v>231585</v>
      </c>
      <c r="BN51" s="29">
        <v>256969</v>
      </c>
      <c r="BO51" s="29">
        <v>305716</v>
      </c>
      <c r="BP51" s="29">
        <v>238857</v>
      </c>
      <c r="BQ51" s="29">
        <v>198418</v>
      </c>
      <c r="BR51" s="29">
        <v>122031</v>
      </c>
      <c r="BS51" s="29">
        <v>484034</v>
      </c>
      <c r="BT51" s="29">
        <v>380479</v>
      </c>
      <c r="BU51" s="29">
        <v>517228</v>
      </c>
      <c r="BV51" s="29">
        <v>118966</v>
      </c>
      <c r="BW51" s="29">
        <v>210734</v>
      </c>
      <c r="BX51" s="29">
        <v>206149</v>
      </c>
      <c r="BY51" s="29">
        <v>122155</v>
      </c>
      <c r="BZ51" s="29">
        <v>107455</v>
      </c>
      <c r="CA51" s="29">
        <v>119306</v>
      </c>
      <c r="CB51" s="29">
        <v>99543</v>
      </c>
      <c r="CC51" s="29">
        <v>139101</v>
      </c>
      <c r="CD51" s="29">
        <v>141355</v>
      </c>
      <c r="CE51" s="29">
        <v>157136</v>
      </c>
      <c r="CF51" s="29">
        <v>128332</v>
      </c>
      <c r="CG51" s="29">
        <v>120858</v>
      </c>
      <c r="CH51" s="29">
        <v>175070</v>
      </c>
      <c r="CI51" s="29">
        <v>138534</v>
      </c>
      <c r="CJ51" s="29">
        <v>178772</v>
      </c>
      <c r="CK51" s="29">
        <v>691264</v>
      </c>
      <c r="CL51" s="29">
        <v>731689</v>
      </c>
      <c r="CM51" s="29">
        <v>7420</v>
      </c>
      <c r="CN51" s="29">
        <v>274393</v>
      </c>
      <c r="CO51" s="29">
        <v>1056874</v>
      </c>
      <c r="CP51" s="29">
        <v>432032</v>
      </c>
      <c r="CQ51" s="29">
        <v>271219</v>
      </c>
      <c r="CR51" s="29">
        <v>161929</v>
      </c>
      <c r="CS51" s="29">
        <v>262575</v>
      </c>
      <c r="CT51" s="29">
        <v>440076</v>
      </c>
      <c r="CU51" s="29">
        <v>77444</v>
      </c>
      <c r="CV51" s="29">
        <v>316763</v>
      </c>
      <c r="CW51" s="29">
        <v>165050</v>
      </c>
      <c r="CX51" s="29">
        <v>312935</v>
      </c>
      <c r="CY51" s="29">
        <v>320602</v>
      </c>
      <c r="CZ51" s="29">
        <v>73808</v>
      </c>
      <c r="DA51" s="29">
        <v>69916</v>
      </c>
      <c r="DB51" s="29">
        <v>184914</v>
      </c>
      <c r="DC51" s="29">
        <v>137973</v>
      </c>
      <c r="DD51" s="29">
        <v>250117</v>
      </c>
      <c r="DE51" s="29">
        <v>226011</v>
      </c>
      <c r="DF51" s="29">
        <v>255750</v>
      </c>
      <c r="DG51" s="29">
        <v>239339</v>
      </c>
      <c r="DH51" s="29">
        <v>231735</v>
      </c>
      <c r="DI51" s="29">
        <v>257025</v>
      </c>
      <c r="DJ51" s="29">
        <v>235421</v>
      </c>
      <c r="DK51" s="29">
        <v>229888</v>
      </c>
    </row>
    <row r="52" spans="1:115" x14ac:dyDescent="0.2">
      <c r="A52" s="18">
        <v>2018</v>
      </c>
      <c r="B52" s="18" t="s">
        <v>669</v>
      </c>
      <c r="C52" s="18" t="s">
        <v>668</v>
      </c>
      <c r="D52" s="33">
        <v>43160</v>
      </c>
      <c r="E52" s="29">
        <v>149288</v>
      </c>
      <c r="F52" s="29">
        <v>234215</v>
      </c>
      <c r="G52" s="29">
        <v>58511</v>
      </c>
      <c r="H52" s="29">
        <v>110177</v>
      </c>
      <c r="I52" s="29">
        <v>73939</v>
      </c>
      <c r="J52" s="29">
        <v>52932</v>
      </c>
      <c r="K52" s="29">
        <v>90136</v>
      </c>
      <c r="L52" s="29">
        <v>185164</v>
      </c>
      <c r="M52" s="18"/>
      <c r="N52" s="29">
        <v>379056</v>
      </c>
      <c r="O52" s="29">
        <v>862929</v>
      </c>
      <c r="P52" s="29">
        <v>134371</v>
      </c>
      <c r="Q52" s="29">
        <v>125107</v>
      </c>
      <c r="R52" s="29">
        <v>98399</v>
      </c>
      <c r="S52" s="29">
        <v>104921</v>
      </c>
      <c r="T52" s="29">
        <v>2061</v>
      </c>
      <c r="U52" s="29">
        <v>472211</v>
      </c>
      <c r="V52" s="29">
        <v>9704</v>
      </c>
      <c r="W52" s="29">
        <v>73197</v>
      </c>
      <c r="X52" s="29">
        <v>27048</v>
      </c>
      <c r="Y52" s="29">
        <v>87738</v>
      </c>
      <c r="Z52" s="29">
        <v>171011</v>
      </c>
      <c r="AA52" s="29">
        <v>196253</v>
      </c>
      <c r="AB52" s="29">
        <v>242675</v>
      </c>
      <c r="AC52" s="29">
        <v>112143</v>
      </c>
      <c r="AD52" s="29">
        <v>149754</v>
      </c>
      <c r="AE52" s="29">
        <v>80376</v>
      </c>
      <c r="AF52" s="29">
        <v>74728</v>
      </c>
      <c r="AG52" s="29">
        <v>55423</v>
      </c>
      <c r="AH52" s="29">
        <v>120560</v>
      </c>
      <c r="AI52" s="29">
        <v>38955</v>
      </c>
      <c r="AJ52" s="29">
        <v>35412</v>
      </c>
      <c r="AK52" s="29">
        <v>96663</v>
      </c>
      <c r="AL52" s="29">
        <v>100332</v>
      </c>
      <c r="AM52" s="29">
        <v>166635</v>
      </c>
      <c r="AN52" s="29">
        <v>376109</v>
      </c>
      <c r="AO52" s="29">
        <v>310859</v>
      </c>
      <c r="AP52" s="29">
        <v>244725</v>
      </c>
      <c r="AQ52" s="29">
        <v>175395</v>
      </c>
      <c r="AR52" s="29">
        <v>95254</v>
      </c>
      <c r="AS52" s="29">
        <v>99552</v>
      </c>
      <c r="AT52" s="29">
        <v>228068</v>
      </c>
      <c r="AU52" s="29">
        <v>143254</v>
      </c>
      <c r="AV52" s="29">
        <v>283656</v>
      </c>
      <c r="AW52" s="29">
        <v>563762</v>
      </c>
      <c r="AX52" s="29">
        <v>188088</v>
      </c>
      <c r="AY52" s="29">
        <v>261019</v>
      </c>
      <c r="AZ52" s="29">
        <v>267482</v>
      </c>
      <c r="BA52" s="29">
        <v>162701</v>
      </c>
      <c r="BB52" s="29">
        <v>249554</v>
      </c>
      <c r="BC52" s="29">
        <v>128604</v>
      </c>
      <c r="BD52" s="29">
        <v>118772</v>
      </c>
      <c r="BE52" s="29">
        <v>114624</v>
      </c>
      <c r="BF52" s="29">
        <v>136029</v>
      </c>
      <c r="BG52" s="29">
        <v>255609</v>
      </c>
      <c r="BH52" s="29">
        <v>252182</v>
      </c>
      <c r="BI52" s="29">
        <v>252370</v>
      </c>
      <c r="BJ52" s="29">
        <v>239158</v>
      </c>
      <c r="BK52" s="29">
        <v>248287</v>
      </c>
      <c r="BL52" s="29">
        <v>439269</v>
      </c>
      <c r="BM52" s="29">
        <v>230011</v>
      </c>
      <c r="BN52" s="29">
        <v>256388</v>
      </c>
      <c r="BO52" s="29">
        <v>304847</v>
      </c>
      <c r="BP52" s="29">
        <v>239786</v>
      </c>
      <c r="BQ52" s="29">
        <v>199657</v>
      </c>
      <c r="BR52" s="29">
        <v>121484</v>
      </c>
      <c r="BS52" s="29">
        <v>483984</v>
      </c>
      <c r="BT52" s="29">
        <v>381804</v>
      </c>
      <c r="BU52" s="29">
        <v>516713</v>
      </c>
      <c r="BV52" s="29">
        <v>119281</v>
      </c>
      <c r="BW52" s="29">
        <v>207845</v>
      </c>
      <c r="BX52" s="29">
        <v>203343</v>
      </c>
      <c r="BY52" s="29">
        <v>122498</v>
      </c>
      <c r="BZ52" s="29">
        <v>103965</v>
      </c>
      <c r="CA52" s="29">
        <v>118099</v>
      </c>
      <c r="CB52" s="29">
        <v>97220</v>
      </c>
      <c r="CC52" s="29">
        <v>139239</v>
      </c>
      <c r="CD52" s="29">
        <v>141614</v>
      </c>
      <c r="CE52" s="29">
        <v>153185</v>
      </c>
      <c r="CF52" s="29">
        <v>130166</v>
      </c>
      <c r="CG52" s="29">
        <v>119371</v>
      </c>
      <c r="CH52" s="29">
        <v>176485</v>
      </c>
      <c r="CI52" s="29">
        <v>136671</v>
      </c>
      <c r="CJ52" s="29">
        <v>182656</v>
      </c>
      <c r="CK52" s="29">
        <v>695459</v>
      </c>
      <c r="CL52" s="29">
        <v>731620</v>
      </c>
      <c r="CM52" s="29">
        <v>7438</v>
      </c>
      <c r="CN52" s="29">
        <v>273733</v>
      </c>
      <c r="CO52" s="29">
        <v>1046450</v>
      </c>
      <c r="CP52" s="29">
        <v>427487</v>
      </c>
      <c r="CQ52" s="29">
        <v>270342</v>
      </c>
      <c r="CR52" s="29">
        <v>161995</v>
      </c>
      <c r="CS52" s="29">
        <v>261442</v>
      </c>
      <c r="CT52" s="29">
        <v>434048</v>
      </c>
      <c r="CU52" s="29">
        <v>77064</v>
      </c>
      <c r="CV52" s="29">
        <v>315883</v>
      </c>
      <c r="CW52" s="29">
        <v>163604</v>
      </c>
      <c r="CX52" s="29">
        <v>312107</v>
      </c>
      <c r="CY52" s="29">
        <v>320384</v>
      </c>
      <c r="CZ52" s="29">
        <v>73883</v>
      </c>
      <c r="DA52" s="29">
        <v>69988</v>
      </c>
      <c r="DB52" s="29">
        <v>184987</v>
      </c>
      <c r="DC52" s="29">
        <v>138748</v>
      </c>
      <c r="DD52" s="29">
        <v>249102</v>
      </c>
      <c r="DE52" s="29">
        <v>224927</v>
      </c>
      <c r="DF52" s="29">
        <v>255275</v>
      </c>
      <c r="DG52" s="29">
        <v>238305</v>
      </c>
      <c r="DH52" s="29">
        <v>230692</v>
      </c>
      <c r="DI52" s="29">
        <v>256610</v>
      </c>
      <c r="DJ52" s="29">
        <v>235187</v>
      </c>
      <c r="DK52" s="29">
        <v>229717</v>
      </c>
    </row>
    <row r="53" spans="1:115" x14ac:dyDescent="0.2">
      <c r="A53" s="18">
        <v>2018</v>
      </c>
      <c r="B53" s="18" t="s">
        <v>667</v>
      </c>
      <c r="C53" s="18" t="s">
        <v>666</v>
      </c>
      <c r="D53" s="33">
        <v>43132</v>
      </c>
      <c r="E53" s="29">
        <v>149258</v>
      </c>
      <c r="F53" s="29">
        <v>233858</v>
      </c>
      <c r="G53" s="29">
        <v>59280</v>
      </c>
      <c r="H53" s="29">
        <v>110577</v>
      </c>
      <c r="I53" s="29">
        <v>73230</v>
      </c>
      <c r="J53" s="29">
        <v>52804</v>
      </c>
      <c r="K53" s="29">
        <v>89789</v>
      </c>
      <c r="L53" s="29">
        <v>184438</v>
      </c>
      <c r="M53" s="18"/>
      <c r="N53" s="29">
        <v>377585</v>
      </c>
      <c r="O53" s="29">
        <v>860348</v>
      </c>
      <c r="P53" s="29">
        <v>134402</v>
      </c>
      <c r="Q53" s="29">
        <v>125079</v>
      </c>
      <c r="R53" s="29">
        <v>100427</v>
      </c>
      <c r="S53" s="29">
        <v>104650</v>
      </c>
      <c r="T53" s="29">
        <v>2088</v>
      </c>
      <c r="U53" s="29">
        <v>470245</v>
      </c>
      <c r="V53" s="29">
        <v>9658</v>
      </c>
      <c r="W53" s="29">
        <v>73428</v>
      </c>
      <c r="X53" s="29">
        <v>27093</v>
      </c>
      <c r="Y53" s="29">
        <v>87439</v>
      </c>
      <c r="Z53" s="29">
        <v>170706</v>
      </c>
      <c r="AA53" s="29">
        <v>195963</v>
      </c>
      <c r="AB53" s="29">
        <v>242130</v>
      </c>
      <c r="AC53" s="29">
        <v>111118</v>
      </c>
      <c r="AD53" s="29">
        <v>147459</v>
      </c>
      <c r="AE53" s="29">
        <v>80309</v>
      </c>
      <c r="AF53" s="29">
        <v>74383</v>
      </c>
      <c r="AG53" s="29">
        <v>54365</v>
      </c>
      <c r="AH53" s="29">
        <v>121581</v>
      </c>
      <c r="AI53" s="29">
        <v>39244</v>
      </c>
      <c r="AJ53" s="29">
        <v>35678</v>
      </c>
      <c r="AK53" s="29">
        <v>98047</v>
      </c>
      <c r="AL53" s="29">
        <v>100628</v>
      </c>
      <c r="AM53" s="29">
        <v>166809</v>
      </c>
      <c r="AN53" s="29">
        <v>379501</v>
      </c>
      <c r="AO53" s="29">
        <v>312298</v>
      </c>
      <c r="AP53" s="29">
        <v>240441</v>
      </c>
      <c r="AQ53" s="29">
        <v>169284</v>
      </c>
      <c r="AR53" s="29">
        <v>96135</v>
      </c>
      <c r="AS53" s="29">
        <v>99010</v>
      </c>
      <c r="AT53" s="29">
        <v>228666</v>
      </c>
      <c r="AU53" s="29">
        <v>142807</v>
      </c>
      <c r="AV53" s="29">
        <v>284032</v>
      </c>
      <c r="AW53" s="29">
        <v>563365</v>
      </c>
      <c r="AX53" s="29">
        <v>187452</v>
      </c>
      <c r="AY53" s="29">
        <v>259261</v>
      </c>
      <c r="AZ53" s="29">
        <v>265272</v>
      </c>
      <c r="BA53" s="29">
        <v>160813</v>
      </c>
      <c r="BB53" s="29">
        <v>248991</v>
      </c>
      <c r="BC53" s="29">
        <v>126587</v>
      </c>
      <c r="BD53" s="29">
        <v>120244</v>
      </c>
      <c r="BE53" s="29">
        <v>111674</v>
      </c>
      <c r="BF53" s="29">
        <v>136327</v>
      </c>
      <c r="BG53" s="29">
        <v>256291</v>
      </c>
      <c r="BH53" s="29">
        <v>252076</v>
      </c>
      <c r="BI53" s="29">
        <v>252266</v>
      </c>
      <c r="BJ53" s="29">
        <v>239190</v>
      </c>
      <c r="BK53" s="29">
        <v>248166</v>
      </c>
      <c r="BL53" s="29">
        <v>438306</v>
      </c>
      <c r="BM53" s="29">
        <v>229218</v>
      </c>
      <c r="BN53" s="29">
        <v>255713</v>
      </c>
      <c r="BO53" s="29">
        <v>303653</v>
      </c>
      <c r="BP53" s="29">
        <v>240938</v>
      </c>
      <c r="BQ53" s="29">
        <v>200993</v>
      </c>
      <c r="BR53" s="29">
        <v>121376</v>
      </c>
      <c r="BS53" s="29">
        <v>482897</v>
      </c>
      <c r="BT53" s="29">
        <v>381975</v>
      </c>
      <c r="BU53" s="29">
        <v>515205</v>
      </c>
      <c r="BV53" s="29">
        <v>119093</v>
      </c>
      <c r="BW53" s="29">
        <v>207359</v>
      </c>
      <c r="BX53" s="29">
        <v>202935</v>
      </c>
      <c r="BY53" s="29">
        <v>124028</v>
      </c>
      <c r="BZ53" s="29">
        <v>105219</v>
      </c>
      <c r="CA53" s="29">
        <v>115136</v>
      </c>
      <c r="CB53" s="29">
        <v>94332</v>
      </c>
      <c r="CC53" s="29">
        <v>135113</v>
      </c>
      <c r="CD53" s="29">
        <v>138757</v>
      </c>
      <c r="CE53" s="29">
        <v>146322</v>
      </c>
      <c r="CF53" s="29">
        <v>126446</v>
      </c>
      <c r="CG53" s="29">
        <v>116363</v>
      </c>
      <c r="CH53" s="29">
        <v>175600</v>
      </c>
      <c r="CI53" s="29">
        <v>137580</v>
      </c>
      <c r="CJ53" s="29">
        <v>180437</v>
      </c>
      <c r="CK53" s="29">
        <v>693578</v>
      </c>
      <c r="CL53" s="29">
        <v>733753</v>
      </c>
      <c r="CM53" s="29">
        <v>7474</v>
      </c>
      <c r="CN53" s="29">
        <v>273435</v>
      </c>
      <c r="CO53" s="29">
        <v>1049343</v>
      </c>
      <c r="CP53" s="29">
        <v>429188</v>
      </c>
      <c r="CQ53" s="29">
        <v>267977</v>
      </c>
      <c r="CR53" s="29">
        <v>162089</v>
      </c>
      <c r="CS53" s="29">
        <v>260575</v>
      </c>
      <c r="CT53" s="29">
        <v>430405</v>
      </c>
      <c r="CU53" s="29">
        <v>77520</v>
      </c>
      <c r="CV53" s="29">
        <v>315277</v>
      </c>
      <c r="CW53" s="29">
        <v>155197</v>
      </c>
      <c r="CX53" s="29">
        <v>311280</v>
      </c>
      <c r="CY53" s="29">
        <v>320379</v>
      </c>
      <c r="CZ53" s="29">
        <v>74015</v>
      </c>
      <c r="DA53" s="29">
        <v>70117</v>
      </c>
      <c r="DB53" s="29">
        <v>184988</v>
      </c>
      <c r="DC53" s="29">
        <v>137874</v>
      </c>
      <c r="DD53" s="29">
        <v>248469</v>
      </c>
      <c r="DE53" s="29">
        <v>224545</v>
      </c>
      <c r="DF53" s="29">
        <v>254555</v>
      </c>
      <c r="DG53" s="29">
        <v>237767</v>
      </c>
      <c r="DH53" s="29">
        <v>230358</v>
      </c>
      <c r="DI53" s="29">
        <v>255783</v>
      </c>
      <c r="DJ53" s="29">
        <v>234707</v>
      </c>
      <c r="DK53" s="29">
        <v>229090</v>
      </c>
    </row>
    <row r="54" spans="1:115" x14ac:dyDescent="0.2">
      <c r="A54" s="18">
        <v>2018</v>
      </c>
      <c r="B54" s="18" t="s">
        <v>665</v>
      </c>
      <c r="C54" s="18" t="s">
        <v>664</v>
      </c>
      <c r="D54" s="33">
        <v>43101</v>
      </c>
      <c r="E54" s="29">
        <v>149073</v>
      </c>
      <c r="F54" s="29">
        <v>232977</v>
      </c>
      <c r="G54" s="29">
        <v>59025</v>
      </c>
      <c r="H54" s="29">
        <v>110844</v>
      </c>
      <c r="I54" s="29">
        <v>73863</v>
      </c>
      <c r="J54" s="29">
        <v>52290</v>
      </c>
      <c r="K54" s="29">
        <v>89134</v>
      </c>
      <c r="L54" s="29">
        <v>184707</v>
      </c>
      <c r="M54" s="18"/>
      <c r="N54" s="29">
        <v>375656</v>
      </c>
      <c r="O54" s="29">
        <v>857190</v>
      </c>
      <c r="P54" s="29">
        <v>134201</v>
      </c>
      <c r="Q54" s="29">
        <v>124721</v>
      </c>
      <c r="R54" s="29">
        <v>99856</v>
      </c>
      <c r="S54" s="29">
        <v>104014</v>
      </c>
      <c r="T54" s="29">
        <v>2129</v>
      </c>
      <c r="U54" s="29">
        <v>465752</v>
      </c>
      <c r="V54" s="29">
        <v>9546</v>
      </c>
      <c r="W54" s="29">
        <v>73422</v>
      </c>
      <c r="X54" s="29">
        <v>27972</v>
      </c>
      <c r="Y54" s="29">
        <v>87244</v>
      </c>
      <c r="Z54" s="29">
        <v>170822</v>
      </c>
      <c r="AA54" s="29">
        <v>196085</v>
      </c>
      <c r="AB54" s="29">
        <v>242316</v>
      </c>
      <c r="AC54" s="29">
        <v>110878</v>
      </c>
      <c r="AD54" s="29">
        <v>145953</v>
      </c>
      <c r="AE54" s="29">
        <v>80994</v>
      </c>
      <c r="AF54" s="29">
        <v>73647</v>
      </c>
      <c r="AG54" s="29">
        <v>53082</v>
      </c>
      <c r="AH54" s="29">
        <v>121860</v>
      </c>
      <c r="AI54" s="29">
        <v>38950</v>
      </c>
      <c r="AJ54" s="29">
        <v>35243</v>
      </c>
      <c r="AK54" s="29">
        <v>99870</v>
      </c>
      <c r="AL54" s="29">
        <v>101886</v>
      </c>
      <c r="AM54" s="29">
        <v>166233</v>
      </c>
      <c r="AN54" s="29">
        <v>374702</v>
      </c>
      <c r="AO54" s="18"/>
      <c r="AP54" s="29">
        <v>240284</v>
      </c>
      <c r="AQ54" s="29">
        <v>168646</v>
      </c>
      <c r="AR54" s="29">
        <v>96525</v>
      </c>
      <c r="AS54" s="29">
        <v>98644</v>
      </c>
      <c r="AT54" s="29">
        <v>225030</v>
      </c>
      <c r="AU54" s="29">
        <v>142562</v>
      </c>
      <c r="AV54" s="29">
        <v>283305</v>
      </c>
      <c r="AW54" s="29">
        <v>554166</v>
      </c>
      <c r="AX54" s="29">
        <v>186598</v>
      </c>
      <c r="AY54" s="29">
        <v>253228</v>
      </c>
      <c r="AZ54" s="29">
        <v>255496</v>
      </c>
      <c r="BA54" s="29">
        <v>161288</v>
      </c>
      <c r="BB54" s="29">
        <v>247867</v>
      </c>
      <c r="BC54" s="29">
        <v>122266</v>
      </c>
      <c r="BD54" s="29">
        <v>116226</v>
      </c>
      <c r="BE54" s="29">
        <v>106651</v>
      </c>
      <c r="BF54" s="29">
        <v>136635</v>
      </c>
      <c r="BG54" s="29">
        <v>256150</v>
      </c>
      <c r="BH54" s="29">
        <v>252109</v>
      </c>
      <c r="BI54" s="29">
        <v>252361</v>
      </c>
      <c r="BJ54" s="29">
        <v>239828</v>
      </c>
      <c r="BK54" s="29">
        <v>247359</v>
      </c>
      <c r="BL54" s="29">
        <v>437687</v>
      </c>
      <c r="BM54" s="29">
        <v>228771</v>
      </c>
      <c r="BN54" s="29">
        <v>254857</v>
      </c>
      <c r="BO54" s="29">
        <v>302928</v>
      </c>
      <c r="BP54" s="29">
        <v>238770</v>
      </c>
      <c r="BQ54" s="29">
        <v>198873</v>
      </c>
      <c r="BR54" s="29">
        <v>120834</v>
      </c>
      <c r="BS54" s="29">
        <v>481060</v>
      </c>
      <c r="BT54" s="29">
        <v>380846</v>
      </c>
      <c r="BU54" s="29">
        <v>513135</v>
      </c>
      <c r="BV54" s="29">
        <v>118647</v>
      </c>
      <c r="BW54" s="29">
        <v>205338</v>
      </c>
      <c r="BX54" s="29">
        <v>201164</v>
      </c>
      <c r="BY54" s="29">
        <v>119594</v>
      </c>
      <c r="BZ54" s="29">
        <v>102606</v>
      </c>
      <c r="CA54" s="29">
        <v>109322</v>
      </c>
      <c r="CB54" s="29">
        <v>93287</v>
      </c>
      <c r="CC54" s="29">
        <v>132302</v>
      </c>
      <c r="CD54" s="29">
        <v>136262</v>
      </c>
      <c r="CE54" s="29">
        <v>147395</v>
      </c>
      <c r="CF54" s="29">
        <v>121772</v>
      </c>
      <c r="CG54" s="29">
        <v>113921</v>
      </c>
      <c r="CH54" s="29">
        <v>171447</v>
      </c>
      <c r="CI54" s="29">
        <v>135959</v>
      </c>
      <c r="CJ54" s="29">
        <v>174834</v>
      </c>
      <c r="CK54" s="29">
        <v>686318</v>
      </c>
      <c r="CL54" s="29">
        <v>733683</v>
      </c>
      <c r="CM54" s="29">
        <v>7532</v>
      </c>
      <c r="CN54" s="29">
        <v>272772</v>
      </c>
      <c r="CO54" s="29">
        <v>1050073</v>
      </c>
      <c r="CP54" s="29">
        <v>429313</v>
      </c>
      <c r="CQ54" s="29">
        <v>269222</v>
      </c>
      <c r="CR54" s="29">
        <v>161939</v>
      </c>
      <c r="CS54" s="29">
        <v>260157</v>
      </c>
      <c r="CT54" s="29">
        <v>428192</v>
      </c>
      <c r="CU54" s="29">
        <v>78155</v>
      </c>
      <c r="CV54" s="29">
        <v>314788</v>
      </c>
      <c r="CW54" s="29">
        <v>150024</v>
      </c>
      <c r="CX54" s="29">
        <v>310828</v>
      </c>
      <c r="CY54" s="29">
        <v>318775</v>
      </c>
      <c r="CZ54" s="29">
        <v>74354</v>
      </c>
      <c r="DA54" s="29">
        <v>70473</v>
      </c>
      <c r="DB54" s="29">
        <v>182910</v>
      </c>
      <c r="DC54" s="29">
        <v>138316</v>
      </c>
      <c r="DD54" s="29">
        <v>247161</v>
      </c>
      <c r="DE54" s="29">
        <v>222971</v>
      </c>
      <c r="DF54" s="29">
        <v>253594</v>
      </c>
      <c r="DG54" s="29">
        <v>236677</v>
      </c>
      <c r="DH54" s="29">
        <v>229080</v>
      </c>
      <c r="DI54" s="29">
        <v>254638</v>
      </c>
      <c r="DJ54" s="29">
        <v>233347</v>
      </c>
      <c r="DK54" s="29">
        <v>227726</v>
      </c>
    </row>
    <row r="55" spans="1:115" x14ac:dyDescent="0.2">
      <c r="D55" s="28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</row>
    <row r="56" spans="1:115" x14ac:dyDescent="0.2">
      <c r="A56" s="26" t="s">
        <v>719</v>
      </c>
      <c r="E56" s="31">
        <f>+E2/E14-1</f>
        <v>-4.1748934670894355E-3</v>
      </c>
      <c r="F56" s="31">
        <f t="shared" ref="F56:BB56" si="0">+F2/F14-1</f>
        <v>4.3545938614944824E-2</v>
      </c>
      <c r="G56" s="31">
        <f t="shared" si="0"/>
        <v>7.1997310496142664E-2</v>
      </c>
      <c r="H56" s="31">
        <f t="shared" si="0"/>
        <v>0.12663791265559143</v>
      </c>
      <c r="I56" s="31">
        <f t="shared" si="0"/>
        <v>6.4064231002894712E-2</v>
      </c>
      <c r="J56" s="31">
        <f t="shared" si="0"/>
        <v>5.8484381025838861E-2</v>
      </c>
      <c r="K56" s="31">
        <f t="shared" si="0"/>
        <v>0.10999673412627353</v>
      </c>
      <c r="L56" s="31">
        <f t="shared" si="0"/>
        <v>9.1899626354402075E-2</v>
      </c>
      <c r="M56" s="31">
        <f t="shared" si="0"/>
        <v>9.6942396546979337E-2</v>
      </c>
      <c r="N56" s="31">
        <f t="shared" si="0"/>
        <v>1.9259772602063574E-2</v>
      </c>
      <c r="O56" s="31">
        <f t="shared" si="0"/>
        <v>3.8420417495871551E-2</v>
      </c>
      <c r="P56" s="31">
        <f t="shared" si="0"/>
        <v>0.13760489510489515</v>
      </c>
      <c r="Q56" s="31">
        <f t="shared" si="0"/>
        <v>2.2723414574997047E-2</v>
      </c>
      <c r="R56" s="31">
        <f t="shared" si="0"/>
        <v>4.7279772507109241E-2</v>
      </c>
      <c r="S56" s="31">
        <f t="shared" si="0"/>
        <v>3.3955764551494072E-2</v>
      </c>
      <c r="T56" s="31">
        <f t="shared" si="0"/>
        <v>-9.4707520891364916E-2</v>
      </c>
      <c r="U56" s="31">
        <f t="shared" si="0"/>
        <v>5.7647702893798725E-2</v>
      </c>
      <c r="V56" s="31">
        <f t="shared" si="0"/>
        <v>-4.3161881977671457E-2</v>
      </c>
      <c r="W56" s="31">
        <f t="shared" si="0"/>
        <v>3.137391938498002E-2</v>
      </c>
      <c r="X56" s="31">
        <f t="shared" si="0"/>
        <v>-7.4164181447182731E-3</v>
      </c>
      <c r="Y56" s="31">
        <f t="shared" si="0"/>
        <v>-9.109095255469879E-3</v>
      </c>
      <c r="Z56" s="31">
        <f t="shared" si="0"/>
        <v>8.0869390699667587E-2</v>
      </c>
      <c r="AA56" s="31">
        <f t="shared" si="0"/>
        <v>8.3460026470255411E-2</v>
      </c>
      <c r="AB56" s="31">
        <f t="shared" si="0"/>
        <v>7.815182095492168E-2</v>
      </c>
      <c r="AC56" s="31">
        <f t="shared" si="0"/>
        <v>5.6944985212860288E-2</v>
      </c>
      <c r="AD56" s="31">
        <f t="shared" si="0"/>
        <v>4.7096032544925004E-2</v>
      </c>
      <c r="AE56" s="31">
        <f t="shared" si="0"/>
        <v>7.1452228205536983E-2</v>
      </c>
      <c r="AF56" s="31">
        <f t="shared" si="0"/>
        <v>4.7591145833333348E-2</v>
      </c>
      <c r="AG56" s="31">
        <f t="shared" si="0"/>
        <v>3.6616642983398506E-2</v>
      </c>
      <c r="AH56" s="31">
        <f t="shared" si="0"/>
        <v>5.5730715924103835E-2</v>
      </c>
      <c r="AI56" s="31">
        <f t="shared" si="0"/>
        <v>1.3777503598601637E-2</v>
      </c>
      <c r="AJ56" s="31">
        <f t="shared" si="0"/>
        <v>5.5566849630683812E-3</v>
      </c>
      <c r="AK56" s="31">
        <f t="shared" si="0"/>
        <v>2.3037026926901571E-2</v>
      </c>
      <c r="AL56" s="31">
        <f t="shared" si="0"/>
        <v>4.5979154624951057E-2</v>
      </c>
      <c r="AM56" s="31">
        <f t="shared" si="0"/>
        <v>3.2069671546792744E-2</v>
      </c>
      <c r="AN56" s="31">
        <f t="shared" si="0"/>
        <v>1.7447584044749886E-2</v>
      </c>
      <c r="AO56" s="31">
        <f t="shared" si="0"/>
        <v>3.8010311132426144E-2</v>
      </c>
      <c r="AP56" s="31">
        <f t="shared" si="0"/>
        <v>2.6885719285964393E-2</v>
      </c>
      <c r="AQ56" s="31">
        <f t="shared" si="0"/>
        <v>4.7967495423595796E-2</v>
      </c>
      <c r="AR56" s="31">
        <f t="shared" si="0"/>
        <v>-1.8307052766792786E-3</v>
      </c>
      <c r="AS56" s="31">
        <f t="shared" si="0"/>
        <v>0.13737823050576048</v>
      </c>
      <c r="AT56" s="31">
        <f t="shared" si="0"/>
        <v>0.49147216385560411</v>
      </c>
      <c r="AU56" s="31">
        <f t="shared" si="0"/>
        <v>0.15276359395692363</v>
      </c>
      <c r="AV56" s="31">
        <f t="shared" si="0"/>
        <v>6.0777173705453214E-2</v>
      </c>
      <c r="AW56" s="31">
        <f t="shared" si="0"/>
        <v>4.4686385125041639E-2</v>
      </c>
      <c r="AX56" s="31">
        <f t="shared" si="0"/>
        <v>1.026645212868238E-2</v>
      </c>
      <c r="AY56" s="31">
        <f t="shared" si="0"/>
        <v>0.26289541857130416</v>
      </c>
      <c r="AZ56" s="31">
        <f t="shared" si="0"/>
        <v>0.37825977482824369</v>
      </c>
      <c r="BA56" s="31">
        <f t="shared" si="0"/>
        <v>-3.6080057699242718E-2</v>
      </c>
      <c r="BB56" s="31">
        <f t="shared" ref="BB56:CX56" si="1">+BB2/BB14-1</f>
        <v>8.5815115436765232E-2</v>
      </c>
      <c r="BC56" s="31">
        <f t="shared" si="1"/>
        <v>4.9763953997900012E-2</v>
      </c>
      <c r="BD56" s="31">
        <f t="shared" si="1"/>
        <v>7.301152951223977E-2</v>
      </c>
      <c r="BE56" s="31">
        <f t="shared" si="1"/>
        <v>4.149553747729251E-2</v>
      </c>
      <c r="BF56" s="31">
        <f t="shared" si="1"/>
        <v>7.7886226954548832E-3</v>
      </c>
      <c r="BG56" s="31">
        <f t="shared" si="1"/>
        <v>2.4994129388282271E-2</v>
      </c>
      <c r="BH56" s="31">
        <f t="shared" si="1"/>
        <v>9.7425038673790709E-2</v>
      </c>
      <c r="BI56" s="31">
        <f t="shared" si="1"/>
        <v>0.1014762300701646</v>
      </c>
      <c r="BJ56" s="31">
        <f t="shared" si="1"/>
        <v>0.11911974201224185</v>
      </c>
      <c r="BK56" s="31">
        <f t="shared" si="1"/>
        <v>4.0433913744550187E-2</v>
      </c>
      <c r="BL56" s="31">
        <f t="shared" si="1"/>
        <v>6.332833697313589E-2</v>
      </c>
      <c r="BM56" s="31">
        <f t="shared" si="1"/>
        <v>5.9272829530134796E-2</v>
      </c>
      <c r="BN56" s="31">
        <f t="shared" si="1"/>
        <v>6.8975912262065453E-2</v>
      </c>
      <c r="BO56" s="31">
        <f t="shared" si="1"/>
        <v>5.4521828583804055E-2</v>
      </c>
      <c r="BP56" s="31">
        <f t="shared" si="1"/>
        <v>0.15460566206758952</v>
      </c>
      <c r="BQ56" s="31">
        <f t="shared" si="1"/>
        <v>0.19120030802724708</v>
      </c>
      <c r="BR56" s="31">
        <f t="shared" si="1"/>
        <v>8.8872953633492457E-2</v>
      </c>
      <c r="BS56" s="31">
        <f t="shared" si="1"/>
        <v>3.7353173588233313E-2</v>
      </c>
      <c r="BT56" s="31">
        <f t="shared" si="1"/>
        <v>2.4077987014536451E-2</v>
      </c>
      <c r="BU56" s="31">
        <f t="shared" si="1"/>
        <v>4.024122327156876E-2</v>
      </c>
      <c r="BV56" s="31">
        <f t="shared" si="1"/>
        <v>4.4810810377577726E-2</v>
      </c>
      <c r="BW56" s="31">
        <f t="shared" si="1"/>
        <v>0.1941451266712817</v>
      </c>
      <c r="BX56" s="31">
        <f t="shared" si="1"/>
        <v>0.19547511710632892</v>
      </c>
      <c r="BY56" s="31">
        <f t="shared" si="1"/>
        <v>7.8307430438538717E-2</v>
      </c>
      <c r="BZ56" s="31">
        <f t="shared" si="1"/>
        <v>5.9118303678365791E-2</v>
      </c>
      <c r="CA56" s="31">
        <f t="shared" si="1"/>
        <v>4.9366565684384467E-2</v>
      </c>
      <c r="CB56" s="31">
        <f t="shared" si="1"/>
        <v>4.8974470539426829E-3</v>
      </c>
      <c r="CC56" s="31">
        <f t="shared" si="1"/>
        <v>4.4831448495140425E-2</v>
      </c>
      <c r="CD56" s="31">
        <f t="shared" si="1"/>
        <v>2.8114028734799623E-2</v>
      </c>
      <c r="CE56" s="31">
        <f t="shared" si="1"/>
        <v>5.031271540684612E-2</v>
      </c>
      <c r="CF56" s="31">
        <f t="shared" si="1"/>
        <v>5.5841334700766465E-2</v>
      </c>
      <c r="CG56" s="31">
        <f t="shared" si="1"/>
        <v>0.10245692091028968</v>
      </c>
      <c r="CH56" s="31">
        <f t="shared" si="1"/>
        <v>-6.0069554220676391E-3</v>
      </c>
      <c r="CI56" s="31">
        <f t="shared" si="1"/>
        <v>4.6243309936027099E-3</v>
      </c>
      <c r="CJ56" s="31">
        <f t="shared" si="1"/>
        <v>-1.2092590991614083E-2</v>
      </c>
      <c r="CK56" s="31">
        <f t="shared" si="1"/>
        <v>3.7489437557152838E-2</v>
      </c>
      <c r="CL56" s="31">
        <f t="shared" si="1"/>
        <v>2.4648967219902174E-2</v>
      </c>
      <c r="CM56" s="31">
        <f t="shared" si="1"/>
        <v>-1.4543971727606353E-2</v>
      </c>
      <c r="CN56" s="31">
        <f t="shared" si="1"/>
        <v>7.4044174099861193E-2</v>
      </c>
      <c r="CO56" s="31">
        <f t="shared" si="1"/>
        <v>7.9422167243778929E-2</v>
      </c>
      <c r="CP56" s="31">
        <f t="shared" si="1"/>
        <v>8.2343770503683134E-2</v>
      </c>
      <c r="CQ56" s="31">
        <f t="shared" si="1"/>
        <v>5.1797160406267917E-2</v>
      </c>
      <c r="CR56" s="31">
        <f t="shared" si="1"/>
        <v>2.8156665288893823E-2</v>
      </c>
      <c r="CS56" s="31">
        <f t="shared" si="1"/>
        <v>6.2094835376562241E-2</v>
      </c>
      <c r="CT56" s="31">
        <f t="shared" si="1"/>
        <v>6.6316984805061319E-2</v>
      </c>
      <c r="CU56" s="31">
        <f t="shared" si="1"/>
        <v>0.1161640546500855</v>
      </c>
      <c r="CV56" s="31">
        <f t="shared" si="1"/>
        <v>5.2158978260368416E-2</v>
      </c>
      <c r="CW56" s="31">
        <f t="shared" si="1"/>
        <v>0.19266150567137852</v>
      </c>
      <c r="CX56" s="31">
        <f t="shared" si="1"/>
        <v>5.0935956258520321E-2</v>
      </c>
      <c r="CY56" s="31">
        <f t="shared" ref="CY56:DK56" si="2">+CY2/CY14-1</f>
        <v>3.5552323619114201E-2</v>
      </c>
      <c r="CZ56" s="31">
        <f t="shared" si="2"/>
        <v>-5.0184228945735487E-3</v>
      </c>
      <c r="DA56" s="31">
        <f t="shared" si="2"/>
        <v>-6.3629244280359876E-3</v>
      </c>
      <c r="DB56" s="31">
        <f t="shared" si="2"/>
        <v>4.3190733989229901E-2</v>
      </c>
      <c r="DC56" s="31">
        <f t="shared" si="2"/>
        <v>3.7368395717144454E-2</v>
      </c>
      <c r="DD56" s="31">
        <f t="shared" si="2"/>
        <v>8.3332712355715932E-2</v>
      </c>
      <c r="DE56" s="31">
        <f t="shared" si="2"/>
        <v>0.10115283719344625</v>
      </c>
      <c r="DF56" s="31">
        <f t="shared" si="2"/>
        <v>6.6211698455024059E-2</v>
      </c>
      <c r="DG56" s="31">
        <f t="shared" si="2"/>
        <v>9.0422654696444393E-2</v>
      </c>
      <c r="DH56" s="31">
        <f t="shared" si="2"/>
        <v>0.10128331528502854</v>
      </c>
      <c r="DI56" s="31">
        <f t="shared" si="2"/>
        <v>6.0215373351262924E-2</v>
      </c>
      <c r="DJ56" s="31">
        <f t="shared" si="2"/>
        <v>5.7606474456246781E-2</v>
      </c>
      <c r="DK56" s="31">
        <f t="shared" si="2"/>
        <v>6.4257340277124264E-2</v>
      </c>
    </row>
    <row r="57" spans="1:115" x14ac:dyDescent="0.2">
      <c r="A57" s="26" t="s">
        <v>720</v>
      </c>
      <c r="E57" s="31">
        <f>+E7/E19-1</f>
        <v>-9.0785711462190166E-3</v>
      </c>
      <c r="F57" s="31">
        <f t="shared" ref="F57:BB57" si="3">+F7/F19-1</f>
        <v>3.473890257977974E-2</v>
      </c>
      <c r="G57" s="31">
        <f t="shared" si="3"/>
        <v>8.7239270604319463E-2</v>
      </c>
      <c r="H57" s="31">
        <f t="shared" si="3"/>
        <v>0.13770571151984501</v>
      </c>
      <c r="I57" s="31">
        <f t="shared" si="3"/>
        <v>6.0238884711625085E-2</v>
      </c>
      <c r="J57" s="31">
        <f t="shared" si="3"/>
        <v>5.2934131736527057E-2</v>
      </c>
      <c r="K57" s="31">
        <f t="shared" si="3"/>
        <v>7.2246103958442331E-2</v>
      </c>
      <c r="L57" s="31">
        <f t="shared" si="3"/>
        <v>2.1268381707787887E-2</v>
      </c>
      <c r="M57" s="31">
        <f t="shared" si="3"/>
        <v>7.2801623783654623E-2</v>
      </c>
      <c r="N57" s="31">
        <f t="shared" si="3"/>
        <v>3.2885318607624336E-2</v>
      </c>
      <c r="O57" s="31">
        <f t="shared" si="3"/>
        <v>3.2662504337256371E-2</v>
      </c>
      <c r="P57" s="31">
        <f t="shared" si="3"/>
        <v>-1.1550326826874846E-2</v>
      </c>
      <c r="Q57" s="31">
        <f t="shared" si="3"/>
        <v>2.101855431001054E-3</v>
      </c>
      <c r="R57" s="31">
        <f t="shared" si="3"/>
        <v>5.9347856732343551E-2</v>
      </c>
      <c r="S57" s="31">
        <f t="shared" si="3"/>
        <v>2.1477353590802828E-2</v>
      </c>
      <c r="T57" s="31">
        <f t="shared" si="3"/>
        <v>4.4128646222887147E-2</v>
      </c>
      <c r="U57" s="31">
        <f t="shared" si="3"/>
        <v>2.8378259035021447E-2</v>
      </c>
      <c r="V57" s="31">
        <f t="shared" si="3"/>
        <v>-1.2677959056427324E-2</v>
      </c>
      <c r="W57" s="31">
        <f t="shared" si="3"/>
        <v>-7.0983300723483911E-3</v>
      </c>
      <c r="X57" s="31">
        <f t="shared" si="3"/>
        <v>-5.0175203161112347E-2</v>
      </c>
      <c r="Y57" s="31">
        <f t="shared" si="3"/>
        <v>-2.3273564484039833E-3</v>
      </c>
      <c r="Z57" s="31">
        <f t="shared" si="3"/>
        <v>4.1040283653474452E-2</v>
      </c>
      <c r="AA57" s="31">
        <f t="shared" si="3"/>
        <v>2.7332359711873977E-2</v>
      </c>
      <c r="AB57" s="31">
        <f t="shared" si="3"/>
        <v>5.6532970359201462E-2</v>
      </c>
      <c r="AC57" s="31">
        <f t="shared" si="3"/>
        <v>6.2998281786941668E-2</v>
      </c>
      <c r="AD57" s="31">
        <f t="shared" si="3"/>
        <v>7.7693607963438271E-2</v>
      </c>
      <c r="AE57" s="31">
        <f t="shared" si="3"/>
        <v>4.1017911860691036E-2</v>
      </c>
      <c r="AF57" s="31">
        <f t="shared" si="3"/>
        <v>3.5521420856834185E-2</v>
      </c>
      <c r="AG57" s="31">
        <f t="shared" si="3"/>
        <v>4.2942814307132204E-2</v>
      </c>
      <c r="AH57" s="31">
        <f t="shared" si="3"/>
        <v>3.1018970279344416E-2</v>
      </c>
      <c r="AI57" s="31">
        <f t="shared" si="3"/>
        <v>2.5468964465456656E-2</v>
      </c>
      <c r="AJ57" s="31">
        <f t="shared" si="3"/>
        <v>1.8380040533929609E-2</v>
      </c>
      <c r="AK57" s="31">
        <f t="shared" si="3"/>
        <v>4.5604281352259468E-2</v>
      </c>
      <c r="AL57" s="31">
        <f t="shared" si="3"/>
        <v>5.86630552334928E-2</v>
      </c>
      <c r="AM57" s="31">
        <f t="shared" si="3"/>
        <v>2.9859158169573741E-2</v>
      </c>
      <c r="AN57" s="31">
        <f t="shared" si="3"/>
        <v>4.4020578778135144E-2</v>
      </c>
      <c r="AO57" s="31">
        <f t="shared" si="3"/>
        <v>2.9463903477301434E-2</v>
      </c>
      <c r="AP57" s="31">
        <f t="shared" si="3"/>
        <v>2.898998594647928E-3</v>
      </c>
      <c r="AQ57" s="31">
        <f t="shared" si="3"/>
        <v>2.2977389613803245E-2</v>
      </c>
      <c r="AR57" s="31">
        <f t="shared" si="3"/>
        <v>-2.5491704208328803E-2</v>
      </c>
      <c r="AS57" s="31">
        <f t="shared" si="3"/>
        <v>0.20932372484066564</v>
      </c>
      <c r="AT57" s="31">
        <f t="shared" si="3"/>
        <v>0.49495374264087477</v>
      </c>
      <c r="AU57" s="31">
        <f t="shared" si="3"/>
        <v>0.11295943058579305</v>
      </c>
      <c r="AV57" s="31">
        <f t="shared" si="3"/>
        <v>4.7759190417183017E-2</v>
      </c>
      <c r="AW57" s="31">
        <f t="shared" si="3"/>
        <v>4.125410725811185E-2</v>
      </c>
      <c r="AX57" s="31">
        <f t="shared" si="3"/>
        <v>1.8830474572976375E-2</v>
      </c>
      <c r="AY57" s="31">
        <f t="shared" si="3"/>
        <v>2.3798627002288297E-2</v>
      </c>
      <c r="AZ57" s="31">
        <f t="shared" si="3"/>
        <v>1.442352038760486E-2</v>
      </c>
      <c r="BA57" s="31">
        <f t="shared" si="3"/>
        <v>-1.0926436982555687E-3</v>
      </c>
      <c r="BB57" s="31">
        <f t="shared" ref="BB57:CX57" si="4">+BB7/BB19-1</f>
        <v>7.0364028655451216E-2</v>
      </c>
      <c r="BC57" s="31">
        <f t="shared" si="4"/>
        <v>5.7972280965447265E-2</v>
      </c>
      <c r="BD57" s="31">
        <f t="shared" si="4"/>
        <v>7.8347617604100694E-2</v>
      </c>
      <c r="BE57" s="31">
        <f t="shared" si="4"/>
        <v>4.3565143700107667E-2</v>
      </c>
      <c r="BF57" s="31">
        <f t="shared" si="4"/>
        <v>1.621346671470647E-2</v>
      </c>
      <c r="BG57" s="31">
        <f t="shared" si="4"/>
        <v>2.0067024669923716E-2</v>
      </c>
      <c r="BH57" s="31">
        <f t="shared" si="4"/>
        <v>6.0037196111113245E-2</v>
      </c>
      <c r="BI57" s="31">
        <f t="shared" si="4"/>
        <v>6.2746506779052247E-2</v>
      </c>
      <c r="BJ57" s="31">
        <f t="shared" si="4"/>
        <v>6.4882807369464279E-2</v>
      </c>
      <c r="BK57" s="31">
        <f t="shared" si="4"/>
        <v>2.3180684433513177E-2</v>
      </c>
      <c r="BL57" s="31">
        <f t="shared" si="4"/>
        <v>4.4601271197344472E-2</v>
      </c>
      <c r="BM57" s="31">
        <f t="shared" si="4"/>
        <v>3.3670567898554049E-2</v>
      </c>
      <c r="BN57" s="31">
        <f t="shared" si="4"/>
        <v>5.0521769632130509E-2</v>
      </c>
      <c r="BO57" s="31">
        <f t="shared" si="4"/>
        <v>4.131497519087457E-2</v>
      </c>
      <c r="BP57" s="31">
        <f t="shared" si="4"/>
        <v>9.5435130806193369E-2</v>
      </c>
      <c r="BQ57" s="31">
        <f t="shared" si="4"/>
        <v>0.11592093734685704</v>
      </c>
      <c r="BR57" s="31">
        <f t="shared" si="4"/>
        <v>7.3959502853957471E-2</v>
      </c>
      <c r="BS57" s="31">
        <f t="shared" si="4"/>
        <v>2.1705354630025875E-2</v>
      </c>
      <c r="BT57" s="31">
        <f t="shared" si="4"/>
        <v>4.4718340605576223E-3</v>
      </c>
      <c r="BU57" s="31">
        <f t="shared" si="4"/>
        <v>2.5441287768011689E-2</v>
      </c>
      <c r="BV57" s="31">
        <f t="shared" si="4"/>
        <v>3.2626414110129343E-2</v>
      </c>
      <c r="BW57" s="31">
        <f t="shared" si="4"/>
        <v>0.21094026331302818</v>
      </c>
      <c r="BX57" s="31">
        <f t="shared" si="4"/>
        <v>0.2256615870148817</v>
      </c>
      <c r="BY57" s="31">
        <f t="shared" si="4"/>
        <v>7.763255552940751E-2</v>
      </c>
      <c r="BZ57" s="31">
        <f t="shared" si="4"/>
        <v>8.1169767418735717E-2</v>
      </c>
      <c r="CA57" s="31">
        <f t="shared" si="4"/>
        <v>5.9166684185078422E-2</v>
      </c>
      <c r="CB57" s="31">
        <f t="shared" si="4"/>
        <v>-2.4694035631293576E-2</v>
      </c>
      <c r="CC57" s="31">
        <f t="shared" si="4"/>
        <v>5.9744244751122277E-2</v>
      </c>
      <c r="CD57" s="31">
        <f t="shared" si="4"/>
        <v>7.3570085186414502E-2</v>
      </c>
      <c r="CE57" s="31">
        <f t="shared" si="4"/>
        <v>4.0671447196870991E-2</v>
      </c>
      <c r="CF57" s="31">
        <f t="shared" si="4"/>
        <v>5.7956605649453152E-2</v>
      </c>
      <c r="CG57" s="31">
        <f t="shared" si="4"/>
        <v>4.6250888738993412E-2</v>
      </c>
      <c r="CH57" s="31">
        <f t="shared" si="4"/>
        <v>7.2477103095092588E-2</v>
      </c>
      <c r="CI57" s="31">
        <f t="shared" si="4"/>
        <v>2.6792922727459256E-2</v>
      </c>
      <c r="CJ57" s="31">
        <f t="shared" si="4"/>
        <v>8.8405879063220727E-2</v>
      </c>
      <c r="CK57" s="31">
        <f t="shared" si="4"/>
        <v>-3.5303343468590098E-3</v>
      </c>
      <c r="CL57" s="31">
        <f t="shared" si="4"/>
        <v>2.0951020136904308E-2</v>
      </c>
      <c r="CM57" s="31">
        <f t="shared" si="4"/>
        <v>1.9072447859495023E-2</v>
      </c>
      <c r="CN57" s="31">
        <f t="shared" si="4"/>
        <v>6.0136487077820266E-2</v>
      </c>
      <c r="CO57" s="31">
        <f t="shared" si="4"/>
        <v>9.0467091507518083E-2</v>
      </c>
      <c r="CP57" s="31">
        <f t="shared" si="4"/>
        <v>9.5695117405888874E-2</v>
      </c>
      <c r="CQ57" s="31">
        <f t="shared" si="4"/>
        <v>4.8817319487879374E-2</v>
      </c>
      <c r="CR57" s="31">
        <f t="shared" si="4"/>
        <v>1.3472168011785524E-3</v>
      </c>
      <c r="CS57" s="31">
        <f t="shared" si="4"/>
        <v>4.1714083359405407E-2</v>
      </c>
      <c r="CT57" s="31">
        <f t="shared" si="4"/>
        <v>4.4532032196149984E-2</v>
      </c>
      <c r="CU57" s="31">
        <f t="shared" si="4"/>
        <v>6.243561786779761E-2</v>
      </c>
      <c r="CV57" s="31">
        <f t="shared" si="4"/>
        <v>3.3316398368437028E-2</v>
      </c>
      <c r="CW57" s="31">
        <f t="shared" si="4"/>
        <v>0.2391379232877533</v>
      </c>
      <c r="CX57" s="31">
        <f t="shared" si="4"/>
        <v>3.7942522098343145E-2</v>
      </c>
      <c r="CY57" s="31">
        <f t="shared" ref="CY57:DK57" si="5">+CY7/CY19-1</f>
        <v>5.9978189749182009E-2</v>
      </c>
      <c r="CZ57" s="31">
        <f t="shared" si="5"/>
        <v>1.3105655216369527E-2</v>
      </c>
      <c r="DA57" s="31">
        <f t="shared" si="5"/>
        <v>1.1451293363870185E-2</v>
      </c>
      <c r="DB57" s="31">
        <f t="shared" si="5"/>
        <v>6.8030355939622478E-2</v>
      </c>
      <c r="DC57" s="31">
        <f t="shared" si="5"/>
        <v>1.7612012260219689E-2</v>
      </c>
      <c r="DD57" s="31">
        <f t="shared" si="5"/>
        <v>7.1621376356874933E-2</v>
      </c>
      <c r="DE57" s="31">
        <f t="shared" si="5"/>
        <v>9.0825728134142691E-2</v>
      </c>
      <c r="DF57" s="31">
        <f t="shared" si="5"/>
        <v>5.5767963575850787E-2</v>
      </c>
      <c r="DG57" s="31">
        <f t="shared" si="5"/>
        <v>7.5103992003095588E-2</v>
      </c>
      <c r="DH57" s="31">
        <f t="shared" si="5"/>
        <v>8.4883833637463102E-2</v>
      </c>
      <c r="DI57" s="31">
        <f t="shared" si="5"/>
        <v>5.4534108889928934E-2</v>
      </c>
      <c r="DJ57" s="31">
        <f t="shared" si="5"/>
        <v>4.4565042046004422E-2</v>
      </c>
      <c r="DK57" s="31">
        <f t="shared" si="5"/>
        <v>6.4016112755509225E-2</v>
      </c>
    </row>
    <row r="58" spans="1:115" x14ac:dyDescent="0.2">
      <c r="A58" s="26" t="s">
        <v>721</v>
      </c>
      <c r="E58" s="31">
        <f>+E19/E31-1</f>
        <v>8.704023632744029E-4</v>
      </c>
      <c r="F58" s="31">
        <f t="shared" ref="F58:BB58" si="6">+F19/F31-1</f>
        <v>3.5905431660924192E-2</v>
      </c>
      <c r="G58" s="31">
        <f t="shared" si="6"/>
        <v>-1.8228977726184481E-2</v>
      </c>
      <c r="H58" s="31">
        <f t="shared" si="6"/>
        <v>2.1841851920546107E-2</v>
      </c>
      <c r="I58" s="31">
        <f t="shared" si="6"/>
        <v>6.1927326038012431E-2</v>
      </c>
      <c r="J58" s="31">
        <f t="shared" si="6"/>
        <v>1.0060281042720831E-2</v>
      </c>
      <c r="K58" s="31">
        <f t="shared" si="6"/>
        <v>3.6817075868170734E-2</v>
      </c>
      <c r="L58" s="31">
        <f t="shared" si="6"/>
        <v>4.8886434750598173E-2</v>
      </c>
      <c r="M58" s="31">
        <f t="shared" si="6"/>
        <v>2.0940733103423703E-2</v>
      </c>
      <c r="N58" s="31">
        <f t="shared" si="6"/>
        <v>1.8743484624363482E-2</v>
      </c>
      <c r="O58" s="31">
        <f t="shared" si="6"/>
        <v>3.1105175381189731E-2</v>
      </c>
      <c r="P58" s="31">
        <f t="shared" si="6"/>
        <v>4.7714434281122209E-2</v>
      </c>
      <c r="Q58" s="31">
        <f t="shared" si="6"/>
        <v>-2.1272906403940861E-2</v>
      </c>
      <c r="R58" s="31">
        <f t="shared" si="6"/>
        <v>-9.995998477469481E-2</v>
      </c>
      <c r="S58" s="31">
        <f t="shared" si="6"/>
        <v>2.6368956718867187E-2</v>
      </c>
      <c r="T58" s="31">
        <f t="shared" si="6"/>
        <v>-4.9075391180654293E-2</v>
      </c>
      <c r="U58" s="31">
        <f t="shared" si="6"/>
        <v>4.1969567769073235E-2</v>
      </c>
      <c r="V58" s="31">
        <f t="shared" si="6"/>
        <v>1.7983708875489279E-2</v>
      </c>
      <c r="W58" s="31">
        <f t="shared" si="6"/>
        <v>-7.629908794149376E-2</v>
      </c>
      <c r="X58" s="31">
        <f t="shared" si="6"/>
        <v>2.0232752719251623E-2</v>
      </c>
      <c r="Y58" s="31">
        <f t="shared" si="6"/>
        <v>-2.7701176676108163E-3</v>
      </c>
      <c r="Z58" s="31">
        <f t="shared" si="6"/>
        <v>4.2039177407546813E-3</v>
      </c>
      <c r="AA58" s="31">
        <f t="shared" si="6"/>
        <v>-1.7930504708702277E-2</v>
      </c>
      <c r="AB58" s="31">
        <f t="shared" si="6"/>
        <v>3.0422434802149567E-2</v>
      </c>
      <c r="AC58" s="31">
        <f t="shared" si="6"/>
        <v>2.5216449263235852E-2</v>
      </c>
      <c r="AD58" s="31">
        <f t="shared" si="6"/>
        <v>1.2834007583731655E-2</v>
      </c>
      <c r="AE58" s="31">
        <f t="shared" si="6"/>
        <v>4.3409321306958404E-2</v>
      </c>
      <c r="AF58" s="31">
        <f t="shared" si="6"/>
        <v>3.2092479185302336E-2</v>
      </c>
      <c r="AG58" s="31">
        <f t="shared" si="6"/>
        <v>5.4267650158061009E-2</v>
      </c>
      <c r="AH58" s="31">
        <f t="shared" si="6"/>
        <v>1.9380073676313225E-2</v>
      </c>
      <c r="AI58" s="31">
        <f t="shared" si="6"/>
        <v>-3.4372054665410046E-2</v>
      </c>
      <c r="AJ58" s="31">
        <f t="shared" si="6"/>
        <v>-3.720898936886019E-2</v>
      </c>
      <c r="AK58" s="31">
        <f t="shared" si="6"/>
        <v>-7.6041782532636271E-2</v>
      </c>
      <c r="AL58" s="31">
        <f t="shared" si="6"/>
        <v>7.7950676709237499E-5</v>
      </c>
      <c r="AM58" s="31">
        <f t="shared" si="6"/>
        <v>-2.3003444765801184E-5</v>
      </c>
      <c r="AN58" s="31">
        <f t="shared" si="6"/>
        <v>-9.400187035437324E-3</v>
      </c>
      <c r="AO58" s="31">
        <f t="shared" si="6"/>
        <v>3.5282000062423879E-2</v>
      </c>
      <c r="AP58" s="31">
        <f t="shared" si="6"/>
        <v>4.6327126871273272E-2</v>
      </c>
      <c r="AQ58" s="31">
        <f t="shared" si="6"/>
        <v>4.5977071121025004E-2</v>
      </c>
      <c r="AR58" s="31">
        <f t="shared" si="6"/>
        <v>4.7065714196065311E-2</v>
      </c>
      <c r="AS58" s="31">
        <f t="shared" si="6"/>
        <v>4.8195339864967712E-2</v>
      </c>
      <c r="AT58" s="31">
        <f t="shared" si="6"/>
        <v>-0.15288740991098615</v>
      </c>
      <c r="AU58" s="31">
        <f t="shared" si="6"/>
        <v>4.1013285326583215E-3</v>
      </c>
      <c r="AV58" s="31">
        <f t="shared" si="6"/>
        <v>3.4290787479890783E-2</v>
      </c>
      <c r="AW58" s="31">
        <f t="shared" si="6"/>
        <v>-4.8174540428183255E-2</v>
      </c>
      <c r="AX58" s="31">
        <f t="shared" si="6"/>
        <v>7.884214675901724E-4</v>
      </c>
      <c r="AY58" s="31">
        <f t="shared" si="6"/>
        <v>-0.12043347601852517</v>
      </c>
      <c r="AZ58" s="31">
        <f t="shared" si="6"/>
        <v>-0.18393810095439578</v>
      </c>
      <c r="BA58" s="31">
        <f t="shared" si="6"/>
        <v>2.5095845520701987E-2</v>
      </c>
      <c r="BB58" s="31">
        <f t="shared" ref="BB58:CX58" si="7">+BB19/BB31-1</f>
        <v>1.3620054947193205E-2</v>
      </c>
      <c r="BC58" s="31">
        <f t="shared" si="7"/>
        <v>-3.9265894837588466E-2</v>
      </c>
      <c r="BD58" s="31">
        <f t="shared" si="7"/>
        <v>-3.1847530282278824E-2</v>
      </c>
      <c r="BE58" s="31">
        <f t="shared" si="7"/>
        <v>-5.8834534640986202E-2</v>
      </c>
      <c r="BF58" s="31">
        <f t="shared" si="7"/>
        <v>1.9519011228833483E-2</v>
      </c>
      <c r="BG58" s="31">
        <f t="shared" si="7"/>
        <v>1.3907703758838874E-2</v>
      </c>
      <c r="BH58" s="31">
        <f t="shared" si="7"/>
        <v>3.8472955208690651E-2</v>
      </c>
      <c r="BI58" s="31">
        <f t="shared" si="7"/>
        <v>3.9257494525118952E-2</v>
      </c>
      <c r="BJ58" s="31">
        <f t="shared" si="7"/>
        <v>3.930920372285418E-2</v>
      </c>
      <c r="BK58" s="31">
        <f t="shared" si="7"/>
        <v>2.7880694719073063E-2</v>
      </c>
      <c r="BL58" s="31">
        <f t="shared" si="7"/>
        <v>2.3976039331332188E-2</v>
      </c>
      <c r="BM58" s="31">
        <f t="shared" si="7"/>
        <v>1.7793548935446823E-2</v>
      </c>
      <c r="BN58" s="31">
        <f t="shared" si="7"/>
        <v>2.0310472867176577E-2</v>
      </c>
      <c r="BO58" s="31">
        <f t="shared" si="7"/>
        <v>1.8448189056643693E-2</v>
      </c>
      <c r="BP58" s="31">
        <f t="shared" si="7"/>
        <v>2.2532135589855562E-2</v>
      </c>
      <c r="BQ58" s="31">
        <f t="shared" si="7"/>
        <v>1.8097426748510781E-2</v>
      </c>
      <c r="BR58" s="31">
        <f t="shared" si="7"/>
        <v>3.1629165249226432E-2</v>
      </c>
      <c r="BS58" s="31">
        <f t="shared" si="7"/>
        <v>1.7808899152228053E-2</v>
      </c>
      <c r="BT58" s="31">
        <f t="shared" si="7"/>
        <v>-2.4803049030663216E-2</v>
      </c>
      <c r="BU58" s="31">
        <f t="shared" si="7"/>
        <v>2.7544406340094474E-2</v>
      </c>
      <c r="BV58" s="31">
        <f t="shared" si="7"/>
        <v>9.4368340943682405E-3</v>
      </c>
      <c r="BW58" s="31">
        <f t="shared" si="7"/>
        <v>-2.3608752794006205E-2</v>
      </c>
      <c r="BX58" s="31">
        <f t="shared" si="7"/>
        <v>-1.5087239137872022E-2</v>
      </c>
      <c r="BY58" s="31">
        <f t="shared" si="7"/>
        <v>-2.5852187560618578E-2</v>
      </c>
      <c r="BZ58" s="31">
        <f t="shared" si="7"/>
        <v>-5.4874725109486322E-2</v>
      </c>
      <c r="CA58" s="31">
        <f t="shared" si="7"/>
        <v>-7.6625935379926791E-2</v>
      </c>
      <c r="CB58" s="31">
        <f t="shared" si="7"/>
        <v>2.7833508486990954E-2</v>
      </c>
      <c r="CC58" s="31">
        <f t="shared" si="7"/>
        <v>-2.1707948243992581E-2</v>
      </c>
      <c r="CD58" s="31">
        <f t="shared" si="7"/>
        <v>-2.2451495684900347E-2</v>
      </c>
      <c r="CE58" s="31">
        <f t="shared" si="7"/>
        <v>-1.5587599227358195E-2</v>
      </c>
      <c r="CF58" s="31">
        <f t="shared" si="7"/>
        <v>-2.402172229062538E-2</v>
      </c>
      <c r="CG58" s="31">
        <f t="shared" si="7"/>
        <v>-5.3769190960841762E-2</v>
      </c>
      <c r="CH58" s="31">
        <f t="shared" si="7"/>
        <v>1.0836708969196973E-2</v>
      </c>
      <c r="CI58" s="31">
        <f t="shared" si="7"/>
        <v>6.1785794715698117E-2</v>
      </c>
      <c r="CJ58" s="31">
        <f t="shared" si="7"/>
        <v>-5.7912887023015003E-3</v>
      </c>
      <c r="CK58" s="31">
        <f t="shared" si="7"/>
        <v>7.1981102574907307E-3</v>
      </c>
      <c r="CL58" s="31">
        <f t="shared" si="7"/>
        <v>1.4160377126162693E-2</v>
      </c>
      <c r="CM58" s="31">
        <f t="shared" si="7"/>
        <v>-8.0304886348169235E-3</v>
      </c>
      <c r="CN58" s="31">
        <f t="shared" si="7"/>
        <v>3.9194246002818733E-2</v>
      </c>
      <c r="CO58" s="31">
        <f t="shared" si="7"/>
        <v>5.0725297827610261E-2</v>
      </c>
      <c r="CP58" s="31">
        <f t="shared" si="7"/>
        <v>5.415868582495742E-2</v>
      </c>
      <c r="CQ58" s="31">
        <f t="shared" si="7"/>
        <v>2.1259100581943136E-2</v>
      </c>
      <c r="CR58" s="31">
        <f t="shared" si="7"/>
        <v>-3.17536020884579E-3</v>
      </c>
      <c r="CS58" s="31">
        <f t="shared" si="7"/>
        <v>5.590628074391657E-2</v>
      </c>
      <c r="CT58" s="31">
        <f t="shared" si="7"/>
        <v>1.0738290623218516E-2</v>
      </c>
      <c r="CU58" s="31">
        <f t="shared" si="7"/>
        <v>-2.1359249222390186E-3</v>
      </c>
      <c r="CV58" s="31">
        <f t="shared" si="7"/>
        <v>2.2762026075673569E-2</v>
      </c>
      <c r="CW58" s="31">
        <f t="shared" si="7"/>
        <v>-9.5209702554373554E-2</v>
      </c>
      <c r="CX58" s="31">
        <f t="shared" si="7"/>
        <v>2.1686579311221088E-2</v>
      </c>
      <c r="CY58" s="31">
        <f t="shared" ref="CY58:DK58" si="8">+CY19/CY31-1</f>
        <v>-4.2563211232870768E-2</v>
      </c>
      <c r="CZ58" s="31">
        <f t="shared" si="8"/>
        <v>2.4068206850600404E-2</v>
      </c>
      <c r="DA58" s="31">
        <f t="shared" si="8"/>
        <v>2.3571880572973658E-2</v>
      </c>
      <c r="DB58" s="31">
        <f t="shared" si="8"/>
        <v>4.050008443914499E-2</v>
      </c>
      <c r="DC58" s="31">
        <f t="shared" si="8"/>
        <v>-3.5756935198275608E-3</v>
      </c>
      <c r="DD58" s="31">
        <f t="shared" si="8"/>
        <v>9.5237723962637855E-3</v>
      </c>
      <c r="DE58" s="31">
        <f t="shared" si="8"/>
        <v>3.949866072798569E-3</v>
      </c>
      <c r="DF58" s="31">
        <f t="shared" si="8"/>
        <v>1.9597646612260489E-2</v>
      </c>
      <c r="DG58" s="31">
        <f t="shared" si="8"/>
        <v>1.3211577180522793E-2</v>
      </c>
      <c r="DH58" s="31">
        <f t="shared" si="8"/>
        <v>1.1220680485476642E-2</v>
      </c>
      <c r="DI58" s="31">
        <f t="shared" si="8"/>
        <v>1.6196425538339554E-2</v>
      </c>
      <c r="DJ58" s="31">
        <f t="shared" si="8"/>
        <v>9.626065966741093E-3</v>
      </c>
      <c r="DK58" s="31">
        <f t="shared" si="8"/>
        <v>1.4587063994585092E-2</v>
      </c>
    </row>
    <row r="59" spans="1:115" x14ac:dyDescent="0.2">
      <c r="A59" s="26" t="s">
        <v>722</v>
      </c>
      <c r="E59" s="31">
        <f>+E31/E43-1</f>
        <v>9.6364548406691064E-4</v>
      </c>
      <c r="F59" s="31">
        <f t="shared" ref="F59:BB59" si="9">+F31/F43-1</f>
        <v>2.2142491453485569E-2</v>
      </c>
      <c r="G59" s="31">
        <f t="shared" si="9"/>
        <v>-1.8706726233914228E-2</v>
      </c>
      <c r="H59" s="31">
        <f t="shared" si="9"/>
        <v>1.1615128257820073E-2</v>
      </c>
      <c r="I59" s="31">
        <f t="shared" si="9"/>
        <v>2.0198840534089157E-3</v>
      </c>
      <c r="J59" s="31">
        <f t="shared" si="9"/>
        <v>-9.9798407217420726E-3</v>
      </c>
      <c r="K59" s="31">
        <f t="shared" si="9"/>
        <v>8.9378368426338284E-3</v>
      </c>
      <c r="L59" s="31">
        <f t="shared" si="9"/>
        <v>4.4211326973664367E-3</v>
      </c>
      <c r="M59" s="31">
        <f t="shared" si="9"/>
        <v>5.3626089004002786E-2</v>
      </c>
      <c r="N59" s="31">
        <f t="shared" si="9"/>
        <v>1.6454391713349503E-2</v>
      </c>
      <c r="O59" s="31">
        <f t="shared" si="9"/>
        <v>2.9295684444673231E-2</v>
      </c>
      <c r="P59" s="31">
        <f t="shared" si="9"/>
        <v>0.20415815800146575</v>
      </c>
      <c r="Q59" s="31">
        <f t="shared" si="9"/>
        <v>2.5128267280733585E-2</v>
      </c>
      <c r="R59" s="31">
        <f t="shared" si="9"/>
        <v>1.2700640468095159E-2</v>
      </c>
      <c r="S59" s="31">
        <f t="shared" si="9"/>
        <v>1.5674373795760976E-2</v>
      </c>
      <c r="T59" s="31">
        <f t="shared" si="9"/>
        <v>-0.20475113122171951</v>
      </c>
      <c r="U59" s="31">
        <f t="shared" si="9"/>
        <v>3.3595701779230103E-2</v>
      </c>
      <c r="V59" s="31">
        <f t="shared" si="9"/>
        <v>7.0310003195910298E-3</v>
      </c>
      <c r="W59" s="31">
        <f t="shared" si="9"/>
        <v>-5.6005238300895765E-3</v>
      </c>
      <c r="X59" s="31">
        <f t="shared" si="9"/>
        <v>-1.1912367066250762E-2</v>
      </c>
      <c r="Y59" s="31">
        <f t="shared" si="9"/>
        <v>-3.0556328401901589E-2</v>
      </c>
      <c r="Z59" s="31">
        <f t="shared" si="9"/>
        <v>3.5580341502357671E-2</v>
      </c>
      <c r="AA59" s="31">
        <f t="shared" si="9"/>
        <v>3.0868466951344153E-2</v>
      </c>
      <c r="AB59" s="31">
        <f t="shared" si="9"/>
        <v>4.242412003473417E-2</v>
      </c>
      <c r="AC59" s="31">
        <f t="shared" si="9"/>
        <v>1.0492161737996053E-3</v>
      </c>
      <c r="AD59" s="31">
        <f t="shared" si="9"/>
        <v>1.7339921815531012E-2</v>
      </c>
      <c r="AE59" s="31">
        <f t="shared" si="9"/>
        <v>-2.2350414861310508E-2</v>
      </c>
      <c r="AF59" s="31">
        <f t="shared" si="9"/>
        <v>-1.9299547877724588E-2</v>
      </c>
      <c r="AG59" s="31">
        <f t="shared" si="9"/>
        <v>1.6429186191068146E-2</v>
      </c>
      <c r="AH59" s="31">
        <f t="shared" si="9"/>
        <v>-4.9569759802586266E-2</v>
      </c>
      <c r="AI59" s="31">
        <f t="shared" si="9"/>
        <v>-5.7255511745432308E-2</v>
      </c>
      <c r="AJ59" s="31">
        <f t="shared" si="9"/>
        <v>-7.1444191059323314E-2</v>
      </c>
      <c r="AK59" s="31">
        <f t="shared" si="9"/>
        <v>-3.4115992420838737E-2</v>
      </c>
      <c r="AL59" s="31">
        <f t="shared" si="9"/>
        <v>2.4067772932735876E-2</v>
      </c>
      <c r="AM59" s="31">
        <f t="shared" si="9"/>
        <v>2.0583401807724E-2</v>
      </c>
      <c r="AN59" s="31">
        <f t="shared" si="9"/>
        <v>1.3889211833732595E-2</v>
      </c>
      <c r="AO59" s="31">
        <f t="shared" si="9"/>
        <v>8.6798286072291564E-3</v>
      </c>
      <c r="AP59" s="31">
        <f t="shared" si="9"/>
        <v>3.7571492475317214E-2</v>
      </c>
      <c r="AQ59" s="31">
        <f t="shared" si="9"/>
        <v>6.1012191430222629E-2</v>
      </c>
      <c r="AR59" s="31">
        <f t="shared" si="9"/>
        <v>2.6154457765792394E-4</v>
      </c>
      <c r="AS59" s="31">
        <f t="shared" si="9"/>
        <v>-6.5760940825239089E-3</v>
      </c>
      <c r="AT59" s="31">
        <f t="shared" si="9"/>
        <v>7.646442634143602E-2</v>
      </c>
      <c r="AU59" s="31">
        <f t="shared" si="9"/>
        <v>1.8276420523069437E-2</v>
      </c>
      <c r="AV59" s="31">
        <f t="shared" si="9"/>
        <v>3.4203758996220301E-2</v>
      </c>
      <c r="AW59" s="31">
        <f t="shared" si="9"/>
        <v>2.7058922112210837E-4</v>
      </c>
      <c r="AX59" s="31">
        <f t="shared" si="9"/>
        <v>3.0097036177618497E-2</v>
      </c>
      <c r="AY59" s="31">
        <f t="shared" si="9"/>
        <v>9.7106914189359905E-3</v>
      </c>
      <c r="AZ59" s="31">
        <f t="shared" si="9"/>
        <v>1.6597527085263186E-2</v>
      </c>
      <c r="BA59" s="31">
        <f t="shared" si="9"/>
        <v>-1.7661112857591976E-2</v>
      </c>
      <c r="BB59" s="31">
        <f t="shared" ref="BB59:CX59" si="10">+BB31/BB43-1</f>
        <v>2.2851297401217163E-2</v>
      </c>
      <c r="BC59" s="31">
        <f t="shared" si="10"/>
        <v>-1.1740205432852702E-2</v>
      </c>
      <c r="BD59" s="31">
        <f t="shared" si="10"/>
        <v>-1.9173063503140297E-2</v>
      </c>
      <c r="BE59" s="31">
        <f t="shared" si="10"/>
        <v>-2.1759861291720806E-2</v>
      </c>
      <c r="BF59" s="31">
        <f t="shared" si="10"/>
        <v>1.3600922789393843E-2</v>
      </c>
      <c r="BG59" s="31">
        <f t="shared" si="10"/>
        <v>2.0900535336380477E-2</v>
      </c>
      <c r="BH59" s="31">
        <f t="shared" si="10"/>
        <v>1.7174921477670635E-2</v>
      </c>
      <c r="BI59" s="31">
        <f t="shared" si="10"/>
        <v>1.8075310528584243E-2</v>
      </c>
      <c r="BJ59" s="31">
        <f t="shared" si="10"/>
        <v>7.3378363174978478E-3</v>
      </c>
      <c r="BK59" s="31">
        <f t="shared" si="10"/>
        <v>4.8978421620589074E-3</v>
      </c>
      <c r="BL59" s="31">
        <f t="shared" si="10"/>
        <v>2.3264331245969716E-2</v>
      </c>
      <c r="BM59" s="31">
        <f t="shared" si="10"/>
        <v>1.5063541226306931E-2</v>
      </c>
      <c r="BN59" s="31">
        <f t="shared" si="10"/>
        <v>2.6308539944903675E-2</v>
      </c>
      <c r="BO59" s="31">
        <f t="shared" si="10"/>
        <v>3.24528640920001E-2</v>
      </c>
      <c r="BP59" s="31">
        <f t="shared" si="10"/>
        <v>-2.2901424839999462E-3</v>
      </c>
      <c r="BQ59" s="31">
        <f t="shared" si="10"/>
        <v>-9.8008882678776166E-3</v>
      </c>
      <c r="BR59" s="31">
        <f t="shared" si="10"/>
        <v>9.7902097902098362E-3</v>
      </c>
      <c r="BS59" s="31">
        <f t="shared" si="10"/>
        <v>4.5711096840641119E-2</v>
      </c>
      <c r="BT59" s="31">
        <f t="shared" si="10"/>
        <v>2.4704513604272949E-2</v>
      </c>
      <c r="BU59" s="31">
        <f t="shared" si="10"/>
        <v>5.0853004558799375E-2</v>
      </c>
      <c r="BV59" s="31">
        <f t="shared" si="10"/>
        <v>1.5371120671651139E-2</v>
      </c>
      <c r="BW59" s="31">
        <f t="shared" si="10"/>
        <v>1.9267530715113335E-2</v>
      </c>
      <c r="BX59" s="31">
        <f t="shared" si="10"/>
        <v>1.9964607063632567E-2</v>
      </c>
      <c r="BY59" s="31">
        <f t="shared" si="10"/>
        <v>-1.271817192600655E-2</v>
      </c>
      <c r="BZ59" s="31">
        <f t="shared" si="10"/>
        <v>-4.0081552382069341E-2</v>
      </c>
      <c r="CA59" s="31">
        <f t="shared" si="10"/>
        <v>-3.0204627171928289E-2</v>
      </c>
      <c r="CB59" s="31">
        <f t="shared" si="10"/>
        <v>2.75644661634451E-2</v>
      </c>
      <c r="CC59" s="31">
        <f t="shared" si="10"/>
        <v>1.7169673678431474E-2</v>
      </c>
      <c r="CD59" s="31">
        <f t="shared" si="10"/>
        <v>-2.918658567269361E-3</v>
      </c>
      <c r="CE59" s="31">
        <f t="shared" si="10"/>
        <v>3.3472165112546692E-2</v>
      </c>
      <c r="CF59" s="31">
        <f t="shared" si="10"/>
        <v>2.3433001477080273E-2</v>
      </c>
      <c r="CG59" s="31">
        <f t="shared" si="10"/>
        <v>-4.5722046174739739E-2</v>
      </c>
      <c r="CH59" s="31">
        <f t="shared" si="10"/>
        <v>1.2498315178099961E-3</v>
      </c>
      <c r="CI59" s="31">
        <f t="shared" si="10"/>
        <v>3.1363558033071781E-2</v>
      </c>
      <c r="CJ59" s="31">
        <f t="shared" si="10"/>
        <v>-1.8902618417181549E-2</v>
      </c>
      <c r="CK59" s="31">
        <f t="shared" si="10"/>
        <v>-1.9692473310171876E-2</v>
      </c>
      <c r="CL59" s="31">
        <f t="shared" si="10"/>
        <v>2.2719319176011998E-2</v>
      </c>
      <c r="CM59" s="31">
        <f t="shared" si="10"/>
        <v>-1.2765385649019079E-2</v>
      </c>
      <c r="CN59" s="31">
        <f t="shared" si="10"/>
        <v>3.0989302803316798E-2</v>
      </c>
      <c r="CO59" s="31">
        <f t="shared" si="10"/>
        <v>5.4841404188319176E-2</v>
      </c>
      <c r="CP59" s="31">
        <f t="shared" si="10"/>
        <v>5.7610789545595287E-2</v>
      </c>
      <c r="CQ59" s="31">
        <f t="shared" si="10"/>
        <v>2.7999985488476042E-2</v>
      </c>
      <c r="CR59" s="31">
        <f t="shared" si="10"/>
        <v>-8.5548787695907125E-3</v>
      </c>
      <c r="CS59" s="31">
        <f t="shared" si="10"/>
        <v>2.6977351104483072E-2</v>
      </c>
      <c r="CT59" s="31">
        <f t="shared" si="10"/>
        <v>1.3226530073117582E-2</v>
      </c>
      <c r="CU59" s="31">
        <f t="shared" si="10"/>
        <v>6.8373386579191342E-2</v>
      </c>
      <c r="CV59" s="31">
        <f t="shared" si="10"/>
        <v>3.6864061080922994E-2</v>
      </c>
      <c r="CW59" s="31">
        <f t="shared" si="10"/>
        <v>-2.4737083997945497E-3</v>
      </c>
      <c r="CX59" s="31">
        <f t="shared" si="10"/>
        <v>3.2774233059824187E-2</v>
      </c>
      <c r="CY59" s="31">
        <f t="shared" ref="CY59:DK59" si="11">+CY31/CY43-1</f>
        <v>1.0004067966329799E-2</v>
      </c>
      <c r="CZ59" s="31">
        <f t="shared" si="11"/>
        <v>7.3143671154820566E-3</v>
      </c>
      <c r="DA59" s="31">
        <f t="shared" si="11"/>
        <v>5.7569358058262576E-3</v>
      </c>
      <c r="DB59" s="31">
        <f t="shared" si="11"/>
        <v>5.7065423189691655E-2</v>
      </c>
      <c r="DC59" s="31">
        <f t="shared" si="11"/>
        <v>3.0059241873683362E-2</v>
      </c>
      <c r="DD59" s="31">
        <f t="shared" si="11"/>
        <v>2.3586919654436267E-2</v>
      </c>
      <c r="DE59" s="31">
        <f t="shared" si="11"/>
        <v>1.8061964991832546E-2</v>
      </c>
      <c r="DF59" s="31">
        <f t="shared" si="11"/>
        <v>2.1939998603536237E-2</v>
      </c>
      <c r="DG59" s="31">
        <f t="shared" si="11"/>
        <v>2.0679449770737879E-2</v>
      </c>
      <c r="DH59" s="31">
        <f t="shared" si="11"/>
        <v>1.8065702931121308E-2</v>
      </c>
      <c r="DI59" s="31">
        <f t="shared" si="11"/>
        <v>2.258735617543417E-2</v>
      </c>
      <c r="DJ59" s="31">
        <f t="shared" si="11"/>
        <v>1.6686197584959483E-2</v>
      </c>
      <c r="DK59" s="31">
        <f t="shared" si="11"/>
        <v>1.5460778172200262E-2</v>
      </c>
    </row>
    <row r="61" spans="1:115" x14ac:dyDescent="0.2">
      <c r="A61" s="26" t="s">
        <v>723</v>
      </c>
      <c r="E61" s="31">
        <f>+E2/E3-1</f>
        <v>-6.6713366022885801E-4</v>
      </c>
      <c r="F61" s="31">
        <f t="shared" ref="F61:BB61" si="12">+F2/F3-1</f>
        <v>1.5716351291883424E-3</v>
      </c>
      <c r="G61" s="31">
        <f t="shared" si="12"/>
        <v>-4.3222455955824746E-3</v>
      </c>
      <c r="H61" s="31">
        <f t="shared" si="12"/>
        <v>-1.9394907928667049E-3</v>
      </c>
      <c r="I61" s="31">
        <f t="shared" si="12"/>
        <v>-8.9755253289546255E-3</v>
      </c>
      <c r="J61" s="31">
        <f t="shared" si="12"/>
        <v>-1.9837868723662555E-2</v>
      </c>
      <c r="K61" s="31">
        <f t="shared" si="12"/>
        <v>1.2093791725502623E-2</v>
      </c>
      <c r="L61" s="31">
        <f t="shared" si="12"/>
        <v>1.0410233376377809E-2</v>
      </c>
      <c r="M61" s="31">
        <f t="shared" si="12"/>
        <v>2.0760981395536948E-2</v>
      </c>
      <c r="N61" s="31">
        <f t="shared" si="12"/>
        <v>1.6266177374824053E-3</v>
      </c>
      <c r="O61" s="31">
        <f t="shared" si="12"/>
        <v>1.7052909971868591E-3</v>
      </c>
      <c r="P61" s="31">
        <f t="shared" si="12"/>
        <v>1.9745811850621298E-2</v>
      </c>
      <c r="Q61" s="31">
        <f t="shared" si="12"/>
        <v>1.2662635727627158E-3</v>
      </c>
      <c r="R61" s="31">
        <f t="shared" si="12"/>
        <v>1.9768137697402377E-2</v>
      </c>
      <c r="S61" s="31">
        <f t="shared" si="12"/>
        <v>7.8974486532583654E-3</v>
      </c>
      <c r="T61" s="31">
        <f t="shared" si="12"/>
        <v>-1.8867924528301883E-2</v>
      </c>
      <c r="U61" s="31">
        <f t="shared" si="12"/>
        <v>1.1204512877421635E-2</v>
      </c>
      <c r="V61" s="31">
        <f t="shared" si="12"/>
        <v>6.7121132669114569E-3</v>
      </c>
      <c r="W61" s="31">
        <f t="shared" si="12"/>
        <v>2.2796100706633959E-2</v>
      </c>
      <c r="X61" s="31">
        <f t="shared" si="12"/>
        <v>1.2666745833829207E-3</v>
      </c>
      <c r="Y61" s="31">
        <f t="shared" si="12"/>
        <v>-7.0102000933012221E-3</v>
      </c>
      <c r="Z61" s="31">
        <f t="shared" si="12"/>
        <v>3.2322052500679543E-3</v>
      </c>
      <c r="AA61" s="31">
        <f t="shared" si="12"/>
        <v>1.0341536823946118E-2</v>
      </c>
      <c r="AB61" s="31">
        <f t="shared" si="12"/>
        <v>-4.2913687951855461E-3</v>
      </c>
      <c r="AC61" s="31">
        <f t="shared" si="12"/>
        <v>-2.0805143406881221E-3</v>
      </c>
      <c r="AD61" s="31">
        <f t="shared" si="12"/>
        <v>-2.3494427167275456E-3</v>
      </c>
      <c r="AE61" s="31">
        <f t="shared" si="12"/>
        <v>-1.6344538295367528E-3</v>
      </c>
      <c r="AF61" s="31">
        <f t="shared" si="12"/>
        <v>9.1311600837860052E-3</v>
      </c>
      <c r="AG61" s="31">
        <f t="shared" si="12"/>
        <v>1.6551958535134581E-2</v>
      </c>
      <c r="AH61" s="31">
        <f t="shared" si="12"/>
        <v>4.1784555133255186E-3</v>
      </c>
      <c r="AI61" s="31">
        <f t="shared" si="12"/>
        <v>6.0888979094775308E-4</v>
      </c>
      <c r="AJ61" s="31">
        <f t="shared" si="12"/>
        <v>-3.3683643222848225E-4</v>
      </c>
      <c r="AK61" s="31">
        <f t="shared" si="12"/>
        <v>1.6319296478518597E-2</v>
      </c>
      <c r="AL61" s="31">
        <f t="shared" si="12"/>
        <v>-4.4984694556585714E-3</v>
      </c>
      <c r="AM61" s="31">
        <f t="shared" si="12"/>
        <v>2.6429081963397216E-3</v>
      </c>
      <c r="AN61" s="31">
        <f t="shared" si="12"/>
        <v>1.0604927938644426E-3</v>
      </c>
      <c r="AO61" s="31">
        <f t="shared" si="12"/>
        <v>1.5306947621351874E-4</v>
      </c>
      <c r="AP61" s="31">
        <f t="shared" si="12"/>
        <v>-3.7266948475778161E-4</v>
      </c>
      <c r="AQ61" s="31">
        <f t="shared" si="12"/>
        <v>2.4041133963312866E-3</v>
      </c>
      <c r="AR61" s="31">
        <f t="shared" si="12"/>
        <v>-4.2478483286079172E-3</v>
      </c>
      <c r="AS61" s="31">
        <f t="shared" si="12"/>
        <v>3.99723570340349E-3</v>
      </c>
      <c r="AT61" s="31">
        <f t="shared" si="12"/>
        <v>7.8387359915031984E-2</v>
      </c>
      <c r="AU61" s="31">
        <f t="shared" si="12"/>
        <v>1.5408454627759527E-2</v>
      </c>
      <c r="AV61" s="31">
        <f t="shared" si="12"/>
        <v>4.5910139117066873E-3</v>
      </c>
      <c r="AW61" s="31">
        <f t="shared" si="12"/>
        <v>3.5791645352065693E-3</v>
      </c>
      <c r="AX61" s="31">
        <f t="shared" si="12"/>
        <v>1.007710741895762E-3</v>
      </c>
      <c r="AY61" s="31">
        <f t="shared" si="12"/>
        <v>0.11242807945541022</v>
      </c>
      <c r="AZ61" s="31">
        <f t="shared" si="12"/>
        <v>0.16056242280652744</v>
      </c>
      <c r="BA61" s="31">
        <f t="shared" si="12"/>
        <v>-2.6181437360905946E-4</v>
      </c>
      <c r="BB61" s="31">
        <f t="shared" ref="BB61:CX61" si="13">+BB2/BB3-1</f>
        <v>1.1023523999598828E-2</v>
      </c>
      <c r="BC61" s="31">
        <f t="shared" si="13"/>
        <v>-1.2271289901357729E-3</v>
      </c>
      <c r="BD61" s="31">
        <f t="shared" si="13"/>
        <v>2.5183596542532882E-4</v>
      </c>
      <c r="BE61" s="31">
        <f t="shared" si="13"/>
        <v>-1.0059776845621871E-2</v>
      </c>
      <c r="BF61" s="31">
        <f t="shared" si="13"/>
        <v>-7.2619612881597018E-4</v>
      </c>
      <c r="BG61" s="31">
        <f t="shared" si="13"/>
        <v>2.5444379447832066E-3</v>
      </c>
      <c r="BH61" s="31">
        <f t="shared" si="13"/>
        <v>1.066298435579216E-2</v>
      </c>
      <c r="BI61" s="31">
        <f t="shared" si="13"/>
        <v>1.1137855653122974E-2</v>
      </c>
      <c r="BJ61" s="31">
        <f t="shared" si="13"/>
        <v>1.3439135812532532E-2</v>
      </c>
      <c r="BK61" s="31">
        <f t="shared" si="13"/>
        <v>3.3790755262070871E-3</v>
      </c>
      <c r="BL61" s="31">
        <f t="shared" si="13"/>
        <v>4.5798355413613212E-3</v>
      </c>
      <c r="BM61" s="31">
        <f t="shared" si="13"/>
        <v>3.6596881820283311E-3</v>
      </c>
      <c r="BN61" s="31">
        <f t="shared" si="13"/>
        <v>8.8363098161274856E-3</v>
      </c>
      <c r="BO61" s="31">
        <f t="shared" si="13"/>
        <v>6.2889471251963425E-3</v>
      </c>
      <c r="BP61" s="31">
        <f t="shared" si="13"/>
        <v>3.0781695822085009E-2</v>
      </c>
      <c r="BQ61" s="31">
        <f t="shared" si="13"/>
        <v>3.9554631853612632E-2</v>
      </c>
      <c r="BR61" s="31">
        <f t="shared" si="13"/>
        <v>4.4050383505735979E-3</v>
      </c>
      <c r="BS61" s="31">
        <f t="shared" si="13"/>
        <v>3.6434817133412789E-3</v>
      </c>
      <c r="BT61" s="31">
        <f t="shared" si="13"/>
        <v>2.5070917476195387E-3</v>
      </c>
      <c r="BU61" s="31">
        <f t="shared" si="13"/>
        <v>3.8905970199683004E-3</v>
      </c>
      <c r="BV61" s="31">
        <f t="shared" si="13"/>
        <v>3.6029932559356048E-3</v>
      </c>
      <c r="BW61" s="31">
        <f t="shared" si="13"/>
        <v>2.7689102708211566E-2</v>
      </c>
      <c r="BX61" s="31">
        <f t="shared" si="13"/>
        <v>2.3219271769480354E-2</v>
      </c>
      <c r="BY61" s="31">
        <f t="shared" si="13"/>
        <v>1.0958643034115756E-3</v>
      </c>
      <c r="BZ61" s="31">
        <f t="shared" si="13"/>
        <v>-2.5806917336653745E-3</v>
      </c>
      <c r="CA61" s="31">
        <f t="shared" si="13"/>
        <v>-7.1748962385304038E-3</v>
      </c>
      <c r="CB61" s="31">
        <f t="shared" si="13"/>
        <v>-2.487137190212485E-2</v>
      </c>
      <c r="CC61" s="31">
        <f t="shared" si="13"/>
        <v>4.1251432341400385E-3</v>
      </c>
      <c r="CD61" s="31">
        <f t="shared" si="13"/>
        <v>4.2445107696038598E-3</v>
      </c>
      <c r="CE61" s="31">
        <f t="shared" si="13"/>
        <v>1.5692174093847377E-2</v>
      </c>
      <c r="CF61" s="31">
        <f t="shared" si="13"/>
        <v>-6.6495968204227651E-4</v>
      </c>
      <c r="CG61" s="31">
        <f t="shared" si="13"/>
        <v>2.1569637929314656E-2</v>
      </c>
      <c r="CH61" s="31">
        <f t="shared" si="13"/>
        <v>1.0756203615915227E-2</v>
      </c>
      <c r="CI61" s="31">
        <f t="shared" si="13"/>
        <v>-6.7630322454051983E-3</v>
      </c>
      <c r="CJ61" s="31">
        <f t="shared" si="13"/>
        <v>1.4943766584139206E-2</v>
      </c>
      <c r="CK61" s="31">
        <f t="shared" si="13"/>
        <v>2.1642862842096822E-2</v>
      </c>
      <c r="CL61" s="31">
        <f t="shared" si="13"/>
        <v>1.8867287996031656E-3</v>
      </c>
      <c r="CM61" s="31">
        <f t="shared" si="13"/>
        <v>-6.4410031519802624E-3</v>
      </c>
      <c r="CN61" s="31">
        <f t="shared" si="13"/>
        <v>7.3958690687014883E-3</v>
      </c>
      <c r="CO61" s="31">
        <f t="shared" si="13"/>
        <v>8.5106639463081724E-3</v>
      </c>
      <c r="CP61" s="31">
        <f t="shared" si="13"/>
        <v>8.3147071971390041E-3</v>
      </c>
      <c r="CQ61" s="31">
        <f t="shared" si="13"/>
        <v>9.9615159750463533E-3</v>
      </c>
      <c r="CR61" s="31">
        <f t="shared" si="13"/>
        <v>2.8159034407775341E-3</v>
      </c>
      <c r="CS61" s="31">
        <f t="shared" si="13"/>
        <v>4.862121588529611E-3</v>
      </c>
      <c r="CT61" s="31">
        <f t="shared" si="13"/>
        <v>-1.1225050097357636E-3</v>
      </c>
      <c r="CU61" s="31">
        <f t="shared" si="13"/>
        <v>2.4383525551204155E-2</v>
      </c>
      <c r="CV61" s="31">
        <f t="shared" si="13"/>
        <v>5.9649925196514353E-3</v>
      </c>
      <c r="CW61" s="31">
        <f t="shared" si="13"/>
        <v>2.5174913530331411E-2</v>
      </c>
      <c r="CX61" s="31">
        <f t="shared" si="13"/>
        <v>5.6952241477503662E-3</v>
      </c>
      <c r="CY61" s="31">
        <f t="shared" ref="CY61:DK61" si="14">+CY2/CY3-1</f>
        <v>4.2341361231619246E-3</v>
      </c>
      <c r="CZ61" s="31">
        <f t="shared" si="14"/>
        <v>-3.1094527363184632E-3</v>
      </c>
      <c r="DA61" s="31">
        <f t="shared" si="14"/>
        <v>-3.2405588911957883E-3</v>
      </c>
      <c r="DB61" s="31">
        <f t="shared" si="14"/>
        <v>2.5900549238597748E-3</v>
      </c>
      <c r="DC61" s="31">
        <f t="shared" si="14"/>
        <v>4.8962135948200647E-3</v>
      </c>
      <c r="DD61" s="31">
        <f t="shared" si="14"/>
        <v>1.1005059197830347E-2</v>
      </c>
      <c r="DE61" s="31">
        <f t="shared" si="14"/>
        <v>1.3829400394250735E-2</v>
      </c>
      <c r="DF61" s="31">
        <f t="shared" si="14"/>
        <v>6.5007091370505865E-3</v>
      </c>
      <c r="DG61" s="31">
        <f t="shared" si="14"/>
        <v>1.1698144544295852E-2</v>
      </c>
      <c r="DH61" s="31">
        <f t="shared" si="14"/>
        <v>1.3294965312632412E-2</v>
      </c>
      <c r="DI61" s="31">
        <f t="shared" si="14"/>
        <v>5.7074878114191652E-3</v>
      </c>
      <c r="DJ61" s="31">
        <f t="shared" si="14"/>
        <v>5.1572955926466602E-3</v>
      </c>
      <c r="DK61" s="31">
        <f t="shared" si="14"/>
        <v>5.2941540173740975E-3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ColWidth="8.83203125" defaultRowHeight="15" x14ac:dyDescent="0.2"/>
  <cols>
    <col min="1" max="1" width="8.83203125" style="15"/>
    <col min="2" max="2" width="70" style="15" customWidth="1"/>
    <col min="3" max="20" width="7.5" style="15" bestFit="1" customWidth="1"/>
    <col min="21" max="16384" width="8.83203125" style="15"/>
  </cols>
  <sheetData>
    <row r="1" spans="1:20" ht="63" customHeight="1" x14ac:dyDescent="0.2">
      <c r="A1" s="14" t="s">
        <v>0</v>
      </c>
      <c r="B1" s="19" t="s">
        <v>327</v>
      </c>
      <c r="C1" s="20"/>
      <c r="D1" s="20"/>
      <c r="E1" s="20"/>
      <c r="F1" s="20"/>
      <c r="G1" s="20"/>
      <c r="H1" s="20"/>
    </row>
    <row r="2" spans="1:20" ht="15.75" customHeight="1" x14ac:dyDescent="0.2">
      <c r="A2" s="14" t="s">
        <v>0</v>
      </c>
      <c r="B2" s="19" t="s">
        <v>2</v>
      </c>
      <c r="C2" s="20"/>
      <c r="D2" s="20"/>
      <c r="E2" s="20"/>
      <c r="F2" s="20"/>
      <c r="G2" s="20"/>
      <c r="H2" s="20"/>
    </row>
    <row r="3" spans="1:20" ht="16" x14ac:dyDescent="0.2">
      <c r="A3" s="14" t="s">
        <v>0</v>
      </c>
      <c r="B3" s="19" t="s">
        <v>0</v>
      </c>
      <c r="C3" s="20"/>
      <c r="D3" s="20"/>
      <c r="E3" s="20"/>
      <c r="F3" s="20"/>
      <c r="G3" s="20"/>
      <c r="H3" s="20"/>
    </row>
    <row r="4" spans="1:20" ht="60.5" customHeight="1" x14ac:dyDescent="0.2">
      <c r="A4" s="21" t="s">
        <v>3</v>
      </c>
      <c r="B4" s="21" t="s">
        <v>4</v>
      </c>
      <c r="C4" s="21" t="s">
        <v>328</v>
      </c>
      <c r="D4" s="20"/>
      <c r="E4" s="21" t="s">
        <v>329</v>
      </c>
      <c r="F4" s="20"/>
      <c r="G4" s="21" t="s">
        <v>330</v>
      </c>
      <c r="H4" s="20"/>
      <c r="I4" s="21" t="s">
        <v>332</v>
      </c>
      <c r="J4" s="20"/>
      <c r="K4" s="21" t="s">
        <v>333</v>
      </c>
      <c r="L4" s="20"/>
      <c r="M4" s="21" t="s">
        <v>334</v>
      </c>
      <c r="N4" s="20"/>
      <c r="O4" s="21" t="s">
        <v>335</v>
      </c>
      <c r="P4" s="20"/>
      <c r="Q4" s="21" t="s">
        <v>336</v>
      </c>
      <c r="R4" s="20"/>
      <c r="S4" s="21" t="s">
        <v>337</v>
      </c>
      <c r="T4" s="20"/>
    </row>
    <row r="5" spans="1:20" ht="16" x14ac:dyDescent="0.2">
      <c r="A5" s="20"/>
      <c r="B5" s="20"/>
      <c r="C5" s="16" t="s">
        <v>6</v>
      </c>
      <c r="D5" s="16" t="s">
        <v>7</v>
      </c>
      <c r="E5" s="16" t="s">
        <v>6</v>
      </c>
      <c r="F5" s="16" t="s">
        <v>7</v>
      </c>
      <c r="G5" s="16" t="s">
        <v>6</v>
      </c>
      <c r="H5" s="16" t="s">
        <v>7</v>
      </c>
      <c r="I5" s="16" t="s">
        <v>6</v>
      </c>
      <c r="J5" s="16" t="s">
        <v>7</v>
      </c>
      <c r="K5" s="16" t="s">
        <v>6</v>
      </c>
      <c r="L5" s="16" t="s">
        <v>7</v>
      </c>
      <c r="M5" s="16" t="s">
        <v>6</v>
      </c>
      <c r="N5" s="16" t="s">
        <v>7</v>
      </c>
      <c r="O5" s="16" t="s">
        <v>6</v>
      </c>
      <c r="P5" s="16" t="s">
        <v>7</v>
      </c>
      <c r="Q5" s="16" t="s">
        <v>6</v>
      </c>
      <c r="R5" s="16" t="s">
        <v>7</v>
      </c>
      <c r="S5" s="16" t="s">
        <v>6</v>
      </c>
      <c r="T5" s="16" t="s">
        <v>7</v>
      </c>
    </row>
    <row r="6" spans="1:20" ht="16" x14ac:dyDescent="0.2">
      <c r="A6" s="14" t="s">
        <v>0</v>
      </c>
      <c r="B6" s="19" t="s">
        <v>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8" spans="1:20" ht="16" x14ac:dyDescent="0.2">
      <c r="A8" s="2">
        <v>0</v>
      </c>
      <c r="B8" s="4" t="s">
        <v>8</v>
      </c>
    </row>
    <row r="10" spans="1:20" ht="16" x14ac:dyDescent="0.2">
      <c r="A10" s="2">
        <v>0</v>
      </c>
      <c r="B10" s="4" t="s">
        <v>9</v>
      </c>
      <c r="C10" s="13">
        <v>100</v>
      </c>
      <c r="D10" s="13">
        <v>100</v>
      </c>
      <c r="E10" s="13">
        <v>100</v>
      </c>
      <c r="F10" s="13">
        <v>100</v>
      </c>
      <c r="G10" s="13">
        <v>100</v>
      </c>
      <c r="H10" s="13">
        <v>100</v>
      </c>
      <c r="I10" s="13">
        <v>100</v>
      </c>
      <c r="J10" s="13">
        <v>100</v>
      </c>
      <c r="K10" s="13">
        <v>100</v>
      </c>
      <c r="L10" s="13">
        <v>100</v>
      </c>
      <c r="M10" s="13">
        <v>100</v>
      </c>
      <c r="N10" s="13">
        <v>100</v>
      </c>
      <c r="O10" s="13">
        <v>100</v>
      </c>
      <c r="P10" s="13">
        <v>100</v>
      </c>
      <c r="Q10" s="13">
        <v>100</v>
      </c>
      <c r="R10" s="13">
        <v>100</v>
      </c>
      <c r="S10" s="13">
        <v>100</v>
      </c>
      <c r="T10" s="13">
        <v>100</v>
      </c>
    </row>
    <row r="12" spans="1:20" ht="16" x14ac:dyDescent="0.2">
      <c r="A12" s="2">
        <v>1</v>
      </c>
      <c r="B12" s="5" t="s">
        <v>10</v>
      </c>
      <c r="C12" s="13">
        <v>12.234999999999999</v>
      </c>
      <c r="D12" s="13">
        <v>14.583</v>
      </c>
      <c r="E12" s="13">
        <v>11.395</v>
      </c>
      <c r="F12" s="13">
        <v>13.459</v>
      </c>
      <c r="G12" s="13">
        <v>12.505000000000001</v>
      </c>
      <c r="H12" s="13">
        <v>14.317</v>
      </c>
      <c r="I12" s="13">
        <v>14.226000000000001</v>
      </c>
      <c r="J12" s="13">
        <v>16.78</v>
      </c>
      <c r="K12" s="13">
        <v>13.763999999999999</v>
      </c>
      <c r="L12" s="13">
        <v>12.180999999999999</v>
      </c>
      <c r="M12" s="13">
        <v>13.84</v>
      </c>
      <c r="N12" s="13">
        <v>15.539</v>
      </c>
      <c r="O12" s="13">
        <v>14.638</v>
      </c>
      <c r="P12" s="13">
        <v>12.432</v>
      </c>
      <c r="Q12" s="13">
        <v>14.614000000000001</v>
      </c>
      <c r="R12" s="13">
        <v>14.59</v>
      </c>
      <c r="S12" s="13">
        <v>13.927</v>
      </c>
      <c r="T12" s="13">
        <v>16.411999999999999</v>
      </c>
    </row>
    <row r="13" spans="1:20" ht="16" x14ac:dyDescent="0.2">
      <c r="A13" s="2">
        <v>2</v>
      </c>
      <c r="B13" s="6" t="s">
        <v>11</v>
      </c>
      <c r="C13" s="13">
        <v>11.404</v>
      </c>
      <c r="D13" s="13">
        <v>13.65</v>
      </c>
      <c r="E13" s="13">
        <v>10.638</v>
      </c>
      <c r="F13" s="13">
        <v>12.77</v>
      </c>
      <c r="G13" s="13">
        <v>11.49</v>
      </c>
      <c r="H13" s="13">
        <v>13.573</v>
      </c>
      <c r="I13" s="13">
        <v>12.928000000000001</v>
      </c>
      <c r="J13" s="13">
        <v>15.005000000000001</v>
      </c>
      <c r="K13" s="13">
        <v>13.157999999999999</v>
      </c>
      <c r="L13" s="13">
        <v>11.721</v>
      </c>
      <c r="M13" s="13">
        <v>12.653</v>
      </c>
      <c r="N13" s="13">
        <v>14.712</v>
      </c>
      <c r="O13" s="13">
        <v>13.621</v>
      </c>
      <c r="P13" s="13">
        <v>11.746</v>
      </c>
      <c r="Q13" s="13">
        <v>13.811999999999999</v>
      </c>
      <c r="R13" s="13">
        <v>14.005000000000001</v>
      </c>
      <c r="S13" s="13">
        <v>13.058</v>
      </c>
      <c r="T13" s="13">
        <v>15.722</v>
      </c>
    </row>
    <row r="14" spans="1:20" ht="16" x14ac:dyDescent="0.2">
      <c r="A14" s="2">
        <v>3</v>
      </c>
      <c r="B14" s="7" t="s">
        <v>12</v>
      </c>
      <c r="C14" s="13">
        <v>7.0960000000000001</v>
      </c>
      <c r="D14" s="13">
        <v>8.548</v>
      </c>
      <c r="E14" s="13">
        <v>5.9550000000000001</v>
      </c>
      <c r="F14" s="13">
        <v>7.7290000000000001</v>
      </c>
      <c r="G14" s="13">
        <v>6.5949999999999998</v>
      </c>
      <c r="H14" s="13">
        <v>7.5030000000000001</v>
      </c>
      <c r="I14" s="13">
        <v>7.7839999999999998</v>
      </c>
      <c r="J14" s="13">
        <v>8.9730000000000008</v>
      </c>
      <c r="K14" s="13">
        <v>7.7460000000000004</v>
      </c>
      <c r="L14" s="13">
        <v>7.0469999999999997</v>
      </c>
      <c r="M14" s="13">
        <v>6.798</v>
      </c>
      <c r="N14" s="13">
        <v>7.609</v>
      </c>
      <c r="O14" s="13">
        <v>7.6989999999999998</v>
      </c>
      <c r="P14" s="13">
        <v>7.2610000000000001</v>
      </c>
      <c r="Q14" s="13">
        <v>8.4429999999999996</v>
      </c>
      <c r="R14" s="13">
        <v>8.4220000000000006</v>
      </c>
      <c r="S14" s="13">
        <v>7.4729999999999999</v>
      </c>
      <c r="T14" s="13">
        <v>9.641</v>
      </c>
    </row>
    <row r="15" spans="1:20" ht="16" x14ac:dyDescent="0.2">
      <c r="A15" s="2">
        <v>3</v>
      </c>
      <c r="B15" s="7" t="s">
        <v>89</v>
      </c>
      <c r="C15" s="13">
        <v>4.3079999999999998</v>
      </c>
      <c r="D15" s="13">
        <v>5.1020000000000003</v>
      </c>
      <c r="E15" s="13">
        <v>4.6829999999999998</v>
      </c>
      <c r="F15" s="13">
        <v>5.0410000000000004</v>
      </c>
      <c r="G15" s="13">
        <v>4.8949999999999996</v>
      </c>
      <c r="H15" s="13">
        <v>6.07</v>
      </c>
      <c r="I15" s="13">
        <v>5.1440000000000001</v>
      </c>
      <c r="J15" s="13">
        <v>6.032</v>
      </c>
      <c r="K15" s="13">
        <v>5.4109999999999996</v>
      </c>
      <c r="L15" s="13">
        <v>4.6740000000000004</v>
      </c>
      <c r="M15" s="13">
        <v>5.8550000000000004</v>
      </c>
      <c r="N15" s="13">
        <v>7.1029999999999998</v>
      </c>
      <c r="O15" s="13">
        <v>5.923</v>
      </c>
      <c r="P15" s="13">
        <v>4.4850000000000003</v>
      </c>
      <c r="Q15" s="13">
        <v>5.3689999999999998</v>
      </c>
      <c r="R15" s="13">
        <v>5.5819999999999999</v>
      </c>
      <c r="S15" s="13">
        <v>5.585</v>
      </c>
      <c r="T15" s="13">
        <v>6.0810000000000004</v>
      </c>
    </row>
    <row r="16" spans="1:20" ht="16" x14ac:dyDescent="0.2">
      <c r="A16" s="2">
        <v>3</v>
      </c>
      <c r="B16" s="7" t="s">
        <v>95</v>
      </c>
      <c r="C16" s="13">
        <v>0.83099999999999996</v>
      </c>
      <c r="D16" s="13">
        <v>0.93300000000000005</v>
      </c>
      <c r="E16" s="13">
        <v>0.75700000000000001</v>
      </c>
      <c r="F16" s="13">
        <v>0.68899999999999995</v>
      </c>
      <c r="G16" s="13">
        <v>1.0149999999999999</v>
      </c>
      <c r="H16" s="13">
        <v>0.74399999999999999</v>
      </c>
      <c r="I16" s="13">
        <v>1.298</v>
      </c>
      <c r="J16" s="13">
        <v>1.7749999999999999</v>
      </c>
      <c r="K16" s="13">
        <v>0.60699999999999998</v>
      </c>
      <c r="L16" s="13">
        <v>0.46</v>
      </c>
      <c r="M16" s="13">
        <v>1.1870000000000001</v>
      </c>
      <c r="N16" s="13">
        <v>0.82699999999999996</v>
      </c>
      <c r="O16" s="13">
        <v>1.0169999999999999</v>
      </c>
      <c r="P16" s="13">
        <v>0.68600000000000005</v>
      </c>
      <c r="Q16" s="13">
        <v>0.80200000000000005</v>
      </c>
      <c r="R16" s="13">
        <v>0.58499999999999996</v>
      </c>
      <c r="S16" s="13">
        <v>0.86899999999999999</v>
      </c>
      <c r="T16" s="13">
        <v>0.69</v>
      </c>
    </row>
    <row r="18" spans="1:20" ht="16" x14ac:dyDescent="0.2">
      <c r="A18" s="2">
        <v>1</v>
      </c>
      <c r="B18" s="5" t="s">
        <v>101</v>
      </c>
      <c r="C18" s="13">
        <v>45.896999999999998</v>
      </c>
      <c r="D18" s="13">
        <v>43.965000000000003</v>
      </c>
      <c r="E18" s="13">
        <v>46.838999999999999</v>
      </c>
      <c r="F18" s="13">
        <v>45.44</v>
      </c>
      <c r="G18" s="13">
        <v>44.651000000000003</v>
      </c>
      <c r="H18" s="13">
        <v>43.603000000000002</v>
      </c>
      <c r="I18" s="13">
        <v>41.02</v>
      </c>
      <c r="J18" s="13">
        <v>37.854999999999997</v>
      </c>
      <c r="K18" s="13">
        <v>44.448999999999998</v>
      </c>
      <c r="L18" s="13">
        <v>41.837000000000003</v>
      </c>
      <c r="M18" s="13">
        <v>46.26</v>
      </c>
      <c r="N18" s="13">
        <v>41.591000000000001</v>
      </c>
      <c r="O18" s="13">
        <v>43.789000000000001</v>
      </c>
      <c r="P18" s="13">
        <v>41.302999999999997</v>
      </c>
      <c r="Q18" s="13">
        <v>50.375</v>
      </c>
      <c r="R18" s="13">
        <v>48.896000000000001</v>
      </c>
      <c r="S18" s="13">
        <v>44.645000000000003</v>
      </c>
      <c r="T18" s="13">
        <v>40.494999999999997</v>
      </c>
    </row>
    <row r="19" spans="1:20" ht="16" x14ac:dyDescent="0.2">
      <c r="A19" s="2">
        <v>2</v>
      </c>
      <c r="B19" s="6" t="s">
        <v>102</v>
      </c>
      <c r="C19" s="13">
        <v>37.270000000000003</v>
      </c>
      <c r="D19" s="13">
        <v>35.893000000000001</v>
      </c>
      <c r="E19" s="13">
        <v>36.758000000000003</v>
      </c>
      <c r="F19" s="13">
        <v>35.165999999999997</v>
      </c>
      <c r="G19" s="13">
        <v>36.290999999999997</v>
      </c>
      <c r="H19" s="13">
        <v>36.156999999999996</v>
      </c>
      <c r="I19" s="13">
        <v>31.866</v>
      </c>
      <c r="J19" s="13">
        <v>28.623000000000001</v>
      </c>
      <c r="K19" s="13">
        <v>35.1</v>
      </c>
      <c r="L19" s="13">
        <v>33.106999999999999</v>
      </c>
      <c r="M19" s="13">
        <v>38.457000000000001</v>
      </c>
      <c r="N19" s="13">
        <v>34.442</v>
      </c>
      <c r="O19" s="13">
        <v>35.069000000000003</v>
      </c>
      <c r="P19" s="13">
        <v>32.752000000000002</v>
      </c>
      <c r="Q19" s="13">
        <v>42.296999999999997</v>
      </c>
      <c r="R19" s="13">
        <v>40.1</v>
      </c>
      <c r="S19" s="13">
        <v>34.850999999999999</v>
      </c>
      <c r="T19" s="13">
        <v>32.33</v>
      </c>
    </row>
    <row r="20" spans="1:20" ht="16" x14ac:dyDescent="0.2">
      <c r="A20" s="2">
        <v>3</v>
      </c>
      <c r="B20" s="7" t="s">
        <v>103</v>
      </c>
      <c r="C20" s="13">
        <v>9.5920000000000005</v>
      </c>
      <c r="D20" s="13">
        <v>14.018000000000001</v>
      </c>
      <c r="E20" s="13">
        <v>9.3170000000000002</v>
      </c>
      <c r="F20" s="13">
        <v>11.778</v>
      </c>
      <c r="G20" s="13">
        <v>8.3249999999999993</v>
      </c>
      <c r="H20" s="13">
        <v>13.922000000000001</v>
      </c>
      <c r="I20" s="13">
        <v>5.5389999999999997</v>
      </c>
      <c r="J20" s="13">
        <v>6.1260000000000003</v>
      </c>
      <c r="K20" s="13">
        <v>8.5020000000000007</v>
      </c>
      <c r="L20" s="13">
        <v>12.454000000000001</v>
      </c>
      <c r="M20" s="13">
        <v>10.994</v>
      </c>
      <c r="N20" s="13">
        <v>17.646999999999998</v>
      </c>
      <c r="O20" s="13">
        <v>6.6909999999999998</v>
      </c>
      <c r="P20" s="13">
        <v>8.8360000000000003</v>
      </c>
      <c r="Q20" s="13">
        <v>11.706</v>
      </c>
      <c r="R20" s="13">
        <v>11.41</v>
      </c>
      <c r="S20" s="13">
        <v>6.2889999999999997</v>
      </c>
      <c r="T20" s="13">
        <v>9.5969999999999995</v>
      </c>
    </row>
    <row r="21" spans="1:20" ht="16" x14ac:dyDescent="0.2">
      <c r="A21" s="2">
        <v>3</v>
      </c>
      <c r="B21" s="7" t="s">
        <v>107</v>
      </c>
      <c r="C21" s="13">
        <v>26.109000000000002</v>
      </c>
      <c r="D21" s="13">
        <v>20.995000000000001</v>
      </c>
      <c r="E21" s="13">
        <v>26.038</v>
      </c>
      <c r="F21" s="13">
        <v>22.459</v>
      </c>
      <c r="G21" s="13">
        <v>26.716999999999999</v>
      </c>
      <c r="H21" s="13">
        <v>21.175000000000001</v>
      </c>
      <c r="I21" s="13">
        <v>24.771999999999998</v>
      </c>
      <c r="J21" s="13">
        <v>21.463999999999999</v>
      </c>
      <c r="K21" s="13">
        <v>25.818000000000001</v>
      </c>
      <c r="L21" s="13">
        <v>19.992999999999999</v>
      </c>
      <c r="M21" s="13">
        <v>26.103999999999999</v>
      </c>
      <c r="N21" s="13">
        <v>15.831</v>
      </c>
      <c r="O21" s="13">
        <v>26.943000000000001</v>
      </c>
      <c r="P21" s="13">
        <v>23.126000000000001</v>
      </c>
      <c r="Q21" s="13">
        <v>29.177</v>
      </c>
      <c r="R21" s="13">
        <v>28.053999999999998</v>
      </c>
      <c r="S21" s="13">
        <v>27.12</v>
      </c>
      <c r="T21" s="13">
        <v>21.923999999999999</v>
      </c>
    </row>
    <row r="22" spans="1:20" ht="16" x14ac:dyDescent="0.2">
      <c r="A22" s="2">
        <v>4</v>
      </c>
      <c r="B22" s="8" t="s">
        <v>108</v>
      </c>
      <c r="C22" s="13">
        <v>24.344000000000001</v>
      </c>
      <c r="D22" s="13">
        <v>19.033999999999999</v>
      </c>
      <c r="E22" s="13">
        <v>25.172999999999998</v>
      </c>
      <c r="F22" s="13">
        <v>22.065000000000001</v>
      </c>
      <c r="G22" s="13">
        <v>25.728000000000002</v>
      </c>
      <c r="H22" s="13">
        <v>20.527999999999999</v>
      </c>
      <c r="I22" s="13">
        <v>22.329000000000001</v>
      </c>
      <c r="J22" s="13">
        <v>20.893999999999998</v>
      </c>
      <c r="K22" s="13">
        <v>25.356999999999999</v>
      </c>
      <c r="L22" s="13">
        <v>19.768000000000001</v>
      </c>
      <c r="M22" s="13">
        <v>25.597999999999999</v>
      </c>
      <c r="N22" s="13">
        <v>15.611000000000001</v>
      </c>
      <c r="O22" s="13">
        <v>25.806999999999999</v>
      </c>
      <c r="P22" s="13">
        <v>22.449000000000002</v>
      </c>
      <c r="Q22" s="13">
        <v>28.376000000000001</v>
      </c>
      <c r="R22" s="13">
        <v>27.597999999999999</v>
      </c>
      <c r="S22" s="13">
        <v>25.777000000000001</v>
      </c>
      <c r="T22" s="13">
        <v>21.103000000000002</v>
      </c>
    </row>
    <row r="23" spans="1:20" ht="16" x14ac:dyDescent="0.2">
      <c r="A23" s="2">
        <v>2</v>
      </c>
      <c r="B23" s="6" t="s">
        <v>111</v>
      </c>
      <c r="C23" s="13">
        <v>4.4320000000000004</v>
      </c>
      <c r="D23" s="13">
        <v>4.3860000000000001</v>
      </c>
      <c r="E23" s="13">
        <v>5.766</v>
      </c>
      <c r="F23" s="13">
        <v>5.81</v>
      </c>
      <c r="G23" s="13">
        <v>3.468</v>
      </c>
      <c r="H23" s="13">
        <v>3.7040000000000002</v>
      </c>
      <c r="I23" s="13">
        <v>3.92</v>
      </c>
      <c r="J23" s="13">
        <v>4.4459999999999997</v>
      </c>
      <c r="K23" s="13">
        <v>5.53</v>
      </c>
      <c r="L23" s="13">
        <v>5.3680000000000003</v>
      </c>
      <c r="M23" s="13">
        <v>3.294</v>
      </c>
      <c r="N23" s="13">
        <v>3.5830000000000002</v>
      </c>
      <c r="O23" s="13">
        <v>4.218</v>
      </c>
      <c r="P23" s="13">
        <v>4.8869999999999996</v>
      </c>
      <c r="Q23" s="13">
        <v>4.8380000000000001</v>
      </c>
      <c r="R23" s="13">
        <v>5.3310000000000004</v>
      </c>
      <c r="S23" s="13">
        <v>3.6219999999999999</v>
      </c>
      <c r="T23" s="13">
        <v>4.2759999999999998</v>
      </c>
    </row>
    <row r="24" spans="1:20" ht="16" x14ac:dyDescent="0.2">
      <c r="A24" s="2">
        <v>3</v>
      </c>
      <c r="B24" s="7" t="s">
        <v>112</v>
      </c>
      <c r="C24" s="13">
        <v>3.8439999999999999</v>
      </c>
      <c r="D24" s="13">
        <v>3.992</v>
      </c>
      <c r="E24" s="13">
        <v>4.2080000000000002</v>
      </c>
      <c r="F24" s="13">
        <v>4.3029999999999999</v>
      </c>
      <c r="G24" s="13">
        <v>2.4700000000000002</v>
      </c>
      <c r="H24" s="13">
        <v>2.625</v>
      </c>
      <c r="I24" s="13">
        <v>3.0049999999999999</v>
      </c>
      <c r="J24" s="13">
        <v>3.4820000000000002</v>
      </c>
      <c r="K24" s="13">
        <v>3.8839999999999999</v>
      </c>
      <c r="L24" s="13">
        <v>3.8370000000000002</v>
      </c>
      <c r="M24" s="13">
        <v>2.2709999999999999</v>
      </c>
      <c r="N24" s="13">
        <v>2.66</v>
      </c>
      <c r="O24" s="13">
        <v>3.0379999999999998</v>
      </c>
      <c r="P24" s="13">
        <v>3.613</v>
      </c>
      <c r="Q24" s="13">
        <v>3.1269999999999998</v>
      </c>
      <c r="R24" s="13">
        <v>3.403</v>
      </c>
      <c r="S24" s="13">
        <v>2.7160000000000002</v>
      </c>
      <c r="T24" s="13">
        <v>3.161</v>
      </c>
    </row>
    <row r="25" spans="1:20" ht="16" x14ac:dyDescent="0.2">
      <c r="A25" s="2">
        <v>4</v>
      </c>
      <c r="B25" s="8" t="s">
        <v>116</v>
      </c>
      <c r="C25" s="13">
        <v>3.0659999999999998</v>
      </c>
      <c r="D25" s="13">
        <v>3.4329999999999998</v>
      </c>
      <c r="E25" s="13">
        <v>4.125</v>
      </c>
      <c r="F25" s="13">
        <v>4.2770000000000001</v>
      </c>
      <c r="G25" s="13">
        <v>2.427</v>
      </c>
      <c r="H25" s="13">
        <v>2.597</v>
      </c>
      <c r="I25" s="13">
        <v>2.8940000000000001</v>
      </c>
      <c r="J25" s="13">
        <v>3.3210000000000002</v>
      </c>
      <c r="K25" s="13">
        <v>3.84</v>
      </c>
      <c r="L25" s="13">
        <v>3.8050000000000002</v>
      </c>
      <c r="M25" s="13">
        <v>2.218</v>
      </c>
      <c r="N25" s="13">
        <v>2.637</v>
      </c>
      <c r="O25" s="13">
        <v>2.96</v>
      </c>
      <c r="P25" s="13">
        <v>3.5680000000000001</v>
      </c>
      <c r="Q25" s="13">
        <v>3.069</v>
      </c>
      <c r="R25" s="13">
        <v>3.3719999999999999</v>
      </c>
      <c r="S25" s="13">
        <v>2.5609999999999999</v>
      </c>
      <c r="T25" s="13">
        <v>3.0659999999999998</v>
      </c>
    </row>
    <row r="26" spans="1:20" ht="16" x14ac:dyDescent="0.2">
      <c r="A26" s="2">
        <v>5</v>
      </c>
      <c r="B26" s="9" t="s">
        <v>117</v>
      </c>
      <c r="C26" s="13">
        <v>1.982</v>
      </c>
      <c r="D26" s="13">
        <v>2.347</v>
      </c>
      <c r="E26" s="13">
        <v>3.4089999999999998</v>
      </c>
      <c r="F26" s="13">
        <v>3.71</v>
      </c>
      <c r="G26" s="13">
        <v>1.49</v>
      </c>
      <c r="H26" s="13">
        <v>1.6679999999999999</v>
      </c>
      <c r="I26" s="13">
        <v>1.474</v>
      </c>
      <c r="J26" s="13">
        <v>1.8109999999999999</v>
      </c>
      <c r="K26" s="13">
        <v>2.9169999999999998</v>
      </c>
      <c r="L26" s="13">
        <v>2.879</v>
      </c>
      <c r="M26" s="13">
        <v>1.698</v>
      </c>
      <c r="N26" s="13">
        <v>2.0190000000000001</v>
      </c>
      <c r="O26" s="13">
        <v>2.8650000000000002</v>
      </c>
      <c r="P26" s="13">
        <v>3.4540000000000002</v>
      </c>
      <c r="Q26" s="13">
        <v>2.927</v>
      </c>
      <c r="R26" s="13">
        <v>3.242</v>
      </c>
      <c r="S26" s="13">
        <v>1.831</v>
      </c>
      <c r="T26" s="13">
        <v>2.4900000000000002</v>
      </c>
    </row>
    <row r="27" spans="1:20" ht="16" x14ac:dyDescent="0.2">
      <c r="A27" s="2">
        <v>5</v>
      </c>
      <c r="B27" s="9" t="s">
        <v>118</v>
      </c>
      <c r="C27" s="13">
        <v>1.0840000000000001</v>
      </c>
      <c r="D27" s="13">
        <v>1.0860000000000001</v>
      </c>
      <c r="E27" s="13">
        <v>0.71599999999999997</v>
      </c>
      <c r="F27" s="13">
        <v>0.56599999999999995</v>
      </c>
      <c r="G27" s="13">
        <v>0.93600000000000005</v>
      </c>
      <c r="H27" s="13">
        <v>0.92900000000000005</v>
      </c>
      <c r="I27" s="13">
        <v>1.42</v>
      </c>
      <c r="J27" s="13">
        <v>1.51</v>
      </c>
      <c r="K27" s="13">
        <v>0.92300000000000004</v>
      </c>
      <c r="L27" s="13">
        <v>0.92600000000000005</v>
      </c>
      <c r="M27" s="13">
        <v>0.52</v>
      </c>
      <c r="N27" s="13">
        <v>0.61799999999999999</v>
      </c>
      <c r="O27" s="13">
        <v>9.6000000000000002E-2</v>
      </c>
      <c r="P27" s="13">
        <v>0.114</v>
      </c>
      <c r="Q27" s="13">
        <v>0.14199999999999999</v>
      </c>
      <c r="R27" s="13">
        <v>0.13</v>
      </c>
      <c r="S27" s="13">
        <v>0.73</v>
      </c>
      <c r="T27" s="13">
        <v>0.57499999999999996</v>
      </c>
    </row>
    <row r="28" spans="1:20" ht="16" x14ac:dyDescent="0.2">
      <c r="A28" s="2">
        <v>2</v>
      </c>
      <c r="B28" s="6" t="s">
        <v>122</v>
      </c>
      <c r="C28" s="13">
        <v>4.1959999999999997</v>
      </c>
      <c r="D28" s="13">
        <v>3.6869999999999998</v>
      </c>
      <c r="E28" s="13">
        <v>4.3150000000000004</v>
      </c>
      <c r="F28" s="13">
        <v>4.4640000000000004</v>
      </c>
      <c r="G28" s="13">
        <v>4.8920000000000003</v>
      </c>
      <c r="H28" s="13">
        <v>3.742</v>
      </c>
      <c r="I28" s="13">
        <v>5.2350000000000003</v>
      </c>
      <c r="J28" s="13">
        <v>4.7859999999999996</v>
      </c>
      <c r="K28" s="13">
        <v>3.8180000000000001</v>
      </c>
      <c r="L28" s="13">
        <v>3.363</v>
      </c>
      <c r="M28" s="13">
        <v>4.5090000000000003</v>
      </c>
      <c r="N28" s="13">
        <v>3.5649999999999999</v>
      </c>
      <c r="O28" s="13">
        <v>4.5030000000000001</v>
      </c>
      <c r="P28" s="13">
        <v>3.6640000000000001</v>
      </c>
      <c r="Q28" s="13">
        <v>3.24</v>
      </c>
      <c r="R28" s="13">
        <v>3.4649999999999999</v>
      </c>
      <c r="S28" s="13">
        <v>6.1719999999999997</v>
      </c>
      <c r="T28" s="13">
        <v>3.8889999999999998</v>
      </c>
    </row>
    <row r="30" spans="1:20" ht="16" x14ac:dyDescent="0.2">
      <c r="A30" s="2">
        <v>1</v>
      </c>
      <c r="B30" s="5" t="s">
        <v>155</v>
      </c>
      <c r="C30" s="13">
        <v>2.1549999999999998</v>
      </c>
      <c r="D30" s="13">
        <v>4.2249999999999996</v>
      </c>
      <c r="E30" s="13">
        <v>2.3330000000000002</v>
      </c>
      <c r="F30" s="13">
        <v>1.8480000000000001</v>
      </c>
      <c r="G30" s="13">
        <v>2.226</v>
      </c>
      <c r="H30" s="13">
        <v>3.3759999999999999</v>
      </c>
      <c r="I30" s="13">
        <v>2.9980000000000002</v>
      </c>
      <c r="J30" s="13">
        <v>3.9540000000000002</v>
      </c>
      <c r="K30" s="13">
        <v>2.0979999999999999</v>
      </c>
      <c r="L30" s="13">
        <v>2.5110000000000001</v>
      </c>
      <c r="M30" s="13">
        <v>2.9329999999999998</v>
      </c>
      <c r="N30" s="13">
        <v>4.0720000000000001</v>
      </c>
      <c r="O30" s="13">
        <v>1.855</v>
      </c>
      <c r="P30" s="13">
        <v>1.762</v>
      </c>
      <c r="Q30" s="13">
        <v>1.591</v>
      </c>
      <c r="R30" s="13">
        <v>1.952</v>
      </c>
      <c r="S30" s="13">
        <v>2.9780000000000002</v>
      </c>
      <c r="T30" s="13">
        <v>1.659</v>
      </c>
    </row>
    <row r="32" spans="1:20" ht="16" x14ac:dyDescent="0.2">
      <c r="A32" s="2">
        <v>1</v>
      </c>
      <c r="B32" s="5" t="s">
        <v>178</v>
      </c>
      <c r="C32" s="13">
        <v>14.955</v>
      </c>
      <c r="D32" s="13">
        <v>18.268999999999998</v>
      </c>
      <c r="E32" s="13">
        <v>16.751000000000001</v>
      </c>
      <c r="F32" s="13">
        <v>19.117000000000001</v>
      </c>
      <c r="G32" s="13">
        <v>17.608000000000001</v>
      </c>
      <c r="H32" s="13">
        <v>18.355</v>
      </c>
      <c r="I32" s="13">
        <v>16.308</v>
      </c>
      <c r="J32" s="13">
        <v>18.292999999999999</v>
      </c>
      <c r="K32" s="13">
        <v>22.372</v>
      </c>
      <c r="L32" s="13">
        <v>27.088000000000001</v>
      </c>
      <c r="M32" s="13">
        <v>16.481000000000002</v>
      </c>
      <c r="N32" s="13">
        <v>20.047999999999998</v>
      </c>
      <c r="O32" s="13">
        <v>18.091999999999999</v>
      </c>
      <c r="P32" s="13">
        <v>24.806000000000001</v>
      </c>
      <c r="Q32" s="13">
        <v>14.503</v>
      </c>
      <c r="R32" s="13">
        <v>17.268999999999998</v>
      </c>
      <c r="S32" s="13">
        <v>15.146000000000001</v>
      </c>
      <c r="T32" s="13">
        <v>21.331</v>
      </c>
    </row>
    <row r="33" spans="1:20" ht="16" x14ac:dyDescent="0.2">
      <c r="A33" s="2">
        <v>2</v>
      </c>
      <c r="B33" s="6" t="s">
        <v>179</v>
      </c>
      <c r="C33" s="13">
        <v>14.02</v>
      </c>
      <c r="D33" s="13">
        <v>17.294</v>
      </c>
      <c r="E33" s="13">
        <v>15.913</v>
      </c>
      <c r="F33" s="13">
        <v>18.503</v>
      </c>
      <c r="G33" s="13">
        <v>16.591000000000001</v>
      </c>
      <c r="H33" s="13">
        <v>17.646000000000001</v>
      </c>
      <c r="I33" s="13">
        <v>15.164999999999999</v>
      </c>
      <c r="J33" s="13">
        <v>17.695</v>
      </c>
      <c r="K33" s="13">
        <v>21.733000000000001</v>
      </c>
      <c r="L33" s="13">
        <v>26.221</v>
      </c>
      <c r="M33" s="13">
        <v>15.327999999999999</v>
      </c>
      <c r="N33" s="13">
        <v>19.495000000000001</v>
      </c>
      <c r="O33" s="13">
        <v>17.206</v>
      </c>
      <c r="P33" s="13">
        <v>24.32</v>
      </c>
      <c r="Q33" s="13">
        <v>13.271000000000001</v>
      </c>
      <c r="R33" s="13">
        <v>16.437000000000001</v>
      </c>
      <c r="S33" s="13">
        <v>14.109</v>
      </c>
      <c r="T33" s="13">
        <v>20.655999999999999</v>
      </c>
    </row>
    <row r="34" spans="1:20" ht="16" x14ac:dyDescent="0.2">
      <c r="A34" s="2">
        <v>3</v>
      </c>
      <c r="B34" s="7" t="s">
        <v>186</v>
      </c>
      <c r="C34" s="13">
        <v>2.6480000000000001</v>
      </c>
      <c r="D34" s="13">
        <v>3.375</v>
      </c>
      <c r="E34" s="13">
        <v>4.2270000000000003</v>
      </c>
      <c r="F34" s="13">
        <v>5.0220000000000002</v>
      </c>
      <c r="G34" s="13">
        <v>3.0190000000000001</v>
      </c>
      <c r="H34" s="13">
        <v>3.49</v>
      </c>
      <c r="I34" s="13">
        <v>3.1619999999999999</v>
      </c>
      <c r="J34" s="13">
        <v>4.8310000000000004</v>
      </c>
      <c r="K34" s="13">
        <v>6.7119999999999997</v>
      </c>
      <c r="L34" s="13">
        <v>8.2530000000000001</v>
      </c>
      <c r="M34" s="13">
        <v>3.722</v>
      </c>
      <c r="N34" s="13">
        <v>5.3780000000000001</v>
      </c>
      <c r="O34" s="13">
        <v>3.8250000000000002</v>
      </c>
      <c r="P34" s="13">
        <v>4.9859999999999998</v>
      </c>
      <c r="Q34" s="13">
        <v>3.4870000000000001</v>
      </c>
      <c r="R34" s="13">
        <v>5.1239999999999997</v>
      </c>
      <c r="S34" s="13">
        <v>2.7</v>
      </c>
      <c r="T34" s="13">
        <v>4.6349999999999998</v>
      </c>
    </row>
    <row r="35" spans="1:20" ht="16" x14ac:dyDescent="0.2">
      <c r="A35" s="2">
        <v>4</v>
      </c>
      <c r="B35" s="8" t="s">
        <v>187</v>
      </c>
      <c r="C35" s="13">
        <v>2.6360000000000001</v>
      </c>
      <c r="D35" s="13">
        <v>3.3730000000000002</v>
      </c>
      <c r="E35" s="13">
        <v>4.1379999999999999</v>
      </c>
      <c r="F35" s="13">
        <v>4.9729999999999999</v>
      </c>
      <c r="G35" s="13">
        <v>2.9079999999999999</v>
      </c>
      <c r="H35" s="13">
        <v>3.3519999999999999</v>
      </c>
      <c r="I35" s="13">
        <v>3.12</v>
      </c>
      <c r="J35" s="13">
        <v>4.8029999999999999</v>
      </c>
      <c r="K35" s="13">
        <v>6.5780000000000003</v>
      </c>
      <c r="L35" s="13">
        <v>8.1590000000000007</v>
      </c>
      <c r="M35" s="13">
        <v>3.645</v>
      </c>
      <c r="N35" s="13">
        <v>5.2949999999999999</v>
      </c>
      <c r="O35" s="13">
        <v>3.7730000000000001</v>
      </c>
      <c r="P35" s="13">
        <v>4.9790000000000001</v>
      </c>
      <c r="Q35" s="13">
        <v>3.4769999999999999</v>
      </c>
      <c r="R35" s="13">
        <v>5.1130000000000004</v>
      </c>
      <c r="S35" s="13">
        <v>2.6680000000000001</v>
      </c>
      <c r="T35" s="13">
        <v>4.6280000000000001</v>
      </c>
    </row>
    <row r="37" spans="1:20" ht="16" x14ac:dyDescent="0.2">
      <c r="A37" s="2">
        <v>1</v>
      </c>
      <c r="B37" s="5" t="s">
        <v>207</v>
      </c>
      <c r="C37" s="13">
        <v>8.0869999999999997</v>
      </c>
      <c r="D37" s="13">
        <v>6.0990000000000002</v>
      </c>
      <c r="E37" s="13">
        <v>8.6440000000000001</v>
      </c>
      <c r="F37" s="13">
        <v>7.327</v>
      </c>
      <c r="G37" s="13">
        <v>7.3449999999999998</v>
      </c>
      <c r="H37" s="13">
        <v>6.827</v>
      </c>
      <c r="I37" s="13">
        <v>9.3930000000000007</v>
      </c>
      <c r="J37" s="13">
        <v>9.2439999999999998</v>
      </c>
      <c r="K37" s="13">
        <v>5.8120000000000003</v>
      </c>
      <c r="L37" s="13">
        <v>4.5449999999999999</v>
      </c>
      <c r="M37" s="13">
        <v>5.9909999999999997</v>
      </c>
      <c r="N37" s="13">
        <v>5.1689999999999996</v>
      </c>
      <c r="O37" s="13">
        <v>8.7490000000000006</v>
      </c>
      <c r="P37" s="13">
        <v>6.952</v>
      </c>
      <c r="Q37" s="13">
        <v>6.8310000000000004</v>
      </c>
      <c r="R37" s="13">
        <v>6.2510000000000003</v>
      </c>
      <c r="S37" s="13">
        <v>8.41</v>
      </c>
      <c r="T37" s="13">
        <v>6.234</v>
      </c>
    </row>
    <row r="39" spans="1:20" ht="16" x14ac:dyDescent="0.2">
      <c r="A39" s="2">
        <v>1</v>
      </c>
      <c r="B39" s="5" t="s">
        <v>224</v>
      </c>
      <c r="C39" s="13">
        <v>4.37</v>
      </c>
      <c r="D39" s="13">
        <v>4.2080000000000002</v>
      </c>
      <c r="E39" s="13">
        <v>4.3609999999999998</v>
      </c>
      <c r="F39" s="13">
        <v>4.4550000000000001</v>
      </c>
      <c r="G39" s="13">
        <v>6.343</v>
      </c>
      <c r="H39" s="13">
        <v>5.048</v>
      </c>
      <c r="I39" s="13">
        <v>5.3570000000000002</v>
      </c>
      <c r="J39" s="13">
        <v>4.7430000000000003</v>
      </c>
      <c r="K39" s="13">
        <v>4.0030000000000001</v>
      </c>
      <c r="L39" s="13">
        <v>3.536</v>
      </c>
      <c r="M39" s="13">
        <v>5.8179999999999996</v>
      </c>
      <c r="N39" s="13">
        <v>5.1050000000000004</v>
      </c>
      <c r="O39" s="13">
        <v>4.9459999999999997</v>
      </c>
      <c r="P39" s="13">
        <v>4.0570000000000004</v>
      </c>
      <c r="Q39" s="13">
        <v>3.722</v>
      </c>
      <c r="R39" s="13">
        <v>3.1019999999999999</v>
      </c>
      <c r="S39" s="13">
        <v>5.5220000000000002</v>
      </c>
      <c r="T39" s="13">
        <v>4.5819999999999999</v>
      </c>
    </row>
    <row r="41" spans="1:20" ht="16" x14ac:dyDescent="0.2">
      <c r="A41" s="2">
        <v>1</v>
      </c>
      <c r="B41" s="5" t="s">
        <v>258</v>
      </c>
      <c r="C41" s="13">
        <v>9.8770000000000007</v>
      </c>
      <c r="D41" s="13">
        <v>5.7030000000000003</v>
      </c>
      <c r="E41" s="13">
        <v>6.9820000000000002</v>
      </c>
      <c r="F41" s="13">
        <v>5.84</v>
      </c>
      <c r="G41" s="13">
        <v>7.0039999999999996</v>
      </c>
      <c r="H41" s="13">
        <v>5.8710000000000004</v>
      </c>
      <c r="I41" s="13">
        <v>7.3369999999999997</v>
      </c>
      <c r="J41" s="13">
        <v>6.6390000000000002</v>
      </c>
      <c r="K41" s="13">
        <v>4.6859999999999999</v>
      </c>
      <c r="L41" s="13">
        <v>5.0209999999999999</v>
      </c>
      <c r="M41" s="13">
        <v>6.14</v>
      </c>
      <c r="N41" s="13">
        <v>5.681</v>
      </c>
      <c r="O41" s="13">
        <v>5.1820000000000004</v>
      </c>
      <c r="P41" s="13">
        <v>5.07</v>
      </c>
      <c r="Q41" s="13">
        <v>6.3289999999999997</v>
      </c>
      <c r="R41" s="13">
        <v>6.0119999999999996</v>
      </c>
      <c r="S41" s="13">
        <v>6.6829999999999998</v>
      </c>
      <c r="T41" s="13">
        <v>6.9119999999999999</v>
      </c>
    </row>
    <row r="43" spans="1:20" ht="16" x14ac:dyDescent="0.2">
      <c r="A43" s="2">
        <v>1</v>
      </c>
      <c r="B43" s="5" t="s">
        <v>279</v>
      </c>
      <c r="C43" s="13">
        <v>2.4220000000000002</v>
      </c>
      <c r="D43" s="13">
        <v>2.9470000000000001</v>
      </c>
      <c r="E43" s="13">
        <v>2.6960000000000002</v>
      </c>
      <c r="F43" s="13">
        <v>2.5139999999999998</v>
      </c>
      <c r="G43" s="13">
        <v>2.319</v>
      </c>
      <c r="H43" s="13">
        <v>2.6030000000000002</v>
      </c>
      <c r="I43" s="13">
        <v>3.359</v>
      </c>
      <c r="J43" s="13">
        <v>2.4900000000000002</v>
      </c>
      <c r="K43" s="13">
        <v>2.8159999999999998</v>
      </c>
      <c r="L43" s="13">
        <v>3.28</v>
      </c>
      <c r="M43" s="13">
        <v>2.536</v>
      </c>
      <c r="N43" s="13">
        <v>2.7970000000000002</v>
      </c>
      <c r="O43" s="13">
        <v>2.7469999999999999</v>
      </c>
      <c r="P43" s="13">
        <v>3.617</v>
      </c>
      <c r="Q43" s="13">
        <v>2.0339999999999998</v>
      </c>
      <c r="R43" s="13">
        <v>1.929</v>
      </c>
      <c r="S43" s="13">
        <v>2.6890000000000001</v>
      </c>
      <c r="T43" s="13">
        <v>2.375</v>
      </c>
    </row>
    <row r="45" spans="1:20" ht="16" x14ac:dyDescent="0.2">
      <c r="A45" s="2">
        <v>0</v>
      </c>
      <c r="B45" s="4" t="s">
        <v>331</v>
      </c>
    </row>
    <row r="47" spans="1:20" ht="16" x14ac:dyDescent="0.2">
      <c r="A47" s="2">
        <v>0</v>
      </c>
      <c r="B47" s="4" t="s">
        <v>9</v>
      </c>
      <c r="C47" s="13">
        <v>100</v>
      </c>
      <c r="D47" s="13">
        <v>100</v>
      </c>
      <c r="E47" s="13">
        <v>100</v>
      </c>
      <c r="F47" s="13">
        <v>100</v>
      </c>
      <c r="G47" s="13">
        <v>100</v>
      </c>
      <c r="H47" s="13">
        <v>100</v>
      </c>
      <c r="I47" s="13">
        <v>100</v>
      </c>
      <c r="J47" s="13">
        <v>100</v>
      </c>
      <c r="K47" s="13">
        <v>100</v>
      </c>
      <c r="L47" s="13">
        <v>100</v>
      </c>
      <c r="M47" s="13">
        <v>100</v>
      </c>
      <c r="N47" s="13">
        <v>100</v>
      </c>
      <c r="O47" s="13">
        <v>100</v>
      </c>
      <c r="P47" s="13">
        <v>100</v>
      </c>
      <c r="Q47" s="13">
        <v>100</v>
      </c>
      <c r="R47" s="13">
        <v>100</v>
      </c>
      <c r="S47" s="13">
        <v>100</v>
      </c>
      <c r="T47" s="13">
        <v>100</v>
      </c>
    </row>
    <row r="48" spans="1:20" ht="16" x14ac:dyDescent="0.2">
      <c r="A48" s="2">
        <v>1</v>
      </c>
      <c r="B48" s="5" t="s">
        <v>300</v>
      </c>
      <c r="C48" s="13">
        <v>33.390999999999998</v>
      </c>
      <c r="D48" s="13">
        <v>40.003</v>
      </c>
      <c r="E48" s="13">
        <v>33.353000000000002</v>
      </c>
      <c r="F48" s="13">
        <v>37.948</v>
      </c>
      <c r="G48" s="13">
        <v>35.720999999999997</v>
      </c>
      <c r="H48" s="13">
        <v>38.845999999999997</v>
      </c>
      <c r="I48" s="13">
        <v>39.122999999999998</v>
      </c>
      <c r="J48" s="13">
        <v>44.2</v>
      </c>
      <c r="K48" s="13">
        <v>39.838000000000001</v>
      </c>
      <c r="L48" s="13">
        <v>42.920999999999999</v>
      </c>
      <c r="M48" s="13">
        <v>35.531999999999996</v>
      </c>
      <c r="N48" s="13">
        <v>41.779000000000003</v>
      </c>
      <c r="O48" s="13">
        <v>36.845999999999997</v>
      </c>
      <c r="P48" s="13">
        <v>41.484000000000002</v>
      </c>
      <c r="Q48" s="13">
        <v>31.832999999999998</v>
      </c>
      <c r="R48" s="13">
        <v>35.35</v>
      </c>
      <c r="S48" s="13">
        <v>36.74</v>
      </c>
      <c r="T48" s="13">
        <v>41.515999999999998</v>
      </c>
    </row>
    <row r="49" spans="1:20" ht="16" x14ac:dyDescent="0.2">
      <c r="A49" s="2">
        <v>2</v>
      </c>
      <c r="B49" s="6" t="s">
        <v>301</v>
      </c>
      <c r="C49" s="13">
        <v>21.155999999999999</v>
      </c>
      <c r="D49" s="13">
        <v>25.42</v>
      </c>
      <c r="E49" s="13">
        <v>21.957999999999998</v>
      </c>
      <c r="F49" s="13">
        <v>24.489000000000001</v>
      </c>
      <c r="G49" s="13">
        <v>23.216000000000001</v>
      </c>
      <c r="H49" s="13">
        <v>24.53</v>
      </c>
      <c r="I49" s="13">
        <v>24.896999999999998</v>
      </c>
      <c r="J49" s="13">
        <v>27.42</v>
      </c>
      <c r="K49" s="13">
        <v>26.074000000000002</v>
      </c>
      <c r="L49" s="13">
        <v>30.74</v>
      </c>
      <c r="M49" s="13">
        <v>21.692</v>
      </c>
      <c r="N49" s="13">
        <v>26.24</v>
      </c>
      <c r="O49" s="13">
        <v>22.207000000000001</v>
      </c>
      <c r="P49" s="13">
        <v>29.050999999999998</v>
      </c>
      <c r="Q49" s="13">
        <v>17.218</v>
      </c>
      <c r="R49" s="13">
        <v>20.76</v>
      </c>
      <c r="S49" s="13">
        <v>22.812999999999999</v>
      </c>
      <c r="T49" s="13">
        <v>25.103999999999999</v>
      </c>
    </row>
    <row r="50" spans="1:20" ht="16" x14ac:dyDescent="0.2">
      <c r="A50" s="2">
        <v>3</v>
      </c>
      <c r="B50" s="7" t="s">
        <v>302</v>
      </c>
      <c r="C50" s="13">
        <v>9.9619999999999997</v>
      </c>
      <c r="D50" s="13">
        <v>11.962</v>
      </c>
      <c r="E50" s="13">
        <v>11.255000000000001</v>
      </c>
      <c r="F50" s="13">
        <v>12.156000000000001</v>
      </c>
      <c r="G50" s="13">
        <v>9.9619999999999997</v>
      </c>
      <c r="H50" s="13">
        <v>11.911</v>
      </c>
      <c r="I50" s="13">
        <v>11.994999999999999</v>
      </c>
      <c r="J50" s="13">
        <v>14.64</v>
      </c>
      <c r="K50" s="13">
        <v>12.853</v>
      </c>
      <c r="L50" s="13">
        <v>14.827</v>
      </c>
      <c r="M50" s="13">
        <v>11.496</v>
      </c>
      <c r="N50" s="13">
        <v>14.707000000000001</v>
      </c>
      <c r="O50" s="13">
        <v>10.647</v>
      </c>
      <c r="P50" s="13">
        <v>12.457000000000001</v>
      </c>
      <c r="Q50" s="13">
        <v>8.8390000000000004</v>
      </c>
      <c r="R50" s="13">
        <v>10.864000000000001</v>
      </c>
      <c r="S50" s="13">
        <v>10.863</v>
      </c>
      <c r="T50" s="13">
        <v>10.583</v>
      </c>
    </row>
    <row r="51" spans="1:20" ht="16" x14ac:dyDescent="0.2">
      <c r="A51" s="2">
        <v>3</v>
      </c>
      <c r="B51" s="7" t="s">
        <v>304</v>
      </c>
      <c r="C51" s="13">
        <v>11.194000000000001</v>
      </c>
      <c r="D51" s="13">
        <v>13.457000000000001</v>
      </c>
      <c r="E51" s="13">
        <v>10.702</v>
      </c>
      <c r="F51" s="13">
        <v>12.333</v>
      </c>
      <c r="G51" s="13">
        <v>13.255000000000001</v>
      </c>
      <c r="H51" s="13">
        <v>12.619</v>
      </c>
      <c r="I51" s="13">
        <v>12.901</v>
      </c>
      <c r="J51" s="13">
        <v>12.78</v>
      </c>
      <c r="K51" s="13">
        <v>13.221</v>
      </c>
      <c r="L51" s="13">
        <v>15.913</v>
      </c>
      <c r="M51" s="13">
        <v>10.196</v>
      </c>
      <c r="N51" s="13">
        <v>11.532999999999999</v>
      </c>
      <c r="O51" s="13">
        <v>11.56</v>
      </c>
      <c r="P51" s="13">
        <v>16.594999999999999</v>
      </c>
      <c r="Q51" s="13">
        <v>8.3789999999999996</v>
      </c>
      <c r="R51" s="13">
        <v>9.8960000000000008</v>
      </c>
      <c r="S51" s="13">
        <v>11.95</v>
      </c>
      <c r="T51" s="13">
        <v>14.522</v>
      </c>
    </row>
    <row r="52" spans="1:20" ht="16" x14ac:dyDescent="0.2">
      <c r="A52" s="2">
        <v>1</v>
      </c>
      <c r="B52" s="5" t="s">
        <v>305</v>
      </c>
      <c r="C52" s="13">
        <v>66.608999999999995</v>
      </c>
      <c r="D52" s="13">
        <v>59.997</v>
      </c>
      <c r="E52" s="13">
        <v>66.647000000000006</v>
      </c>
      <c r="F52" s="13">
        <v>62.052</v>
      </c>
      <c r="G52" s="13">
        <v>64.278999999999996</v>
      </c>
      <c r="H52" s="13">
        <v>61.154000000000003</v>
      </c>
      <c r="I52" s="13">
        <v>60.877000000000002</v>
      </c>
      <c r="J52" s="13">
        <v>55.8</v>
      </c>
      <c r="K52" s="13">
        <v>60.161999999999999</v>
      </c>
      <c r="L52" s="13">
        <v>57.079000000000001</v>
      </c>
      <c r="M52" s="13">
        <v>64.468000000000004</v>
      </c>
      <c r="N52" s="13">
        <v>58.220999999999997</v>
      </c>
      <c r="O52" s="13">
        <v>63.154000000000003</v>
      </c>
      <c r="P52" s="13">
        <v>58.515999999999998</v>
      </c>
      <c r="Q52" s="13">
        <v>68.167000000000002</v>
      </c>
      <c r="R52" s="13">
        <v>64.650000000000006</v>
      </c>
      <c r="S52" s="13">
        <v>63.26</v>
      </c>
      <c r="T52" s="13">
        <v>58.484000000000002</v>
      </c>
    </row>
    <row r="54" spans="1:20" ht="16" x14ac:dyDescent="0.2">
      <c r="A54" s="2">
        <v>0</v>
      </c>
      <c r="B54" s="4" t="s">
        <v>299</v>
      </c>
    </row>
    <row r="56" spans="1:20" ht="16" x14ac:dyDescent="0.2">
      <c r="A56" s="2">
        <v>0</v>
      </c>
      <c r="B56" s="4" t="s">
        <v>311</v>
      </c>
      <c r="C56" s="13">
        <v>91.912999999999997</v>
      </c>
      <c r="D56" s="13">
        <v>93.900999999999996</v>
      </c>
      <c r="E56" s="13">
        <v>91.355999999999995</v>
      </c>
      <c r="F56" s="13">
        <v>92.673000000000002</v>
      </c>
      <c r="G56" s="13">
        <v>92.655000000000001</v>
      </c>
      <c r="H56" s="13">
        <v>93.173000000000002</v>
      </c>
      <c r="I56" s="13">
        <v>90.606999999999999</v>
      </c>
      <c r="J56" s="13">
        <v>90.756</v>
      </c>
      <c r="K56" s="13">
        <v>94.188000000000002</v>
      </c>
      <c r="L56" s="13">
        <v>95.454999999999998</v>
      </c>
      <c r="M56" s="13">
        <v>94.009</v>
      </c>
      <c r="N56" s="13">
        <v>94.831000000000003</v>
      </c>
      <c r="O56" s="13">
        <v>91.251000000000005</v>
      </c>
      <c r="P56" s="13">
        <v>93.048000000000002</v>
      </c>
      <c r="Q56" s="13">
        <v>93.168999999999997</v>
      </c>
      <c r="R56" s="13">
        <v>93.748999999999995</v>
      </c>
      <c r="S56" s="13">
        <v>91.59</v>
      </c>
      <c r="T56" s="13">
        <v>93.766000000000005</v>
      </c>
    </row>
    <row r="57" spans="1:20" ht="16" x14ac:dyDescent="0.2">
      <c r="A57" s="2">
        <v>0</v>
      </c>
      <c r="B57" s="4" t="s">
        <v>310</v>
      </c>
      <c r="C57" s="13">
        <v>62.73</v>
      </c>
      <c r="D57" s="13">
        <v>64.106999999999999</v>
      </c>
      <c r="E57" s="13">
        <v>63.241999999999997</v>
      </c>
      <c r="F57" s="13">
        <v>64.834000000000003</v>
      </c>
      <c r="G57" s="13">
        <v>63.709000000000003</v>
      </c>
      <c r="H57" s="13">
        <v>63.843000000000004</v>
      </c>
      <c r="I57" s="13">
        <v>68.134</v>
      </c>
      <c r="J57" s="13">
        <v>71.376999999999995</v>
      </c>
      <c r="K57" s="13">
        <v>64.900000000000006</v>
      </c>
      <c r="L57" s="13">
        <v>66.893000000000001</v>
      </c>
      <c r="M57" s="13">
        <v>61.542999999999999</v>
      </c>
      <c r="N57" s="13">
        <v>65.558000000000007</v>
      </c>
      <c r="O57" s="13">
        <v>64.930999999999997</v>
      </c>
      <c r="P57" s="13">
        <v>67.248000000000005</v>
      </c>
      <c r="Q57" s="13">
        <v>57.703000000000003</v>
      </c>
      <c r="R57" s="13">
        <v>59.9</v>
      </c>
      <c r="S57" s="13">
        <v>65.149000000000001</v>
      </c>
      <c r="T57" s="13">
        <v>67.67</v>
      </c>
    </row>
    <row r="58" spans="1:20" ht="16" x14ac:dyDescent="0.2">
      <c r="A58" s="2">
        <v>0</v>
      </c>
      <c r="B58" s="4" t="s">
        <v>312</v>
      </c>
      <c r="C58" s="13">
        <v>21.986999999999998</v>
      </c>
      <c r="D58" s="13">
        <v>26.353000000000002</v>
      </c>
      <c r="E58" s="13">
        <v>22.715</v>
      </c>
      <c r="F58" s="13">
        <v>25.178000000000001</v>
      </c>
      <c r="G58" s="13">
        <v>24.231999999999999</v>
      </c>
      <c r="H58" s="13">
        <v>25.274000000000001</v>
      </c>
      <c r="I58" s="13">
        <v>26.193999999999999</v>
      </c>
      <c r="J58" s="13">
        <v>29.195</v>
      </c>
      <c r="K58" s="13">
        <v>26.68</v>
      </c>
      <c r="L58" s="13">
        <v>31.2</v>
      </c>
      <c r="M58" s="13">
        <v>22.879000000000001</v>
      </c>
      <c r="N58" s="13">
        <v>27.067</v>
      </c>
      <c r="O58" s="13">
        <v>23.224</v>
      </c>
      <c r="P58" s="13">
        <v>29.738</v>
      </c>
      <c r="Q58" s="13">
        <v>18.02</v>
      </c>
      <c r="R58" s="13">
        <v>21.344999999999999</v>
      </c>
      <c r="S58" s="13">
        <v>23.681999999999999</v>
      </c>
      <c r="T58" s="13">
        <v>25.795000000000002</v>
      </c>
    </row>
    <row r="59" spans="1:20" ht="16" x14ac:dyDescent="0.2">
      <c r="A59" s="2">
        <v>0</v>
      </c>
      <c r="B59" s="4" t="s">
        <v>315</v>
      </c>
      <c r="C59" s="13">
        <v>22.196999999999999</v>
      </c>
      <c r="D59" s="13">
        <v>26.545000000000002</v>
      </c>
      <c r="E59" s="13">
        <v>22.65</v>
      </c>
      <c r="F59" s="13">
        <v>25.616</v>
      </c>
      <c r="G59" s="13">
        <v>22.466999999999999</v>
      </c>
      <c r="H59" s="13">
        <v>26.228000000000002</v>
      </c>
      <c r="I59" s="13">
        <v>26.221</v>
      </c>
      <c r="J59" s="13">
        <v>31.42</v>
      </c>
      <c r="K59" s="13">
        <v>26.617000000000001</v>
      </c>
      <c r="L59" s="13">
        <v>27.007999999999999</v>
      </c>
      <c r="M59" s="13">
        <v>25.337</v>
      </c>
      <c r="N59" s="13">
        <v>30.245999999999999</v>
      </c>
      <c r="O59" s="13">
        <v>25.286000000000001</v>
      </c>
      <c r="P59" s="13">
        <v>24.888999999999999</v>
      </c>
      <c r="Q59" s="13">
        <v>23.452999999999999</v>
      </c>
      <c r="R59" s="13">
        <v>25.454000000000001</v>
      </c>
      <c r="S59" s="13">
        <v>24.79</v>
      </c>
      <c r="T59" s="13">
        <v>26.995000000000001</v>
      </c>
    </row>
    <row r="60" spans="1:20" ht="16" x14ac:dyDescent="0.2">
      <c r="A60" s="2">
        <v>0</v>
      </c>
      <c r="B60" s="4" t="s">
        <v>313</v>
      </c>
      <c r="C60" s="13">
        <v>10.792999999999999</v>
      </c>
      <c r="D60" s="13">
        <v>12.895</v>
      </c>
      <c r="E60" s="13">
        <v>12.013</v>
      </c>
      <c r="F60" s="13">
        <v>12.846</v>
      </c>
      <c r="G60" s="13">
        <v>10.977</v>
      </c>
      <c r="H60" s="13">
        <v>12.654999999999999</v>
      </c>
      <c r="I60" s="13">
        <v>13.292999999999999</v>
      </c>
      <c r="J60" s="13">
        <v>16.414999999999999</v>
      </c>
      <c r="K60" s="13">
        <v>13.46</v>
      </c>
      <c r="L60" s="13">
        <v>15.287000000000001</v>
      </c>
      <c r="M60" s="13">
        <v>12.683</v>
      </c>
      <c r="N60" s="13">
        <v>15.534000000000001</v>
      </c>
      <c r="O60" s="13">
        <v>11.664</v>
      </c>
      <c r="P60" s="13">
        <v>13.143000000000001</v>
      </c>
      <c r="Q60" s="13">
        <v>9.641</v>
      </c>
      <c r="R60" s="13">
        <v>11.449</v>
      </c>
      <c r="S60" s="13">
        <v>11.731999999999999</v>
      </c>
      <c r="T60" s="13">
        <v>11.273</v>
      </c>
    </row>
    <row r="61" spans="1:20" ht="16" x14ac:dyDescent="0.2">
      <c r="A61" s="2">
        <v>0</v>
      </c>
      <c r="B61" s="4" t="s">
        <v>317</v>
      </c>
      <c r="C61" s="13">
        <v>29.628</v>
      </c>
      <c r="D61" s="13">
        <v>24.303000000000001</v>
      </c>
      <c r="E61" s="13">
        <v>30.231000000000002</v>
      </c>
      <c r="F61" s="13">
        <v>27.15</v>
      </c>
      <c r="G61" s="13">
        <v>28.408999999999999</v>
      </c>
      <c r="H61" s="13">
        <v>25.387</v>
      </c>
      <c r="I61" s="13">
        <v>29.411999999999999</v>
      </c>
      <c r="J61" s="13">
        <v>27.59</v>
      </c>
      <c r="K61" s="13">
        <v>25.321000000000002</v>
      </c>
      <c r="L61" s="13">
        <v>24.231000000000002</v>
      </c>
      <c r="M61" s="13">
        <v>26.364000000000001</v>
      </c>
      <c r="N61" s="13">
        <v>23.96</v>
      </c>
      <c r="O61" s="13">
        <v>28.51</v>
      </c>
      <c r="P61" s="13">
        <v>25.988</v>
      </c>
      <c r="Q61" s="13">
        <v>26.154</v>
      </c>
      <c r="R61" s="13">
        <v>24.832999999999998</v>
      </c>
      <c r="S61" s="13">
        <v>28.768000000000001</v>
      </c>
      <c r="T61" s="13">
        <v>26.446999999999999</v>
      </c>
    </row>
    <row r="62" spans="1:20" ht="16" x14ac:dyDescent="0.2">
      <c r="A62" s="2">
        <v>0</v>
      </c>
      <c r="B62" s="4" t="s">
        <v>318</v>
      </c>
      <c r="C62" s="13">
        <v>60.194000000000003</v>
      </c>
      <c r="D62" s="13">
        <v>54.682000000000002</v>
      </c>
      <c r="E62" s="13">
        <v>59.335999999999999</v>
      </c>
      <c r="F62" s="13">
        <v>55.921999999999997</v>
      </c>
      <c r="G62" s="13">
        <v>58.216000000000001</v>
      </c>
      <c r="H62" s="13">
        <v>55.533000000000001</v>
      </c>
      <c r="I62" s="13">
        <v>53.201000000000001</v>
      </c>
      <c r="J62" s="13">
        <v>48.326000000000001</v>
      </c>
      <c r="K62" s="13">
        <v>55.427</v>
      </c>
      <c r="L62" s="13">
        <v>53.430999999999997</v>
      </c>
      <c r="M62" s="13">
        <v>59.584000000000003</v>
      </c>
      <c r="N62" s="13">
        <v>54.292000000000002</v>
      </c>
      <c r="O62" s="13">
        <v>55.985999999999997</v>
      </c>
      <c r="P62" s="13">
        <v>52.603999999999999</v>
      </c>
      <c r="Q62" s="13">
        <v>62.49</v>
      </c>
      <c r="R62" s="13">
        <v>59.56</v>
      </c>
      <c r="S62" s="13">
        <v>56.243000000000002</v>
      </c>
      <c r="T62" s="13">
        <v>53.427999999999997</v>
      </c>
    </row>
    <row r="63" spans="1:20" ht="16" x14ac:dyDescent="0.2">
      <c r="A63" s="2">
        <v>0</v>
      </c>
      <c r="B63" s="4" t="s">
        <v>319</v>
      </c>
      <c r="C63" s="13">
        <v>6.492</v>
      </c>
      <c r="D63" s="13">
        <v>7.367</v>
      </c>
      <c r="E63" s="13">
        <v>8.4350000000000005</v>
      </c>
      <c r="F63" s="13">
        <v>9.3249999999999993</v>
      </c>
      <c r="G63" s="13">
        <v>5.4889999999999999</v>
      </c>
      <c r="H63" s="13">
        <v>6.1159999999999997</v>
      </c>
      <c r="I63" s="13">
        <v>6.1669999999999998</v>
      </c>
      <c r="J63" s="13">
        <v>8.3130000000000006</v>
      </c>
      <c r="K63" s="13">
        <v>10.596</v>
      </c>
      <c r="L63" s="13">
        <v>12.09</v>
      </c>
      <c r="M63" s="13">
        <v>5.9930000000000003</v>
      </c>
      <c r="N63" s="13">
        <v>8.0389999999999997</v>
      </c>
      <c r="O63" s="13">
        <v>6.8630000000000004</v>
      </c>
      <c r="P63" s="13">
        <v>8.5990000000000002</v>
      </c>
      <c r="Q63" s="13">
        <v>6.6139999999999999</v>
      </c>
      <c r="R63" s="13">
        <v>8.5269999999999992</v>
      </c>
      <c r="S63" s="13">
        <v>5.4160000000000004</v>
      </c>
      <c r="T63" s="13">
        <v>7.7960000000000003</v>
      </c>
    </row>
    <row r="64" spans="1:20" ht="16" x14ac:dyDescent="0.2">
      <c r="A64" s="2">
        <v>0</v>
      </c>
      <c r="B64" s="4" t="s">
        <v>320</v>
      </c>
      <c r="C64" s="13">
        <v>93.507999999999996</v>
      </c>
      <c r="D64" s="13">
        <v>92.632999999999996</v>
      </c>
      <c r="E64" s="13">
        <v>91.564999999999998</v>
      </c>
      <c r="F64" s="13">
        <v>90.674999999999997</v>
      </c>
      <c r="G64" s="13">
        <v>94.510999999999996</v>
      </c>
      <c r="H64" s="13">
        <v>93.884</v>
      </c>
      <c r="I64" s="13">
        <v>93.832999999999998</v>
      </c>
      <c r="J64" s="13">
        <v>91.686999999999998</v>
      </c>
      <c r="K64" s="13">
        <v>89.403999999999996</v>
      </c>
      <c r="L64" s="13">
        <v>87.91</v>
      </c>
      <c r="M64" s="13">
        <v>94.007000000000005</v>
      </c>
      <c r="N64" s="13">
        <v>91.960999999999999</v>
      </c>
      <c r="O64" s="13">
        <v>93.137</v>
      </c>
      <c r="P64" s="13">
        <v>91.400999999999996</v>
      </c>
      <c r="Q64" s="13">
        <v>93.385999999999996</v>
      </c>
      <c r="R64" s="13">
        <v>91.472999999999999</v>
      </c>
      <c r="S64" s="13">
        <v>94.584000000000003</v>
      </c>
      <c r="T64" s="13">
        <v>92.203999999999994</v>
      </c>
    </row>
    <row r="65" spans="1:20" ht="16" x14ac:dyDescent="0.2">
      <c r="A65" s="2">
        <v>1</v>
      </c>
      <c r="B65" s="5" t="s">
        <v>321</v>
      </c>
      <c r="C65" s="13">
        <v>82.102999999999994</v>
      </c>
      <c r="D65" s="13">
        <v>78.983999999999995</v>
      </c>
      <c r="E65" s="13">
        <v>80.927000000000007</v>
      </c>
      <c r="F65" s="13">
        <v>77.905000000000001</v>
      </c>
      <c r="G65" s="13">
        <v>83.021000000000001</v>
      </c>
      <c r="H65" s="13">
        <v>80.311999999999998</v>
      </c>
      <c r="I65" s="13">
        <v>80.905000000000001</v>
      </c>
      <c r="J65" s="13">
        <v>76.682000000000002</v>
      </c>
      <c r="K65" s="13">
        <v>76.245999999999995</v>
      </c>
      <c r="L65" s="13">
        <v>76.188999999999993</v>
      </c>
      <c r="M65" s="13">
        <v>81.352999999999994</v>
      </c>
      <c r="N65" s="13">
        <v>77.25</v>
      </c>
      <c r="O65" s="13">
        <v>79.515000000000001</v>
      </c>
      <c r="P65" s="13">
        <v>79.655000000000001</v>
      </c>
      <c r="Q65" s="13">
        <v>79.573999999999998</v>
      </c>
      <c r="R65" s="13">
        <v>77.468000000000004</v>
      </c>
      <c r="S65" s="13">
        <v>81.525999999999996</v>
      </c>
      <c r="T65" s="13">
        <v>76.481999999999999</v>
      </c>
    </row>
  </sheetData>
  <mergeCells count="17">
    <mergeCell ref="B1:H1"/>
    <mergeCell ref="B2:H2"/>
    <mergeCell ref="B3:H3"/>
    <mergeCell ref="A4:A5"/>
    <mergeCell ref="B4:B5"/>
    <mergeCell ref="C4:D4"/>
    <mergeCell ref="E4:F4"/>
    <mergeCell ref="G4:H4"/>
    <mergeCell ref="Q4:R4"/>
    <mergeCell ref="S4:T4"/>
    <mergeCell ref="O6:T6"/>
    <mergeCell ref="B6:H6"/>
    <mergeCell ref="I4:J4"/>
    <mergeCell ref="K4:L4"/>
    <mergeCell ref="M4:N4"/>
    <mergeCell ref="I6:N6"/>
    <mergeCell ref="O4:P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ColWidth="8.83203125" defaultRowHeight="15" x14ac:dyDescent="0.2"/>
  <cols>
    <col min="1" max="1" width="8.83203125" style="15"/>
    <col min="2" max="2" width="70" style="15" customWidth="1"/>
    <col min="3" max="16" width="7.5" style="15" bestFit="1" customWidth="1"/>
    <col min="17" max="18" width="8.83203125" style="15"/>
    <col min="19" max="30" width="7.5" style="15" bestFit="1" customWidth="1"/>
    <col min="31" max="16384" width="8.83203125" style="15"/>
  </cols>
  <sheetData>
    <row r="1" spans="1:30" ht="47.25" customHeight="1" x14ac:dyDescent="0.2">
      <c r="A1" s="14" t="s">
        <v>0</v>
      </c>
      <c r="B1" s="19" t="s">
        <v>338</v>
      </c>
      <c r="C1" s="20"/>
      <c r="D1" s="20"/>
      <c r="E1" s="20"/>
      <c r="F1" s="20"/>
      <c r="G1" s="20"/>
      <c r="H1" s="20"/>
      <c r="I1" s="20"/>
      <c r="J1" s="20"/>
    </row>
    <row r="2" spans="1:30" ht="15.75" customHeight="1" x14ac:dyDescent="0.2">
      <c r="A2" s="14" t="s">
        <v>0</v>
      </c>
      <c r="B2" s="19" t="s">
        <v>2</v>
      </c>
      <c r="C2" s="20"/>
      <c r="D2" s="20"/>
      <c r="E2" s="20"/>
      <c r="F2" s="20"/>
      <c r="G2" s="20"/>
      <c r="H2" s="20"/>
      <c r="I2" s="20"/>
      <c r="J2" s="20"/>
    </row>
    <row r="3" spans="1:30" ht="16" x14ac:dyDescent="0.2">
      <c r="A3" s="14" t="s">
        <v>0</v>
      </c>
      <c r="B3" s="19" t="s">
        <v>0</v>
      </c>
      <c r="C3" s="20"/>
      <c r="D3" s="20"/>
      <c r="E3" s="20"/>
      <c r="F3" s="20"/>
      <c r="G3" s="20"/>
      <c r="H3" s="20"/>
      <c r="I3" s="20"/>
      <c r="J3" s="20"/>
    </row>
    <row r="4" spans="1:30" ht="61.75" customHeight="1" x14ac:dyDescent="0.2">
      <c r="A4" s="21" t="s">
        <v>3</v>
      </c>
      <c r="B4" s="21" t="s">
        <v>4</v>
      </c>
      <c r="C4" s="21" t="s">
        <v>339</v>
      </c>
      <c r="D4" s="20"/>
      <c r="E4" s="21" t="s">
        <v>340</v>
      </c>
      <c r="F4" s="20"/>
      <c r="G4" s="21" t="s">
        <v>341</v>
      </c>
      <c r="H4" s="20"/>
      <c r="I4" s="21" t="s">
        <v>342</v>
      </c>
      <c r="J4" s="20"/>
      <c r="K4" s="21" t="s">
        <v>343</v>
      </c>
      <c r="L4" s="20"/>
      <c r="M4" s="21" t="s">
        <v>344</v>
      </c>
      <c r="N4" s="20"/>
      <c r="O4" s="21" t="s">
        <v>367</v>
      </c>
      <c r="P4" s="20"/>
      <c r="Q4" s="21" t="s">
        <v>345</v>
      </c>
      <c r="R4" s="20"/>
      <c r="S4" s="21" t="s">
        <v>346</v>
      </c>
      <c r="T4" s="20"/>
      <c r="U4" s="21" t="s">
        <v>347</v>
      </c>
      <c r="V4" s="20"/>
      <c r="W4" s="21" t="s">
        <v>348</v>
      </c>
      <c r="X4" s="20"/>
      <c r="Y4" s="21" t="s">
        <v>349</v>
      </c>
      <c r="Z4" s="20"/>
      <c r="AA4" s="21" t="s">
        <v>350</v>
      </c>
      <c r="AB4" s="20"/>
      <c r="AC4" s="21" t="s">
        <v>351</v>
      </c>
      <c r="AD4" s="20"/>
    </row>
    <row r="5" spans="1:30" ht="16" x14ac:dyDescent="0.2">
      <c r="A5" s="20"/>
      <c r="B5" s="20"/>
      <c r="C5" s="16" t="s">
        <v>6</v>
      </c>
      <c r="D5" s="16" t="s">
        <v>7</v>
      </c>
      <c r="E5" s="16" t="s">
        <v>6</v>
      </c>
      <c r="F5" s="16" t="s">
        <v>7</v>
      </c>
      <c r="G5" s="16" t="s">
        <v>6</v>
      </c>
      <c r="H5" s="16" t="s">
        <v>7</v>
      </c>
      <c r="I5" s="16" t="s">
        <v>6</v>
      </c>
      <c r="J5" s="16" t="s">
        <v>7</v>
      </c>
      <c r="K5" s="16" t="s">
        <v>6</v>
      </c>
      <c r="L5" s="16" t="s">
        <v>7</v>
      </c>
      <c r="M5" s="16" t="s">
        <v>6</v>
      </c>
      <c r="N5" s="16" t="s">
        <v>7</v>
      </c>
      <c r="O5" s="16" t="s">
        <v>6</v>
      </c>
      <c r="P5" s="16" t="s">
        <v>7</v>
      </c>
      <c r="Q5" s="16" t="s">
        <v>6</v>
      </c>
      <c r="R5" s="16" t="s">
        <v>7</v>
      </c>
      <c r="S5" s="16" t="s">
        <v>6</v>
      </c>
      <c r="T5" s="16" t="s">
        <v>7</v>
      </c>
      <c r="U5" s="16" t="s">
        <v>6</v>
      </c>
      <c r="V5" s="16" t="s">
        <v>7</v>
      </c>
      <c r="W5" s="16" t="s">
        <v>6</v>
      </c>
      <c r="X5" s="16" t="s">
        <v>7</v>
      </c>
      <c r="Y5" s="16" t="s">
        <v>6</v>
      </c>
      <c r="Z5" s="16" t="s">
        <v>7</v>
      </c>
      <c r="AA5" s="16" t="s">
        <v>6</v>
      </c>
      <c r="AB5" s="16" t="s">
        <v>7</v>
      </c>
      <c r="AC5" s="16" t="s">
        <v>6</v>
      </c>
      <c r="AD5" s="16" t="s">
        <v>7</v>
      </c>
    </row>
    <row r="6" spans="1:30" ht="16" x14ac:dyDescent="0.2">
      <c r="A6" s="14" t="s">
        <v>0</v>
      </c>
      <c r="B6" s="19" t="s">
        <v>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8" spans="1:30" ht="16" x14ac:dyDescent="0.2">
      <c r="A8" s="2">
        <v>0</v>
      </c>
      <c r="B8" s="4" t="s">
        <v>8</v>
      </c>
    </row>
    <row r="10" spans="1:30" ht="16" x14ac:dyDescent="0.2">
      <c r="A10" s="2">
        <v>0</v>
      </c>
      <c r="B10" s="4" t="s">
        <v>9</v>
      </c>
      <c r="C10" s="13">
        <v>100</v>
      </c>
      <c r="D10" s="13">
        <v>100</v>
      </c>
      <c r="E10" s="13">
        <v>100</v>
      </c>
      <c r="F10" s="13">
        <v>100</v>
      </c>
      <c r="G10" s="13">
        <v>100</v>
      </c>
      <c r="H10" s="13">
        <v>100</v>
      </c>
      <c r="I10" s="13">
        <v>100</v>
      </c>
      <c r="J10" s="13">
        <v>100</v>
      </c>
      <c r="K10" s="13">
        <v>100</v>
      </c>
      <c r="L10" s="13">
        <v>100</v>
      </c>
      <c r="M10" s="13">
        <v>100</v>
      </c>
      <c r="N10" s="13">
        <v>100</v>
      </c>
      <c r="O10" s="13">
        <v>100</v>
      </c>
      <c r="P10" s="13">
        <v>100</v>
      </c>
      <c r="Q10" s="13">
        <v>100</v>
      </c>
      <c r="R10" s="13">
        <v>100</v>
      </c>
      <c r="S10" s="13">
        <v>100</v>
      </c>
      <c r="T10" s="13">
        <v>100</v>
      </c>
      <c r="U10" s="13">
        <v>100</v>
      </c>
      <c r="V10" s="13">
        <v>100</v>
      </c>
      <c r="W10" s="13">
        <v>100</v>
      </c>
      <c r="X10" s="13">
        <v>100</v>
      </c>
      <c r="Y10" s="13">
        <v>100</v>
      </c>
      <c r="Z10" s="13">
        <v>100</v>
      </c>
      <c r="AA10" s="13">
        <v>100</v>
      </c>
      <c r="AB10" s="13">
        <v>100</v>
      </c>
      <c r="AC10" s="13">
        <v>100</v>
      </c>
      <c r="AD10" s="13">
        <v>100</v>
      </c>
    </row>
    <row r="12" spans="1:30" ht="16" x14ac:dyDescent="0.2">
      <c r="A12" s="2">
        <v>1</v>
      </c>
      <c r="B12" s="5" t="s">
        <v>10</v>
      </c>
      <c r="C12" s="13">
        <v>15.805</v>
      </c>
      <c r="D12" s="13">
        <v>11.002000000000001</v>
      </c>
      <c r="E12" s="13">
        <v>11.519</v>
      </c>
      <c r="F12" s="13">
        <v>10.548999999999999</v>
      </c>
      <c r="G12" s="13">
        <v>16.667999999999999</v>
      </c>
      <c r="H12" s="13">
        <v>15.417</v>
      </c>
      <c r="I12" s="13">
        <v>14.565</v>
      </c>
      <c r="J12" s="13">
        <v>15.952</v>
      </c>
      <c r="K12" s="13">
        <v>14.263</v>
      </c>
      <c r="L12" s="13">
        <v>14.481999999999999</v>
      </c>
      <c r="M12" s="13">
        <v>14.711</v>
      </c>
      <c r="N12" s="13">
        <v>17.780999999999999</v>
      </c>
      <c r="O12" s="13">
        <v>11.503</v>
      </c>
      <c r="P12" s="13">
        <v>10.255000000000001</v>
      </c>
      <c r="Q12" s="13">
        <v>14.79</v>
      </c>
      <c r="R12" s="13">
        <v>14.922000000000001</v>
      </c>
      <c r="S12" s="13">
        <v>12.815</v>
      </c>
      <c r="T12" s="13">
        <v>19.853999999999999</v>
      </c>
      <c r="U12" s="13">
        <v>13.006</v>
      </c>
      <c r="V12" s="13">
        <v>15.952</v>
      </c>
      <c r="W12" s="13">
        <v>13.853999999999999</v>
      </c>
      <c r="X12" s="13">
        <v>18.548999999999999</v>
      </c>
      <c r="Y12" s="13">
        <v>14.2</v>
      </c>
      <c r="Z12" s="13">
        <v>14.281000000000001</v>
      </c>
      <c r="AA12" s="13">
        <v>14.618</v>
      </c>
      <c r="AB12" s="13">
        <v>14.234</v>
      </c>
      <c r="AC12" s="13">
        <v>15.532</v>
      </c>
      <c r="AD12" s="13">
        <v>21.16</v>
      </c>
    </row>
    <row r="13" spans="1:30" ht="16" x14ac:dyDescent="0.2">
      <c r="A13" s="2">
        <v>2</v>
      </c>
      <c r="B13" s="6" t="s">
        <v>11</v>
      </c>
      <c r="C13" s="13">
        <v>14.728999999999999</v>
      </c>
      <c r="D13" s="13">
        <v>10.333</v>
      </c>
      <c r="E13" s="13">
        <v>10.813000000000001</v>
      </c>
      <c r="F13" s="13">
        <v>9.8160000000000007</v>
      </c>
      <c r="G13" s="13">
        <v>15.711</v>
      </c>
      <c r="H13" s="13">
        <v>15.007999999999999</v>
      </c>
      <c r="I13" s="13">
        <v>13.606</v>
      </c>
      <c r="J13" s="13">
        <v>14.702999999999999</v>
      </c>
      <c r="K13" s="13">
        <v>13.43</v>
      </c>
      <c r="L13" s="13">
        <v>13.723000000000001</v>
      </c>
      <c r="M13" s="13">
        <v>13.837999999999999</v>
      </c>
      <c r="N13" s="13">
        <v>17.149999999999999</v>
      </c>
      <c r="O13" s="13">
        <v>10.972</v>
      </c>
      <c r="P13" s="13">
        <v>9.7010000000000005</v>
      </c>
      <c r="Q13" s="13">
        <v>13.901999999999999</v>
      </c>
      <c r="R13" s="13">
        <v>14.394</v>
      </c>
      <c r="S13" s="13">
        <v>11.813000000000001</v>
      </c>
      <c r="T13" s="13">
        <v>18.212</v>
      </c>
      <c r="U13" s="13">
        <v>12.237</v>
      </c>
      <c r="V13" s="13">
        <v>15.356</v>
      </c>
      <c r="W13" s="13">
        <v>12.920999999999999</v>
      </c>
      <c r="X13" s="13">
        <v>17.994</v>
      </c>
      <c r="Y13" s="13">
        <v>13.109</v>
      </c>
      <c r="Z13" s="13">
        <v>13.693</v>
      </c>
      <c r="AA13" s="13">
        <v>13.491</v>
      </c>
      <c r="AB13" s="13">
        <v>13.315</v>
      </c>
      <c r="AC13" s="13">
        <v>14.768000000000001</v>
      </c>
      <c r="AD13" s="13">
        <v>20.602</v>
      </c>
    </row>
    <row r="14" spans="1:30" ht="16" x14ac:dyDescent="0.2">
      <c r="A14" s="2">
        <v>3</v>
      </c>
      <c r="B14" s="7" t="s">
        <v>12</v>
      </c>
      <c r="C14" s="13">
        <v>8.3030000000000008</v>
      </c>
      <c r="D14" s="13">
        <v>6.1420000000000003</v>
      </c>
      <c r="E14" s="13">
        <v>6.9390000000000001</v>
      </c>
      <c r="F14" s="13">
        <v>5.2169999999999996</v>
      </c>
      <c r="G14" s="13">
        <v>9.9779999999999998</v>
      </c>
      <c r="H14" s="13">
        <v>9.4079999999999995</v>
      </c>
      <c r="I14" s="13">
        <v>8.6129999999999995</v>
      </c>
      <c r="J14" s="13">
        <v>9.8019999999999996</v>
      </c>
      <c r="K14" s="13">
        <v>6.6879999999999997</v>
      </c>
      <c r="L14" s="13">
        <v>7.5880000000000001</v>
      </c>
      <c r="M14" s="13">
        <v>7.5869999999999997</v>
      </c>
      <c r="N14" s="13">
        <v>9.2390000000000008</v>
      </c>
      <c r="O14" s="13">
        <v>7.4420000000000002</v>
      </c>
      <c r="P14" s="13">
        <v>6.202</v>
      </c>
      <c r="Q14" s="13">
        <v>8.3680000000000003</v>
      </c>
      <c r="R14" s="13">
        <v>8.4039999999999999</v>
      </c>
      <c r="S14" s="13">
        <v>7.0490000000000004</v>
      </c>
      <c r="T14" s="13">
        <v>9.9480000000000004</v>
      </c>
      <c r="U14" s="13">
        <v>6.7549999999999999</v>
      </c>
      <c r="V14" s="13">
        <v>7.6360000000000001</v>
      </c>
      <c r="W14" s="13">
        <v>7.7619999999999996</v>
      </c>
      <c r="X14" s="13">
        <v>10.763</v>
      </c>
      <c r="Y14" s="13">
        <v>7.9340000000000002</v>
      </c>
      <c r="Z14" s="13">
        <v>8.1549999999999994</v>
      </c>
      <c r="AA14" s="13">
        <v>8.2620000000000005</v>
      </c>
      <c r="AB14" s="13">
        <v>7.6429999999999998</v>
      </c>
      <c r="AC14" s="13">
        <v>9.9390000000000001</v>
      </c>
      <c r="AD14" s="13">
        <v>13.731</v>
      </c>
    </row>
    <row r="15" spans="1:30" ht="16" x14ac:dyDescent="0.2">
      <c r="A15" s="2">
        <v>3</v>
      </c>
      <c r="B15" s="7" t="s">
        <v>89</v>
      </c>
      <c r="C15" s="13">
        <v>6.4260000000000002</v>
      </c>
      <c r="D15" s="13">
        <v>4.1920000000000002</v>
      </c>
      <c r="E15" s="13">
        <v>3.8740000000000001</v>
      </c>
      <c r="F15" s="13">
        <v>4.5979999999999999</v>
      </c>
      <c r="G15" s="13">
        <v>5.7320000000000002</v>
      </c>
      <c r="H15" s="13">
        <v>5.6</v>
      </c>
      <c r="I15" s="13">
        <v>4.9930000000000003</v>
      </c>
      <c r="J15" s="13">
        <v>4.9009999999999998</v>
      </c>
      <c r="K15" s="13">
        <v>6.742</v>
      </c>
      <c r="L15" s="13">
        <v>6.1360000000000001</v>
      </c>
      <c r="M15" s="13">
        <v>6.2510000000000003</v>
      </c>
      <c r="N15" s="13">
        <v>7.9119999999999999</v>
      </c>
      <c r="O15" s="13">
        <v>3.5310000000000001</v>
      </c>
      <c r="P15" s="13">
        <v>3.4990000000000001</v>
      </c>
      <c r="Q15" s="13">
        <v>5.5339999999999998</v>
      </c>
      <c r="R15" s="13">
        <v>5.9889999999999999</v>
      </c>
      <c r="S15" s="13">
        <v>4.7640000000000002</v>
      </c>
      <c r="T15" s="13">
        <v>8.2639999999999993</v>
      </c>
      <c r="U15" s="13">
        <v>5.4820000000000002</v>
      </c>
      <c r="V15" s="13">
        <v>7.72</v>
      </c>
      <c r="W15" s="13">
        <v>5.16</v>
      </c>
      <c r="X15" s="13">
        <v>7.2309999999999999</v>
      </c>
      <c r="Y15" s="13">
        <v>5.1749999999999998</v>
      </c>
      <c r="Z15" s="13">
        <v>5.5389999999999997</v>
      </c>
      <c r="AA15" s="13">
        <v>5.23</v>
      </c>
      <c r="AB15" s="13">
        <v>5.6719999999999997</v>
      </c>
      <c r="AC15" s="13">
        <v>4.8289999999999997</v>
      </c>
      <c r="AD15" s="13">
        <v>6.8710000000000004</v>
      </c>
    </row>
    <row r="16" spans="1:30" ht="16" x14ac:dyDescent="0.2">
      <c r="A16" s="2">
        <v>3</v>
      </c>
      <c r="B16" s="7" t="s">
        <v>95</v>
      </c>
      <c r="C16" s="13">
        <v>1.077</v>
      </c>
      <c r="D16" s="13">
        <v>0.66900000000000004</v>
      </c>
      <c r="E16" s="13">
        <v>0.70699999999999996</v>
      </c>
      <c r="F16" s="13">
        <v>0.73299999999999998</v>
      </c>
      <c r="G16" s="13">
        <v>0.95699999999999996</v>
      </c>
      <c r="H16" s="13">
        <v>0.41</v>
      </c>
      <c r="I16" s="13">
        <v>0.95899999999999996</v>
      </c>
      <c r="J16" s="13">
        <v>1.2490000000000001</v>
      </c>
      <c r="K16" s="13">
        <v>0.83299999999999996</v>
      </c>
      <c r="L16" s="13">
        <v>0.75900000000000001</v>
      </c>
      <c r="M16" s="13">
        <v>0.873</v>
      </c>
      <c r="N16" s="13">
        <v>0.63100000000000001</v>
      </c>
      <c r="O16" s="13">
        <v>0.53100000000000003</v>
      </c>
      <c r="P16" s="13">
        <v>0.55400000000000005</v>
      </c>
      <c r="Q16" s="13">
        <v>0.88800000000000001</v>
      </c>
      <c r="R16" s="13">
        <v>0.52800000000000002</v>
      </c>
      <c r="S16" s="13">
        <v>1.002</v>
      </c>
      <c r="T16" s="13">
        <v>1.6419999999999999</v>
      </c>
      <c r="U16" s="13">
        <v>0.76900000000000002</v>
      </c>
      <c r="V16" s="13">
        <v>0.59599999999999997</v>
      </c>
      <c r="W16" s="13">
        <v>0.93300000000000005</v>
      </c>
      <c r="X16" s="13">
        <v>0.55500000000000005</v>
      </c>
      <c r="Y16" s="13">
        <v>1.091</v>
      </c>
      <c r="Z16" s="13">
        <v>0.58699999999999997</v>
      </c>
      <c r="AA16" s="13">
        <v>1.127</v>
      </c>
      <c r="AB16" s="13">
        <v>0.91800000000000004</v>
      </c>
      <c r="AC16" s="13">
        <v>0.76400000000000001</v>
      </c>
      <c r="AD16" s="13">
        <v>0.55800000000000005</v>
      </c>
    </row>
    <row r="18" spans="1:30" ht="16" x14ac:dyDescent="0.2">
      <c r="A18" s="2">
        <v>1</v>
      </c>
      <c r="B18" s="5" t="s">
        <v>101</v>
      </c>
      <c r="C18" s="13">
        <v>42.674999999999997</v>
      </c>
      <c r="D18" s="13">
        <v>40.987000000000002</v>
      </c>
      <c r="E18" s="13">
        <v>43.508000000000003</v>
      </c>
      <c r="F18" s="13">
        <v>41.024999999999999</v>
      </c>
      <c r="G18" s="13">
        <v>42.283000000000001</v>
      </c>
      <c r="H18" s="13">
        <v>42.65</v>
      </c>
      <c r="I18" s="13">
        <v>40.131999999999998</v>
      </c>
      <c r="J18" s="13">
        <v>37.854999999999997</v>
      </c>
      <c r="K18" s="13">
        <v>42.832000000000001</v>
      </c>
      <c r="L18" s="13">
        <v>40.774000000000001</v>
      </c>
      <c r="M18" s="13">
        <v>48.151000000000003</v>
      </c>
      <c r="N18" s="13">
        <v>43.802999999999997</v>
      </c>
      <c r="O18" s="13">
        <v>48.427</v>
      </c>
      <c r="P18" s="13">
        <v>44.478000000000002</v>
      </c>
      <c r="Q18" s="13">
        <v>45.698</v>
      </c>
      <c r="R18" s="13">
        <v>45.54</v>
      </c>
      <c r="S18" s="13">
        <v>45.277999999999999</v>
      </c>
      <c r="T18" s="13">
        <v>39.465000000000003</v>
      </c>
      <c r="U18" s="13">
        <v>45.555999999999997</v>
      </c>
      <c r="V18" s="13">
        <v>42.045000000000002</v>
      </c>
      <c r="W18" s="13">
        <v>51.744</v>
      </c>
      <c r="X18" s="13">
        <v>41.637999999999998</v>
      </c>
      <c r="Y18" s="13">
        <v>45.182000000000002</v>
      </c>
      <c r="Z18" s="13">
        <v>43.58</v>
      </c>
      <c r="AA18" s="13">
        <v>39.085000000000001</v>
      </c>
      <c r="AB18" s="13">
        <v>34.249000000000002</v>
      </c>
      <c r="AC18" s="13">
        <v>40.561</v>
      </c>
      <c r="AD18" s="13">
        <v>36.548000000000002</v>
      </c>
    </row>
    <row r="19" spans="1:30" ht="16" x14ac:dyDescent="0.2">
      <c r="A19" s="2">
        <v>2</v>
      </c>
      <c r="B19" s="6" t="s">
        <v>102</v>
      </c>
      <c r="C19" s="13">
        <v>32.923999999999999</v>
      </c>
      <c r="D19" s="13">
        <v>32.494</v>
      </c>
      <c r="E19" s="13">
        <v>34.887</v>
      </c>
      <c r="F19" s="13">
        <v>31.561</v>
      </c>
      <c r="G19" s="13">
        <v>32.087000000000003</v>
      </c>
      <c r="H19" s="13">
        <v>32.280999999999999</v>
      </c>
      <c r="I19" s="13">
        <v>30.695</v>
      </c>
      <c r="J19" s="13">
        <v>28.553000000000001</v>
      </c>
      <c r="K19" s="13">
        <v>32.180999999999997</v>
      </c>
      <c r="L19" s="13">
        <v>31.628</v>
      </c>
      <c r="M19" s="13">
        <v>40.289000000000001</v>
      </c>
      <c r="N19" s="13">
        <v>36.615000000000002</v>
      </c>
      <c r="O19" s="13">
        <v>40.92</v>
      </c>
      <c r="P19" s="13">
        <v>36.878</v>
      </c>
      <c r="Q19" s="13">
        <v>37.515999999999998</v>
      </c>
      <c r="R19" s="13">
        <v>37.283999999999999</v>
      </c>
      <c r="S19" s="13">
        <v>35.365000000000002</v>
      </c>
      <c r="T19" s="13">
        <v>29.097999999999999</v>
      </c>
      <c r="U19" s="13">
        <v>37.125999999999998</v>
      </c>
      <c r="V19" s="13">
        <v>34.061</v>
      </c>
      <c r="W19" s="13">
        <v>44.287999999999997</v>
      </c>
      <c r="X19" s="13">
        <v>34.234999999999999</v>
      </c>
      <c r="Y19" s="13">
        <v>36.302</v>
      </c>
      <c r="Z19" s="13">
        <v>34.972999999999999</v>
      </c>
      <c r="AA19" s="13">
        <v>28.888000000000002</v>
      </c>
      <c r="AB19" s="13">
        <v>24.116</v>
      </c>
      <c r="AC19" s="13">
        <v>30.446000000000002</v>
      </c>
      <c r="AD19" s="13">
        <v>28.102</v>
      </c>
    </row>
    <row r="20" spans="1:30" ht="16" x14ac:dyDescent="0.2">
      <c r="A20" s="2">
        <v>3</v>
      </c>
      <c r="B20" s="7" t="s">
        <v>103</v>
      </c>
      <c r="C20" s="13">
        <v>7.556</v>
      </c>
      <c r="D20" s="13">
        <v>10.449</v>
      </c>
      <c r="E20" s="13">
        <v>6.0730000000000004</v>
      </c>
      <c r="F20" s="13">
        <v>7.31</v>
      </c>
      <c r="G20" s="13">
        <v>6.97</v>
      </c>
      <c r="H20" s="13">
        <v>8.0589999999999993</v>
      </c>
      <c r="I20" s="13">
        <v>5.343</v>
      </c>
      <c r="J20" s="13">
        <v>4.3540000000000001</v>
      </c>
      <c r="K20" s="13">
        <v>7.5650000000000004</v>
      </c>
      <c r="L20" s="13">
        <v>9.5289999999999999</v>
      </c>
      <c r="M20" s="13">
        <v>12.7</v>
      </c>
      <c r="N20" s="13">
        <v>14.598000000000001</v>
      </c>
      <c r="O20" s="13">
        <v>12.61</v>
      </c>
      <c r="P20" s="13">
        <v>16.335999999999999</v>
      </c>
      <c r="Q20" s="13">
        <v>11.819000000000001</v>
      </c>
      <c r="R20" s="13">
        <v>16.164999999999999</v>
      </c>
      <c r="S20" s="13">
        <v>6.9249999999999998</v>
      </c>
      <c r="T20" s="13">
        <v>4.6029999999999998</v>
      </c>
      <c r="U20" s="13">
        <v>7.5620000000000003</v>
      </c>
      <c r="V20" s="13">
        <v>14.077999999999999</v>
      </c>
      <c r="W20" s="13">
        <v>11.355</v>
      </c>
      <c r="X20" s="13">
        <v>8.2850000000000001</v>
      </c>
      <c r="Y20" s="13">
        <v>8.4359999999999999</v>
      </c>
      <c r="Z20" s="13">
        <v>13.487</v>
      </c>
      <c r="AA20" s="13">
        <v>4.5949999999999998</v>
      </c>
      <c r="AB20" s="13">
        <v>7.4080000000000004</v>
      </c>
      <c r="AC20" s="13">
        <v>6.32</v>
      </c>
      <c r="AD20" s="13">
        <v>12.535</v>
      </c>
    </row>
    <row r="21" spans="1:30" ht="16" x14ac:dyDescent="0.2">
      <c r="A21" s="2">
        <v>3</v>
      </c>
      <c r="B21" s="7" t="s">
        <v>107</v>
      </c>
      <c r="C21" s="13">
        <v>24.145</v>
      </c>
      <c r="D21" s="13">
        <v>21.071000000000002</v>
      </c>
      <c r="E21" s="13">
        <v>27.004000000000001</v>
      </c>
      <c r="F21" s="13">
        <v>22.882000000000001</v>
      </c>
      <c r="G21" s="13">
        <v>23.699000000000002</v>
      </c>
      <c r="H21" s="13">
        <v>23.151</v>
      </c>
      <c r="I21" s="13">
        <v>23.696000000000002</v>
      </c>
      <c r="J21" s="13">
        <v>22.309000000000001</v>
      </c>
      <c r="K21" s="13">
        <v>23.314</v>
      </c>
      <c r="L21" s="13">
        <v>21.059000000000001</v>
      </c>
      <c r="M21" s="13">
        <v>26.564</v>
      </c>
      <c r="N21" s="13">
        <v>21.486999999999998</v>
      </c>
      <c r="O21" s="13">
        <v>26.911000000000001</v>
      </c>
      <c r="P21" s="13">
        <v>19.681000000000001</v>
      </c>
      <c r="Q21" s="13">
        <v>24.617999999999999</v>
      </c>
      <c r="R21" s="13">
        <v>20.37</v>
      </c>
      <c r="S21" s="13">
        <v>27.103999999999999</v>
      </c>
      <c r="T21" s="13">
        <v>23.753</v>
      </c>
      <c r="U21" s="13">
        <v>28.382999999999999</v>
      </c>
      <c r="V21" s="13">
        <v>19.096</v>
      </c>
      <c r="W21" s="13">
        <v>31.72</v>
      </c>
      <c r="X21" s="13">
        <v>24.623000000000001</v>
      </c>
      <c r="Y21" s="13">
        <v>25.727</v>
      </c>
      <c r="Z21" s="13">
        <v>20.381</v>
      </c>
      <c r="AA21" s="13">
        <v>22.512</v>
      </c>
      <c r="AB21" s="13">
        <v>15.5</v>
      </c>
      <c r="AC21" s="13">
        <v>22.881</v>
      </c>
      <c r="AD21" s="13">
        <v>14.959</v>
      </c>
    </row>
    <row r="22" spans="1:30" ht="16" x14ac:dyDescent="0.2">
      <c r="A22" s="2">
        <v>4</v>
      </c>
      <c r="B22" s="8" t="s">
        <v>108</v>
      </c>
      <c r="C22" s="13">
        <v>23.251999999999999</v>
      </c>
      <c r="D22" s="13">
        <v>20.638000000000002</v>
      </c>
      <c r="E22" s="13">
        <v>25.966000000000001</v>
      </c>
      <c r="F22" s="13">
        <v>22.344000000000001</v>
      </c>
      <c r="G22" s="13">
        <v>22.382999999999999</v>
      </c>
      <c r="H22" s="13">
        <v>22.155000000000001</v>
      </c>
      <c r="I22" s="13">
        <v>22.568000000000001</v>
      </c>
      <c r="J22" s="13">
        <v>21.748999999999999</v>
      </c>
      <c r="K22" s="13">
        <v>23.135999999999999</v>
      </c>
      <c r="L22" s="13">
        <v>20.663</v>
      </c>
      <c r="M22" s="13">
        <v>25.725000000000001</v>
      </c>
      <c r="N22" s="13">
        <v>21.344000000000001</v>
      </c>
      <c r="O22" s="13">
        <v>25.963000000000001</v>
      </c>
      <c r="P22" s="13">
        <v>19.263000000000002</v>
      </c>
      <c r="Q22" s="13">
        <v>23.059000000000001</v>
      </c>
      <c r="R22" s="13">
        <v>20.170999999999999</v>
      </c>
      <c r="S22" s="13">
        <v>25.105</v>
      </c>
      <c r="T22" s="13">
        <v>22.866</v>
      </c>
      <c r="U22" s="13">
        <v>27.114000000000001</v>
      </c>
      <c r="V22" s="13">
        <v>18.669</v>
      </c>
      <c r="W22" s="13">
        <v>31.167000000000002</v>
      </c>
      <c r="X22" s="13">
        <v>24.449000000000002</v>
      </c>
      <c r="Y22" s="13">
        <v>24.169</v>
      </c>
      <c r="Z22" s="13">
        <v>20.102</v>
      </c>
      <c r="AA22" s="13">
        <v>21.594999999999999</v>
      </c>
      <c r="AB22" s="13">
        <v>14.847</v>
      </c>
      <c r="AC22" s="13">
        <v>21.881</v>
      </c>
      <c r="AD22" s="13">
        <v>14.577</v>
      </c>
    </row>
    <row r="23" spans="1:30" ht="16" x14ac:dyDescent="0.2">
      <c r="A23" s="2">
        <v>2</v>
      </c>
      <c r="B23" s="6" t="s">
        <v>111</v>
      </c>
      <c r="C23" s="13">
        <v>4.7590000000000003</v>
      </c>
      <c r="D23" s="13">
        <v>5.8879999999999999</v>
      </c>
      <c r="E23" s="13">
        <v>4.1740000000000004</v>
      </c>
      <c r="F23" s="13">
        <v>4.0750000000000002</v>
      </c>
      <c r="G23" s="13">
        <v>4.8230000000000004</v>
      </c>
      <c r="H23" s="13">
        <v>6.069</v>
      </c>
      <c r="I23" s="13">
        <v>4.9939999999999998</v>
      </c>
      <c r="J23" s="13">
        <v>5.7880000000000003</v>
      </c>
      <c r="K23" s="13">
        <v>5.335</v>
      </c>
      <c r="L23" s="13">
        <v>5.9139999999999997</v>
      </c>
      <c r="M23" s="13">
        <v>3.8180000000000001</v>
      </c>
      <c r="N23" s="13">
        <v>4.194</v>
      </c>
      <c r="O23" s="13">
        <v>4.0049999999999999</v>
      </c>
      <c r="P23" s="13">
        <v>4.2140000000000004</v>
      </c>
      <c r="Q23" s="13">
        <v>3.8860000000000001</v>
      </c>
      <c r="R23" s="13">
        <v>4.5419999999999998</v>
      </c>
      <c r="S23" s="13">
        <v>4.8879999999999999</v>
      </c>
      <c r="T23" s="13">
        <v>5.0199999999999996</v>
      </c>
      <c r="U23" s="13">
        <v>4.4329999999999998</v>
      </c>
      <c r="V23" s="13">
        <v>4.3970000000000002</v>
      </c>
      <c r="W23" s="13">
        <v>3.6480000000000001</v>
      </c>
      <c r="X23" s="13">
        <v>3.5150000000000001</v>
      </c>
      <c r="Y23" s="13">
        <v>3.456</v>
      </c>
      <c r="Z23" s="13">
        <v>3.7349999999999999</v>
      </c>
      <c r="AA23" s="13">
        <v>4.8949999999999996</v>
      </c>
      <c r="AB23" s="13">
        <v>5.0670000000000002</v>
      </c>
      <c r="AC23" s="13">
        <v>4.4720000000000004</v>
      </c>
      <c r="AD23" s="13">
        <v>3.5289999999999999</v>
      </c>
    </row>
    <row r="24" spans="1:30" ht="16" x14ac:dyDescent="0.2">
      <c r="A24" s="2">
        <v>3</v>
      </c>
      <c r="B24" s="7" t="s">
        <v>112</v>
      </c>
      <c r="C24" s="13">
        <v>3.6349999999999998</v>
      </c>
      <c r="D24" s="13">
        <v>4.601</v>
      </c>
      <c r="E24" s="13">
        <v>3.569</v>
      </c>
      <c r="F24" s="13">
        <v>3.58</v>
      </c>
      <c r="G24" s="13">
        <v>3.742</v>
      </c>
      <c r="H24" s="13">
        <v>4.6980000000000004</v>
      </c>
      <c r="I24" s="13">
        <v>3.9929999999999999</v>
      </c>
      <c r="J24" s="13">
        <v>4.5289999999999999</v>
      </c>
      <c r="K24" s="13">
        <v>4.0309999999999997</v>
      </c>
      <c r="L24" s="13">
        <v>4.4749999999999996</v>
      </c>
      <c r="M24" s="13">
        <v>2.7709999999999999</v>
      </c>
      <c r="N24" s="13">
        <v>3.0950000000000002</v>
      </c>
      <c r="O24" s="13">
        <v>2.9409999999999998</v>
      </c>
      <c r="P24" s="13">
        <v>3.1890000000000001</v>
      </c>
      <c r="Q24" s="13">
        <v>3.3340000000000001</v>
      </c>
      <c r="R24" s="13">
        <v>3.9209999999999998</v>
      </c>
      <c r="S24" s="13">
        <v>3.9969999999999999</v>
      </c>
      <c r="T24" s="13">
        <v>4.1920000000000002</v>
      </c>
      <c r="U24" s="13">
        <v>3.145</v>
      </c>
      <c r="V24" s="13">
        <v>3.28</v>
      </c>
      <c r="W24" s="13">
        <v>2.335</v>
      </c>
      <c r="X24" s="13">
        <v>2.2679999999999998</v>
      </c>
      <c r="Y24" s="13">
        <v>2.1549999999999998</v>
      </c>
      <c r="Z24" s="13">
        <v>2.4169999999999998</v>
      </c>
      <c r="AA24" s="13">
        <v>3.5470000000000002</v>
      </c>
      <c r="AB24" s="13">
        <v>3.9510000000000001</v>
      </c>
      <c r="AC24" s="13">
        <v>3.4060000000000001</v>
      </c>
      <c r="AD24" s="13">
        <v>2.915</v>
      </c>
    </row>
    <row r="25" spans="1:30" ht="16" x14ac:dyDescent="0.2">
      <c r="A25" s="2">
        <v>4</v>
      </c>
      <c r="B25" s="8" t="s">
        <v>116</v>
      </c>
      <c r="C25" s="13">
        <v>3.6030000000000002</v>
      </c>
      <c r="D25" s="13">
        <v>4.57</v>
      </c>
      <c r="E25" s="13">
        <v>3.335</v>
      </c>
      <c r="F25" s="13">
        <v>3.5390000000000001</v>
      </c>
      <c r="G25" s="13">
        <v>3.7280000000000002</v>
      </c>
      <c r="H25" s="13">
        <v>4.665</v>
      </c>
      <c r="I25" s="13">
        <v>3.9239999999999999</v>
      </c>
      <c r="J25" s="13">
        <v>4.452</v>
      </c>
      <c r="K25" s="13">
        <v>3.99</v>
      </c>
      <c r="L25" s="13">
        <v>4.444</v>
      </c>
      <c r="M25" s="13">
        <v>2.75</v>
      </c>
      <c r="N25" s="13">
        <v>3.0830000000000002</v>
      </c>
      <c r="O25" s="13">
        <v>2.8849999999999998</v>
      </c>
      <c r="P25" s="13">
        <v>3.1579999999999999</v>
      </c>
      <c r="Q25" s="13">
        <v>2.9159999999999999</v>
      </c>
      <c r="R25" s="13">
        <v>3.536</v>
      </c>
      <c r="S25" s="13">
        <v>3.4820000000000002</v>
      </c>
      <c r="T25" s="13">
        <v>3.7130000000000001</v>
      </c>
      <c r="U25" s="13">
        <v>3.117</v>
      </c>
      <c r="V25" s="13">
        <v>3.2629999999999999</v>
      </c>
      <c r="W25" s="13">
        <v>2.2650000000000001</v>
      </c>
      <c r="X25" s="13">
        <v>2.246</v>
      </c>
      <c r="Y25" s="13">
        <v>2.044</v>
      </c>
      <c r="Z25" s="13">
        <v>2.387</v>
      </c>
      <c r="AA25" s="13">
        <v>3.4729999999999999</v>
      </c>
      <c r="AB25" s="13">
        <v>3.875</v>
      </c>
      <c r="AC25" s="13">
        <v>3.2989999999999999</v>
      </c>
      <c r="AD25" s="13">
        <v>2.8769999999999998</v>
      </c>
    </row>
    <row r="26" spans="1:30" ht="16" x14ac:dyDescent="0.2">
      <c r="A26" s="2">
        <v>5</v>
      </c>
      <c r="B26" s="9" t="s">
        <v>117</v>
      </c>
      <c r="C26" s="13">
        <v>2.5590000000000002</v>
      </c>
      <c r="D26" s="13">
        <v>3.5649999999999999</v>
      </c>
      <c r="E26" s="13">
        <v>2.7469999999999999</v>
      </c>
      <c r="F26" s="13">
        <v>2.9390000000000001</v>
      </c>
      <c r="G26" s="13">
        <v>1.794</v>
      </c>
      <c r="H26" s="13">
        <v>2.25</v>
      </c>
      <c r="I26" s="13">
        <v>2.2130000000000001</v>
      </c>
      <c r="J26" s="13">
        <v>2.5059999999999998</v>
      </c>
      <c r="K26" s="13">
        <v>3.4060000000000001</v>
      </c>
      <c r="L26" s="13">
        <v>3.871</v>
      </c>
      <c r="M26" s="13">
        <v>1.972</v>
      </c>
      <c r="N26" s="13">
        <v>2.2450000000000001</v>
      </c>
      <c r="O26" s="13">
        <v>2.835</v>
      </c>
      <c r="P26" s="13">
        <v>3.0150000000000001</v>
      </c>
      <c r="Q26" s="13">
        <v>1.865</v>
      </c>
      <c r="R26" s="13">
        <v>2.2330000000000001</v>
      </c>
      <c r="S26" s="13">
        <v>2.2400000000000002</v>
      </c>
      <c r="T26" s="13">
        <v>2.431</v>
      </c>
      <c r="U26" s="13">
        <v>2.72</v>
      </c>
      <c r="V26" s="13">
        <v>2.9590000000000001</v>
      </c>
      <c r="W26" s="13">
        <v>1.621</v>
      </c>
      <c r="X26" s="13">
        <v>1.538</v>
      </c>
      <c r="Y26" s="13">
        <v>1.544</v>
      </c>
      <c r="Z26" s="13">
        <v>1.839</v>
      </c>
      <c r="AA26" s="13">
        <v>2.036</v>
      </c>
      <c r="AB26" s="13">
        <v>2.2490000000000001</v>
      </c>
      <c r="AC26" s="13">
        <v>1.6879999999999999</v>
      </c>
      <c r="AD26" s="13">
        <v>1.5529999999999999</v>
      </c>
    </row>
    <row r="27" spans="1:30" ht="16" x14ac:dyDescent="0.2">
      <c r="A27" s="2">
        <v>5</v>
      </c>
      <c r="B27" s="9" t="s">
        <v>118</v>
      </c>
      <c r="C27" s="13">
        <v>1.044</v>
      </c>
      <c r="D27" s="13">
        <v>1.0049999999999999</v>
      </c>
      <c r="E27" s="13">
        <v>0.58699999999999997</v>
      </c>
      <c r="F27" s="13">
        <v>0.6</v>
      </c>
      <c r="G27" s="13">
        <v>1.9339999999999999</v>
      </c>
      <c r="H27" s="13">
        <v>2.415</v>
      </c>
      <c r="I27" s="13">
        <v>1.7110000000000001</v>
      </c>
      <c r="J27" s="13">
        <v>1.946</v>
      </c>
      <c r="K27" s="13">
        <v>0.58399999999999996</v>
      </c>
      <c r="L27" s="13">
        <v>0.57299999999999995</v>
      </c>
      <c r="M27" s="13">
        <v>0.77800000000000002</v>
      </c>
      <c r="N27" s="13">
        <v>0.83799999999999997</v>
      </c>
      <c r="O27" s="13">
        <v>5.0999999999999997E-2</v>
      </c>
      <c r="P27" s="13">
        <v>0.14299999999999999</v>
      </c>
      <c r="Q27" s="13">
        <v>1.05</v>
      </c>
      <c r="R27" s="13">
        <v>1.302</v>
      </c>
      <c r="S27" s="13">
        <v>1.242</v>
      </c>
      <c r="T27" s="13">
        <v>1.2829999999999999</v>
      </c>
      <c r="U27" s="13">
        <v>0.39700000000000002</v>
      </c>
      <c r="V27" s="13">
        <v>0.30499999999999999</v>
      </c>
      <c r="W27" s="13">
        <v>0.64400000000000002</v>
      </c>
      <c r="X27" s="13">
        <v>0.70799999999999996</v>
      </c>
      <c r="Y27" s="13">
        <v>0.5</v>
      </c>
      <c r="Z27" s="13">
        <v>0.54800000000000004</v>
      </c>
      <c r="AA27" s="13">
        <v>1.4370000000000001</v>
      </c>
      <c r="AB27" s="13">
        <v>1.6259999999999999</v>
      </c>
      <c r="AC27" s="13">
        <v>1.611</v>
      </c>
      <c r="AD27" s="13">
        <v>1.323</v>
      </c>
    </row>
    <row r="28" spans="1:30" ht="16" x14ac:dyDescent="0.2">
      <c r="A28" s="2">
        <v>2</v>
      </c>
      <c r="B28" s="6" t="s">
        <v>122</v>
      </c>
      <c r="C28" s="13">
        <v>4.9930000000000003</v>
      </c>
      <c r="D28" s="13">
        <v>2.605</v>
      </c>
      <c r="E28" s="13">
        <v>4.4470000000000001</v>
      </c>
      <c r="F28" s="13">
        <v>5.3890000000000002</v>
      </c>
      <c r="G28" s="13">
        <v>5.3730000000000002</v>
      </c>
      <c r="H28" s="13">
        <v>4.3</v>
      </c>
      <c r="I28" s="13">
        <v>4.4429999999999996</v>
      </c>
      <c r="J28" s="13">
        <v>3.5139999999999998</v>
      </c>
      <c r="K28" s="13">
        <v>5.3159999999999998</v>
      </c>
      <c r="L28" s="13">
        <v>3.2309999999999999</v>
      </c>
      <c r="M28" s="13">
        <v>4.0449999999999999</v>
      </c>
      <c r="N28" s="13">
        <v>2.9950000000000001</v>
      </c>
      <c r="O28" s="13">
        <v>3.5030000000000001</v>
      </c>
      <c r="P28" s="13">
        <v>3.3860000000000001</v>
      </c>
      <c r="Q28" s="13">
        <v>4.2960000000000003</v>
      </c>
      <c r="R28" s="13">
        <v>3.7149999999999999</v>
      </c>
      <c r="S28" s="13">
        <v>5.0250000000000004</v>
      </c>
      <c r="T28" s="13">
        <v>5.3479999999999999</v>
      </c>
      <c r="U28" s="13">
        <v>3.9969999999999999</v>
      </c>
      <c r="V28" s="13">
        <v>3.5870000000000002</v>
      </c>
      <c r="W28" s="13">
        <v>3.8079999999999998</v>
      </c>
      <c r="X28" s="13">
        <v>3.8879999999999999</v>
      </c>
      <c r="Y28" s="13">
        <v>5.4240000000000004</v>
      </c>
      <c r="Z28" s="13">
        <v>4.8719999999999999</v>
      </c>
      <c r="AA28" s="13">
        <v>5.3019999999999996</v>
      </c>
      <c r="AB28" s="13">
        <v>5.0659999999999998</v>
      </c>
      <c r="AC28" s="13">
        <v>5.6440000000000001</v>
      </c>
      <c r="AD28" s="13">
        <v>4.9180000000000001</v>
      </c>
    </row>
    <row r="30" spans="1:30" ht="16" x14ac:dyDescent="0.2">
      <c r="A30" s="2">
        <v>1</v>
      </c>
      <c r="B30" s="5" t="s">
        <v>155</v>
      </c>
      <c r="C30" s="13">
        <v>3.1760000000000002</v>
      </c>
      <c r="D30" s="13">
        <v>1.9119999999999999</v>
      </c>
      <c r="E30" s="13">
        <v>2.1890000000000001</v>
      </c>
      <c r="F30" s="13">
        <v>2.0699999999999998</v>
      </c>
      <c r="G30" s="13">
        <v>2.7290000000000001</v>
      </c>
      <c r="H30" s="13">
        <v>2.089</v>
      </c>
      <c r="I30" s="13">
        <v>2.9649999999999999</v>
      </c>
      <c r="J30" s="13">
        <v>4.4980000000000002</v>
      </c>
      <c r="K30" s="13">
        <v>2.149</v>
      </c>
      <c r="L30" s="13">
        <v>2.6040000000000001</v>
      </c>
      <c r="M30" s="13">
        <v>2.2919999999999998</v>
      </c>
      <c r="N30" s="13">
        <v>2.633</v>
      </c>
      <c r="O30" s="13">
        <v>2.2440000000000002</v>
      </c>
      <c r="P30" s="13">
        <v>1.909</v>
      </c>
      <c r="Q30" s="13">
        <v>3.004</v>
      </c>
      <c r="R30" s="13">
        <v>3.2360000000000002</v>
      </c>
      <c r="S30" s="13">
        <v>2.786</v>
      </c>
      <c r="T30" s="13">
        <v>5.2</v>
      </c>
      <c r="U30" s="13">
        <v>2.2599999999999998</v>
      </c>
      <c r="V30" s="13">
        <v>2.573</v>
      </c>
      <c r="W30" s="13">
        <v>2.101</v>
      </c>
      <c r="X30" s="13">
        <v>2.4039999999999999</v>
      </c>
      <c r="Y30" s="13">
        <v>2.42</v>
      </c>
      <c r="Z30" s="13">
        <v>2.6349999999999998</v>
      </c>
      <c r="AA30" s="13">
        <v>3.097</v>
      </c>
      <c r="AB30" s="13">
        <v>3.4860000000000002</v>
      </c>
      <c r="AC30" s="13">
        <v>2.2970000000000002</v>
      </c>
      <c r="AD30" s="13">
        <v>3.6509999999999998</v>
      </c>
    </row>
    <row r="32" spans="1:30" ht="16" x14ac:dyDescent="0.2">
      <c r="A32" s="2">
        <v>1</v>
      </c>
      <c r="B32" s="5" t="s">
        <v>178</v>
      </c>
      <c r="C32" s="13">
        <v>16.983000000000001</v>
      </c>
      <c r="D32" s="13">
        <v>26.609000000000002</v>
      </c>
      <c r="E32" s="13">
        <v>18.582000000000001</v>
      </c>
      <c r="F32" s="13">
        <v>25.654</v>
      </c>
      <c r="G32" s="13">
        <v>15.052</v>
      </c>
      <c r="H32" s="13">
        <v>20.364000000000001</v>
      </c>
      <c r="I32" s="13">
        <v>17.975000000000001</v>
      </c>
      <c r="J32" s="13">
        <v>20.542000000000002</v>
      </c>
      <c r="K32" s="13">
        <v>17.904</v>
      </c>
      <c r="L32" s="13">
        <v>22.635000000000002</v>
      </c>
      <c r="M32" s="13">
        <v>15.023</v>
      </c>
      <c r="N32" s="13">
        <v>19.154</v>
      </c>
      <c r="O32" s="13">
        <v>19.364999999999998</v>
      </c>
      <c r="P32" s="13">
        <v>25.673999999999999</v>
      </c>
      <c r="Q32" s="13">
        <v>14.494</v>
      </c>
      <c r="R32" s="13">
        <v>16.809000000000001</v>
      </c>
      <c r="S32" s="13">
        <v>15.022</v>
      </c>
      <c r="T32" s="13">
        <v>15.324</v>
      </c>
      <c r="U32" s="13">
        <v>18.815000000000001</v>
      </c>
      <c r="V32" s="13">
        <v>20.207000000000001</v>
      </c>
      <c r="W32" s="13">
        <v>13.254</v>
      </c>
      <c r="X32" s="13">
        <v>17.847000000000001</v>
      </c>
      <c r="Y32" s="13">
        <v>15.215999999999999</v>
      </c>
      <c r="Z32" s="13">
        <v>17.954000000000001</v>
      </c>
      <c r="AA32" s="13">
        <v>17.381</v>
      </c>
      <c r="AB32" s="13">
        <v>26.236000000000001</v>
      </c>
      <c r="AC32" s="13">
        <v>18.222000000000001</v>
      </c>
      <c r="AD32" s="13">
        <v>18.655999999999999</v>
      </c>
    </row>
    <row r="33" spans="1:30" ht="16" x14ac:dyDescent="0.2">
      <c r="A33" s="2">
        <v>2</v>
      </c>
      <c r="B33" s="6" t="s">
        <v>179</v>
      </c>
      <c r="C33" s="13">
        <v>16.065999999999999</v>
      </c>
      <c r="D33" s="13">
        <v>25.545000000000002</v>
      </c>
      <c r="E33" s="13">
        <v>17.728000000000002</v>
      </c>
      <c r="F33" s="13">
        <v>25.145</v>
      </c>
      <c r="G33" s="13">
        <v>14.069000000000001</v>
      </c>
      <c r="H33" s="13">
        <v>19.736999999999998</v>
      </c>
      <c r="I33" s="13">
        <v>17.536000000000001</v>
      </c>
      <c r="J33" s="13">
        <v>20.120999999999999</v>
      </c>
      <c r="K33" s="13">
        <v>16.975000000000001</v>
      </c>
      <c r="L33" s="13">
        <v>22.088000000000001</v>
      </c>
      <c r="M33" s="13">
        <v>14.323</v>
      </c>
      <c r="N33" s="13">
        <v>18.591999999999999</v>
      </c>
      <c r="O33" s="13">
        <v>18.763999999999999</v>
      </c>
      <c r="P33" s="13">
        <v>25.16</v>
      </c>
      <c r="Q33" s="13">
        <v>12.978</v>
      </c>
      <c r="R33" s="13">
        <v>15.365</v>
      </c>
      <c r="S33" s="13">
        <v>14.161</v>
      </c>
      <c r="T33" s="13">
        <v>14.497999999999999</v>
      </c>
      <c r="U33" s="13">
        <v>18.225999999999999</v>
      </c>
      <c r="V33" s="13">
        <v>19.797999999999998</v>
      </c>
      <c r="W33" s="13">
        <v>11.896000000000001</v>
      </c>
      <c r="X33" s="13">
        <v>16.849</v>
      </c>
      <c r="Y33" s="13">
        <v>13.685</v>
      </c>
      <c r="Z33" s="13">
        <v>16.827000000000002</v>
      </c>
      <c r="AA33" s="13">
        <v>16.760000000000002</v>
      </c>
      <c r="AB33" s="13">
        <v>25.501000000000001</v>
      </c>
      <c r="AC33" s="13">
        <v>15.992000000000001</v>
      </c>
      <c r="AD33" s="13">
        <v>17.048999999999999</v>
      </c>
    </row>
    <row r="34" spans="1:30" ht="16" x14ac:dyDescent="0.2">
      <c r="A34" s="2">
        <v>3</v>
      </c>
      <c r="B34" s="7" t="s">
        <v>186</v>
      </c>
      <c r="C34" s="13">
        <v>3.9489999999999998</v>
      </c>
      <c r="D34" s="13">
        <v>5.516</v>
      </c>
      <c r="E34" s="13">
        <v>3.5939999999999999</v>
      </c>
      <c r="F34" s="13">
        <v>3.6160000000000001</v>
      </c>
      <c r="G34" s="13">
        <v>3.3250000000000002</v>
      </c>
      <c r="H34" s="13">
        <v>4.6740000000000004</v>
      </c>
      <c r="I34" s="13">
        <v>3.7709999999999999</v>
      </c>
      <c r="J34" s="13">
        <v>4.67</v>
      </c>
      <c r="K34" s="13">
        <v>4.1379999999999999</v>
      </c>
      <c r="L34" s="13">
        <v>4.7530000000000001</v>
      </c>
      <c r="M34" s="13">
        <v>4.032</v>
      </c>
      <c r="N34" s="13">
        <v>5.641</v>
      </c>
      <c r="O34" s="13">
        <v>4.7119999999999997</v>
      </c>
      <c r="P34" s="13">
        <v>5.3869999999999996</v>
      </c>
      <c r="Q34" s="13">
        <v>2.4769999999999999</v>
      </c>
      <c r="R34" s="13">
        <v>3.641</v>
      </c>
      <c r="S34" s="13">
        <v>3.0190000000000001</v>
      </c>
      <c r="T34" s="13">
        <v>3.4289999999999998</v>
      </c>
      <c r="U34" s="13">
        <v>3.7709999999999999</v>
      </c>
      <c r="V34" s="13">
        <v>5.6470000000000002</v>
      </c>
      <c r="W34" s="13">
        <v>2.7490000000000001</v>
      </c>
      <c r="X34" s="13">
        <v>4.2990000000000004</v>
      </c>
      <c r="Y34" s="13">
        <v>3.1179999999999999</v>
      </c>
      <c r="Z34" s="13">
        <v>5.1040000000000001</v>
      </c>
      <c r="AA34" s="13">
        <v>3.4980000000000002</v>
      </c>
      <c r="AB34" s="13">
        <v>5.36</v>
      </c>
      <c r="AC34" s="13">
        <v>3.9969999999999999</v>
      </c>
      <c r="AD34" s="13">
        <v>5.0739999999999998</v>
      </c>
    </row>
    <row r="35" spans="1:30" ht="16" x14ac:dyDescent="0.2">
      <c r="A35" s="2">
        <v>4</v>
      </c>
      <c r="B35" s="8" t="s">
        <v>187</v>
      </c>
      <c r="C35" s="13">
        <v>3.8820000000000001</v>
      </c>
      <c r="D35" s="13">
        <v>5.4820000000000002</v>
      </c>
      <c r="E35" s="13">
        <v>3.5259999999999998</v>
      </c>
      <c r="F35" s="13">
        <v>3.4569999999999999</v>
      </c>
      <c r="G35" s="13">
        <v>3.3090000000000002</v>
      </c>
      <c r="H35" s="13">
        <v>4.657</v>
      </c>
      <c r="I35" s="13">
        <v>3.72</v>
      </c>
      <c r="J35" s="13">
        <v>4.6349999999999998</v>
      </c>
      <c r="K35" s="13">
        <v>4.0330000000000004</v>
      </c>
      <c r="L35" s="13">
        <v>4.7140000000000004</v>
      </c>
      <c r="M35" s="13">
        <v>3.9569999999999999</v>
      </c>
      <c r="N35" s="13">
        <v>5.5759999999999996</v>
      </c>
      <c r="O35" s="13">
        <v>4.68</v>
      </c>
      <c r="P35" s="13">
        <v>5.3570000000000002</v>
      </c>
      <c r="Q35" s="13">
        <v>2.4609999999999999</v>
      </c>
      <c r="R35" s="13">
        <v>3.6190000000000002</v>
      </c>
      <c r="S35" s="13">
        <v>3.01</v>
      </c>
      <c r="T35" s="13">
        <v>3.4119999999999999</v>
      </c>
      <c r="U35" s="13">
        <v>3.6139999999999999</v>
      </c>
      <c r="V35" s="13">
        <v>5.3470000000000004</v>
      </c>
      <c r="W35" s="13">
        <v>2.7050000000000001</v>
      </c>
      <c r="X35" s="13">
        <v>4.2560000000000002</v>
      </c>
      <c r="Y35" s="13">
        <v>3.0379999999999998</v>
      </c>
      <c r="Z35" s="13">
        <v>5.0110000000000001</v>
      </c>
      <c r="AA35" s="13">
        <v>3.4390000000000001</v>
      </c>
      <c r="AB35" s="13">
        <v>5.2750000000000004</v>
      </c>
      <c r="AC35" s="13">
        <v>3.859</v>
      </c>
      <c r="AD35" s="13">
        <v>5.0030000000000001</v>
      </c>
    </row>
    <row r="37" spans="1:30" ht="16" x14ac:dyDescent="0.2">
      <c r="A37" s="2">
        <v>1</v>
      </c>
      <c r="B37" s="5" t="s">
        <v>207</v>
      </c>
      <c r="C37" s="13">
        <v>8.093</v>
      </c>
      <c r="D37" s="13">
        <v>8.0960000000000001</v>
      </c>
      <c r="E37" s="13">
        <v>8.1579999999999995</v>
      </c>
      <c r="F37" s="13">
        <v>7.21</v>
      </c>
      <c r="G37" s="13">
        <v>9.3689999999999998</v>
      </c>
      <c r="H37" s="13">
        <v>7.4909999999999997</v>
      </c>
      <c r="I37" s="13">
        <v>8.4480000000000004</v>
      </c>
      <c r="J37" s="13">
        <v>6.4210000000000003</v>
      </c>
      <c r="K37" s="13">
        <v>8.09</v>
      </c>
      <c r="L37" s="13">
        <v>7.2679999999999998</v>
      </c>
      <c r="M37" s="13">
        <v>6.5810000000000004</v>
      </c>
      <c r="N37" s="13">
        <v>4.5519999999999996</v>
      </c>
      <c r="O37" s="13">
        <v>7.55</v>
      </c>
      <c r="P37" s="13">
        <v>6.1779999999999999</v>
      </c>
      <c r="Q37" s="13">
        <v>6.7750000000000004</v>
      </c>
      <c r="R37" s="13">
        <v>5.274</v>
      </c>
      <c r="S37" s="13">
        <v>8.1850000000000005</v>
      </c>
      <c r="T37" s="13">
        <v>4.0890000000000004</v>
      </c>
      <c r="U37" s="13">
        <v>7.8380000000000001</v>
      </c>
      <c r="V37" s="13">
        <v>6.8620000000000001</v>
      </c>
      <c r="W37" s="13">
        <v>6.34</v>
      </c>
      <c r="X37" s="13">
        <v>5.0389999999999997</v>
      </c>
      <c r="Y37" s="13">
        <v>6.5750000000000002</v>
      </c>
      <c r="Z37" s="13">
        <v>6.883</v>
      </c>
      <c r="AA37" s="13">
        <v>10.331</v>
      </c>
      <c r="AB37" s="13">
        <v>7.2469999999999999</v>
      </c>
      <c r="AC37" s="13">
        <v>7.601</v>
      </c>
      <c r="AD37" s="13">
        <v>4.7370000000000001</v>
      </c>
    </row>
    <row r="39" spans="1:30" ht="16" x14ac:dyDescent="0.2">
      <c r="A39" s="2">
        <v>1</v>
      </c>
      <c r="B39" s="5" t="s">
        <v>224</v>
      </c>
      <c r="C39" s="13">
        <v>5.6340000000000003</v>
      </c>
      <c r="D39" s="13">
        <v>4.077</v>
      </c>
      <c r="E39" s="13">
        <v>5.1769999999999996</v>
      </c>
      <c r="F39" s="13">
        <v>3.8650000000000002</v>
      </c>
      <c r="G39" s="13">
        <v>4.798</v>
      </c>
      <c r="H39" s="13">
        <v>3.6789999999999998</v>
      </c>
      <c r="I39" s="13">
        <v>6.1040000000000001</v>
      </c>
      <c r="J39" s="13">
        <v>5.4539999999999997</v>
      </c>
      <c r="K39" s="13">
        <v>5.5030000000000001</v>
      </c>
      <c r="L39" s="13">
        <v>4.0149999999999997</v>
      </c>
      <c r="M39" s="13">
        <v>4.5199999999999996</v>
      </c>
      <c r="N39" s="13">
        <v>4.1989999999999998</v>
      </c>
      <c r="O39" s="13">
        <v>3.1629999999999998</v>
      </c>
      <c r="P39" s="13">
        <v>3.6920000000000002</v>
      </c>
      <c r="Q39" s="13">
        <v>4.2670000000000003</v>
      </c>
      <c r="R39" s="13">
        <v>3.6680000000000001</v>
      </c>
      <c r="S39" s="13">
        <v>5.1550000000000002</v>
      </c>
      <c r="T39" s="13">
        <v>7.3140000000000001</v>
      </c>
      <c r="U39" s="13">
        <v>4.7720000000000002</v>
      </c>
      <c r="V39" s="13">
        <v>3.6429999999999998</v>
      </c>
      <c r="W39" s="13">
        <v>5.0890000000000004</v>
      </c>
      <c r="X39" s="13">
        <v>4.3250000000000002</v>
      </c>
      <c r="Y39" s="13">
        <v>6.91</v>
      </c>
      <c r="Z39" s="13">
        <v>4.7009999999999996</v>
      </c>
      <c r="AA39" s="13">
        <v>5.7590000000000003</v>
      </c>
      <c r="AB39" s="13">
        <v>4.0270000000000001</v>
      </c>
      <c r="AC39" s="13">
        <v>6.4429999999999996</v>
      </c>
      <c r="AD39" s="13">
        <v>6.109</v>
      </c>
    </row>
    <row r="41" spans="1:30" ht="16" x14ac:dyDescent="0.2">
      <c r="A41" s="2">
        <v>1</v>
      </c>
      <c r="B41" s="5" t="s">
        <v>258</v>
      </c>
      <c r="C41" s="13">
        <v>5.3220000000000001</v>
      </c>
      <c r="D41" s="13">
        <v>5.3650000000000002</v>
      </c>
      <c r="E41" s="13">
        <v>8.0399999999999991</v>
      </c>
      <c r="F41" s="13">
        <v>6.8929999999999998</v>
      </c>
      <c r="G41" s="13">
        <v>6.5019999999999998</v>
      </c>
      <c r="H41" s="13">
        <v>5.7869999999999999</v>
      </c>
      <c r="I41" s="13">
        <v>6.5960000000000001</v>
      </c>
      <c r="J41" s="13">
        <v>6.7869999999999999</v>
      </c>
      <c r="K41" s="13">
        <v>6.181</v>
      </c>
      <c r="L41" s="13">
        <v>5.8419999999999996</v>
      </c>
      <c r="M41" s="13">
        <v>6.08</v>
      </c>
      <c r="N41" s="13">
        <v>5.367</v>
      </c>
      <c r="O41" s="13">
        <v>5.3650000000000002</v>
      </c>
      <c r="P41" s="13">
        <v>5.3719999999999999</v>
      </c>
      <c r="Q41" s="13">
        <v>8.2509999999999994</v>
      </c>
      <c r="R41" s="13">
        <v>8.0139999999999993</v>
      </c>
      <c r="S41" s="13">
        <v>7.64</v>
      </c>
      <c r="T41" s="13">
        <v>5.883</v>
      </c>
      <c r="U41" s="13">
        <v>5.1120000000000001</v>
      </c>
      <c r="V41" s="13">
        <v>5.4859999999999998</v>
      </c>
      <c r="W41" s="13">
        <v>5.4690000000000003</v>
      </c>
      <c r="X41" s="13">
        <v>7.3460000000000001</v>
      </c>
      <c r="Y41" s="13">
        <v>6.6760000000000002</v>
      </c>
      <c r="Z41" s="13">
        <v>6.8280000000000003</v>
      </c>
      <c r="AA41" s="13">
        <v>6.4930000000000003</v>
      </c>
      <c r="AB41" s="13">
        <v>6.7850000000000001</v>
      </c>
      <c r="AC41" s="13">
        <v>6.5590000000000002</v>
      </c>
      <c r="AD41" s="13">
        <v>6.5140000000000002</v>
      </c>
    </row>
    <row r="43" spans="1:30" ht="16" x14ac:dyDescent="0.2">
      <c r="A43" s="2">
        <v>1</v>
      </c>
      <c r="B43" s="5" t="s">
        <v>279</v>
      </c>
      <c r="C43" s="13">
        <v>2.3119999999999998</v>
      </c>
      <c r="D43" s="13">
        <v>1.9530000000000001</v>
      </c>
      <c r="E43" s="13">
        <v>2.827</v>
      </c>
      <c r="F43" s="13">
        <v>2.7330000000000001</v>
      </c>
      <c r="G43" s="13">
        <v>2.5990000000000002</v>
      </c>
      <c r="H43" s="13">
        <v>2.5230000000000001</v>
      </c>
      <c r="I43" s="13">
        <v>3.2149999999999999</v>
      </c>
      <c r="J43" s="13">
        <v>2.4910000000000001</v>
      </c>
      <c r="K43" s="13">
        <v>3.077</v>
      </c>
      <c r="L43" s="13">
        <v>2.379</v>
      </c>
      <c r="M43" s="13">
        <v>2.641</v>
      </c>
      <c r="N43" s="13">
        <v>2.5099999999999998</v>
      </c>
      <c r="O43" s="13">
        <v>2.3820000000000001</v>
      </c>
      <c r="P43" s="13">
        <v>2.4420000000000002</v>
      </c>
      <c r="Q43" s="13">
        <v>2.7210000000000001</v>
      </c>
      <c r="R43" s="13">
        <v>2.536</v>
      </c>
      <c r="S43" s="13">
        <v>3.1179999999999999</v>
      </c>
      <c r="T43" s="13">
        <v>2.871</v>
      </c>
      <c r="U43" s="13">
        <v>2.641</v>
      </c>
      <c r="V43" s="13">
        <v>3.2309999999999999</v>
      </c>
      <c r="W43" s="13">
        <v>2.149</v>
      </c>
      <c r="X43" s="13">
        <v>2.851</v>
      </c>
      <c r="Y43" s="13">
        <v>2.8220000000000001</v>
      </c>
      <c r="Z43" s="13">
        <v>3.1389999999999998</v>
      </c>
      <c r="AA43" s="13">
        <v>3.2370000000000001</v>
      </c>
      <c r="AB43" s="13">
        <v>3.7349999999999999</v>
      </c>
      <c r="AC43" s="13">
        <v>2.7850000000000001</v>
      </c>
      <c r="AD43" s="13">
        <v>2.625</v>
      </c>
    </row>
    <row r="45" spans="1:30" ht="16" x14ac:dyDescent="0.2">
      <c r="A45" s="2">
        <v>0</v>
      </c>
      <c r="B45" s="4" t="s">
        <v>331</v>
      </c>
    </row>
    <row r="47" spans="1:30" ht="16" x14ac:dyDescent="0.2">
      <c r="A47" s="2">
        <v>0</v>
      </c>
      <c r="B47" s="4" t="s">
        <v>9</v>
      </c>
      <c r="C47" s="13">
        <v>100</v>
      </c>
      <c r="D47" s="13">
        <v>100</v>
      </c>
      <c r="E47" s="13">
        <v>100</v>
      </c>
      <c r="F47" s="13">
        <v>100</v>
      </c>
      <c r="G47" s="13">
        <v>100</v>
      </c>
      <c r="H47" s="13">
        <v>100</v>
      </c>
      <c r="I47" s="13">
        <v>100</v>
      </c>
      <c r="J47" s="13">
        <v>100</v>
      </c>
      <c r="K47" s="13">
        <v>100</v>
      </c>
      <c r="L47" s="13">
        <v>100</v>
      </c>
      <c r="M47" s="13">
        <v>100</v>
      </c>
      <c r="N47" s="13">
        <v>100</v>
      </c>
      <c r="O47" s="13">
        <v>100</v>
      </c>
      <c r="P47" s="13">
        <v>100</v>
      </c>
      <c r="Q47" s="13">
        <v>100</v>
      </c>
      <c r="R47" s="13">
        <v>100</v>
      </c>
      <c r="S47" s="13">
        <v>100</v>
      </c>
      <c r="T47" s="13">
        <v>100</v>
      </c>
      <c r="U47" s="13">
        <v>100</v>
      </c>
      <c r="V47" s="13">
        <v>100</v>
      </c>
      <c r="W47" s="13">
        <v>100</v>
      </c>
      <c r="X47" s="13">
        <v>100</v>
      </c>
      <c r="Y47" s="13">
        <v>100</v>
      </c>
      <c r="Z47" s="13">
        <v>100</v>
      </c>
      <c r="AA47" s="13">
        <v>100</v>
      </c>
      <c r="AB47" s="13">
        <v>100</v>
      </c>
      <c r="AC47" s="13">
        <v>100</v>
      </c>
      <c r="AD47" s="13">
        <v>100</v>
      </c>
    </row>
    <row r="48" spans="1:30" ht="16" x14ac:dyDescent="0.2">
      <c r="A48" s="2">
        <v>1</v>
      </c>
      <c r="B48" s="5" t="s">
        <v>300</v>
      </c>
      <c r="C48" s="13">
        <v>39.378</v>
      </c>
      <c r="D48" s="13">
        <v>39.174999999999997</v>
      </c>
      <c r="E48" s="13">
        <v>36.087000000000003</v>
      </c>
      <c r="F48" s="13">
        <v>43.04</v>
      </c>
      <c r="G48" s="13">
        <v>39.837000000000003</v>
      </c>
      <c r="H48" s="13">
        <v>41.244999999999997</v>
      </c>
      <c r="I48" s="13">
        <v>38.225999999999999</v>
      </c>
      <c r="J48" s="13">
        <v>42.677</v>
      </c>
      <c r="K48" s="13">
        <v>38.375</v>
      </c>
      <c r="L48" s="13">
        <v>40.981999999999999</v>
      </c>
      <c r="M48" s="13">
        <v>33.988</v>
      </c>
      <c r="N48" s="13">
        <v>40.79</v>
      </c>
      <c r="O48" s="13">
        <v>32.51</v>
      </c>
      <c r="P48" s="13">
        <v>37.505000000000003</v>
      </c>
      <c r="Q48" s="13">
        <v>33.85</v>
      </c>
      <c r="R48" s="13">
        <v>35.673999999999999</v>
      </c>
      <c r="S48" s="13">
        <v>35.094000000000001</v>
      </c>
      <c r="T48" s="13">
        <v>45.447000000000003</v>
      </c>
      <c r="U48" s="13">
        <v>37.536999999999999</v>
      </c>
      <c r="V48" s="13">
        <v>40.96</v>
      </c>
      <c r="W48" s="13">
        <v>31.233000000000001</v>
      </c>
      <c r="X48" s="13">
        <v>41.786000000000001</v>
      </c>
      <c r="Y48" s="13">
        <v>36.601999999999997</v>
      </c>
      <c r="Z48" s="13">
        <v>38.683</v>
      </c>
      <c r="AA48" s="13">
        <v>40.134999999999998</v>
      </c>
      <c r="AB48" s="13">
        <v>47.710999999999999</v>
      </c>
      <c r="AC48" s="13">
        <v>41.106999999999999</v>
      </c>
      <c r="AD48" s="13">
        <v>48.914000000000001</v>
      </c>
    </row>
    <row r="49" spans="1:30" ht="16" x14ac:dyDescent="0.2">
      <c r="A49" s="2">
        <v>2</v>
      </c>
      <c r="B49" s="6" t="s">
        <v>301</v>
      </c>
      <c r="C49" s="13">
        <v>23.573</v>
      </c>
      <c r="D49" s="13">
        <v>28.172999999999998</v>
      </c>
      <c r="E49" s="13">
        <v>24.568000000000001</v>
      </c>
      <c r="F49" s="13">
        <v>32.491999999999997</v>
      </c>
      <c r="G49" s="13">
        <v>23.169</v>
      </c>
      <c r="H49" s="13">
        <v>25.827000000000002</v>
      </c>
      <c r="I49" s="13">
        <v>23.661000000000001</v>
      </c>
      <c r="J49" s="13">
        <v>26.725000000000001</v>
      </c>
      <c r="K49" s="13">
        <v>24.111999999999998</v>
      </c>
      <c r="L49" s="13">
        <v>26.5</v>
      </c>
      <c r="M49" s="13">
        <v>19.277000000000001</v>
      </c>
      <c r="N49" s="13">
        <v>23.007999999999999</v>
      </c>
      <c r="O49" s="13">
        <v>21.007000000000001</v>
      </c>
      <c r="P49" s="13">
        <v>27.25</v>
      </c>
      <c r="Q49" s="13">
        <v>19.061</v>
      </c>
      <c r="R49" s="13">
        <v>20.751999999999999</v>
      </c>
      <c r="S49" s="13">
        <v>22.279</v>
      </c>
      <c r="T49" s="13">
        <v>25.593</v>
      </c>
      <c r="U49" s="13">
        <v>24.530999999999999</v>
      </c>
      <c r="V49" s="13">
        <v>25.007999999999999</v>
      </c>
      <c r="W49" s="13">
        <v>17.379000000000001</v>
      </c>
      <c r="X49" s="13">
        <v>23.236000000000001</v>
      </c>
      <c r="Y49" s="13">
        <v>22.402000000000001</v>
      </c>
      <c r="Z49" s="13">
        <v>24.402000000000001</v>
      </c>
      <c r="AA49" s="13">
        <v>25.516999999999999</v>
      </c>
      <c r="AB49" s="13">
        <v>33.478000000000002</v>
      </c>
      <c r="AC49" s="13">
        <v>25.574999999999999</v>
      </c>
      <c r="AD49" s="13">
        <v>27.754000000000001</v>
      </c>
    </row>
    <row r="50" spans="1:30" ht="16" x14ac:dyDescent="0.2">
      <c r="A50" s="2">
        <v>3</v>
      </c>
      <c r="B50" s="7" t="s">
        <v>302</v>
      </c>
      <c r="C50" s="13">
        <v>12.282999999999999</v>
      </c>
      <c r="D50" s="13">
        <v>11.602</v>
      </c>
      <c r="E50" s="13">
        <v>10.568</v>
      </c>
      <c r="F50" s="13">
        <v>10.117000000000001</v>
      </c>
      <c r="G50" s="13">
        <v>11.746</v>
      </c>
      <c r="H50" s="13">
        <v>11.448</v>
      </c>
      <c r="I50" s="13">
        <v>12.282999999999999</v>
      </c>
      <c r="J50" s="13">
        <v>14.611000000000001</v>
      </c>
      <c r="K50" s="13">
        <v>11.914</v>
      </c>
      <c r="L50" s="13">
        <v>11.692</v>
      </c>
      <c r="M50" s="13">
        <v>10.603999999999999</v>
      </c>
      <c r="N50" s="13">
        <v>12.233000000000001</v>
      </c>
      <c r="O50" s="13">
        <v>10.787000000000001</v>
      </c>
      <c r="P50" s="13">
        <v>11.297000000000001</v>
      </c>
      <c r="Q50" s="13">
        <v>10.125</v>
      </c>
      <c r="R50" s="13">
        <v>10.965</v>
      </c>
      <c r="S50" s="13">
        <v>11.388999999999999</v>
      </c>
      <c r="T50" s="13">
        <v>14.561</v>
      </c>
      <c r="U50" s="13">
        <v>11.201000000000001</v>
      </c>
      <c r="V50" s="13">
        <v>13.336</v>
      </c>
      <c r="W50" s="13">
        <v>8.9819999999999993</v>
      </c>
      <c r="X50" s="13">
        <v>11.509</v>
      </c>
      <c r="Y50" s="13">
        <v>10.462</v>
      </c>
      <c r="Z50" s="13">
        <v>12.356999999999999</v>
      </c>
      <c r="AA50" s="13">
        <v>12.845000000000001</v>
      </c>
      <c r="AB50" s="13">
        <v>15.868</v>
      </c>
      <c r="AC50" s="13">
        <v>11.773999999999999</v>
      </c>
      <c r="AD50" s="13">
        <v>14.494</v>
      </c>
    </row>
    <row r="51" spans="1:30" ht="16" x14ac:dyDescent="0.2">
      <c r="A51" s="2">
        <v>3</v>
      </c>
      <c r="B51" s="7" t="s">
        <v>304</v>
      </c>
      <c r="C51" s="13">
        <v>11.29</v>
      </c>
      <c r="D51" s="13">
        <v>16.571000000000002</v>
      </c>
      <c r="E51" s="13">
        <v>14</v>
      </c>
      <c r="F51" s="13">
        <v>22.375</v>
      </c>
      <c r="G51" s="13">
        <v>11.422000000000001</v>
      </c>
      <c r="H51" s="13">
        <v>14.379</v>
      </c>
      <c r="I51" s="13">
        <v>11.378</v>
      </c>
      <c r="J51" s="13">
        <v>12.114000000000001</v>
      </c>
      <c r="K51" s="13">
        <v>12.199</v>
      </c>
      <c r="L51" s="13">
        <v>14.808</v>
      </c>
      <c r="M51" s="13">
        <v>8.673</v>
      </c>
      <c r="N51" s="13">
        <v>10.776</v>
      </c>
      <c r="O51" s="13">
        <v>10.218999999999999</v>
      </c>
      <c r="P51" s="13">
        <v>15.952999999999999</v>
      </c>
      <c r="Q51" s="13">
        <v>8.9359999999999999</v>
      </c>
      <c r="R51" s="13">
        <v>9.7870000000000008</v>
      </c>
      <c r="S51" s="13">
        <v>10.89</v>
      </c>
      <c r="T51" s="13">
        <v>11.032</v>
      </c>
      <c r="U51" s="13">
        <v>13.33</v>
      </c>
      <c r="V51" s="13">
        <v>11.672000000000001</v>
      </c>
      <c r="W51" s="13">
        <v>8.3970000000000002</v>
      </c>
      <c r="X51" s="13">
        <v>11.727</v>
      </c>
      <c r="Y51" s="13">
        <v>11.94</v>
      </c>
      <c r="Z51" s="13">
        <v>12.045999999999999</v>
      </c>
      <c r="AA51" s="13">
        <v>12.672000000000001</v>
      </c>
      <c r="AB51" s="13">
        <v>17.61</v>
      </c>
      <c r="AC51" s="13">
        <v>13.802</v>
      </c>
      <c r="AD51" s="13">
        <v>13.260999999999999</v>
      </c>
    </row>
    <row r="52" spans="1:30" ht="16" x14ac:dyDescent="0.2">
      <c r="A52" s="2">
        <v>1</v>
      </c>
      <c r="B52" s="5" t="s">
        <v>305</v>
      </c>
      <c r="C52" s="13">
        <v>60.622</v>
      </c>
      <c r="D52" s="13">
        <v>60.825000000000003</v>
      </c>
      <c r="E52" s="13">
        <v>63.912999999999997</v>
      </c>
      <c r="F52" s="13">
        <v>56.96</v>
      </c>
      <c r="G52" s="13">
        <v>60.162999999999997</v>
      </c>
      <c r="H52" s="13">
        <v>58.755000000000003</v>
      </c>
      <c r="I52" s="13">
        <v>61.774000000000001</v>
      </c>
      <c r="J52" s="13">
        <v>57.323</v>
      </c>
      <c r="K52" s="13">
        <v>61.625</v>
      </c>
      <c r="L52" s="13">
        <v>59.018000000000001</v>
      </c>
      <c r="M52" s="13">
        <v>66.012</v>
      </c>
      <c r="N52" s="13">
        <v>59.21</v>
      </c>
      <c r="O52" s="13">
        <v>67.489999999999995</v>
      </c>
      <c r="P52" s="13">
        <v>62.494999999999997</v>
      </c>
      <c r="Q52" s="13">
        <v>66.150000000000006</v>
      </c>
      <c r="R52" s="13">
        <v>64.325999999999993</v>
      </c>
      <c r="S52" s="13">
        <v>64.906000000000006</v>
      </c>
      <c r="T52" s="13">
        <v>54.552999999999997</v>
      </c>
      <c r="U52" s="13">
        <v>62.463000000000001</v>
      </c>
      <c r="V52" s="13">
        <v>59.04</v>
      </c>
      <c r="W52" s="13">
        <v>68.766999999999996</v>
      </c>
      <c r="X52" s="13">
        <v>58.213999999999999</v>
      </c>
      <c r="Y52" s="13">
        <v>63.398000000000003</v>
      </c>
      <c r="Z52" s="13">
        <v>61.317</v>
      </c>
      <c r="AA52" s="13">
        <v>59.865000000000002</v>
      </c>
      <c r="AB52" s="13">
        <v>52.289000000000001</v>
      </c>
      <c r="AC52" s="13">
        <v>58.893000000000001</v>
      </c>
      <c r="AD52" s="13">
        <v>51.085999999999999</v>
      </c>
    </row>
    <row r="54" spans="1:30" ht="16" x14ac:dyDescent="0.2">
      <c r="A54" s="2">
        <v>0</v>
      </c>
      <c r="B54" s="4" t="s">
        <v>299</v>
      </c>
    </row>
    <row r="56" spans="1:30" ht="16" x14ac:dyDescent="0.2">
      <c r="A56" s="2">
        <v>0</v>
      </c>
      <c r="B56" s="4" t="s">
        <v>311</v>
      </c>
      <c r="C56" s="13">
        <v>91.906999999999996</v>
      </c>
      <c r="D56" s="13">
        <v>91.903999999999996</v>
      </c>
      <c r="E56" s="13">
        <v>91.841999999999999</v>
      </c>
      <c r="F56" s="13">
        <v>92.79</v>
      </c>
      <c r="G56" s="13">
        <v>90.631</v>
      </c>
      <c r="H56" s="13">
        <v>92.509</v>
      </c>
      <c r="I56" s="13">
        <v>91.552000000000007</v>
      </c>
      <c r="J56" s="13">
        <v>93.578999999999994</v>
      </c>
      <c r="K56" s="13">
        <v>91.91</v>
      </c>
      <c r="L56" s="13">
        <v>92.731999999999999</v>
      </c>
      <c r="M56" s="13">
        <v>93.418999999999997</v>
      </c>
      <c r="N56" s="13">
        <v>95.447999999999993</v>
      </c>
      <c r="O56" s="13">
        <v>92.45</v>
      </c>
      <c r="P56" s="13">
        <v>93.822000000000003</v>
      </c>
      <c r="Q56" s="13">
        <v>93.224999999999994</v>
      </c>
      <c r="R56" s="13">
        <v>94.725999999999999</v>
      </c>
      <c r="S56" s="13">
        <v>91.814999999999998</v>
      </c>
      <c r="T56" s="13">
        <v>95.911000000000001</v>
      </c>
      <c r="U56" s="13">
        <v>92.162000000000006</v>
      </c>
      <c r="V56" s="13">
        <v>93.138000000000005</v>
      </c>
      <c r="W56" s="13">
        <v>93.66</v>
      </c>
      <c r="X56" s="13">
        <v>94.960999999999999</v>
      </c>
      <c r="Y56" s="13">
        <v>93.424999999999997</v>
      </c>
      <c r="Z56" s="13">
        <v>93.117000000000004</v>
      </c>
      <c r="AA56" s="13">
        <v>89.668999999999997</v>
      </c>
      <c r="AB56" s="13">
        <v>92.753</v>
      </c>
      <c r="AC56" s="13">
        <v>92.399000000000001</v>
      </c>
      <c r="AD56" s="13">
        <v>95.263000000000005</v>
      </c>
    </row>
    <row r="57" spans="1:30" ht="16" x14ac:dyDescent="0.2">
      <c r="A57" s="2">
        <v>0</v>
      </c>
      <c r="B57" s="4" t="s">
        <v>310</v>
      </c>
      <c r="C57" s="13">
        <v>67.075999999999993</v>
      </c>
      <c r="D57" s="13">
        <v>67.506</v>
      </c>
      <c r="E57" s="13">
        <v>65.113</v>
      </c>
      <c r="F57" s="13">
        <v>68.438999999999993</v>
      </c>
      <c r="G57" s="13">
        <v>67.912999999999997</v>
      </c>
      <c r="H57" s="13">
        <v>67.718999999999994</v>
      </c>
      <c r="I57" s="13">
        <v>69.305000000000007</v>
      </c>
      <c r="J57" s="13">
        <v>71.447000000000003</v>
      </c>
      <c r="K57" s="13">
        <v>67.819000000000003</v>
      </c>
      <c r="L57" s="13">
        <v>68.372</v>
      </c>
      <c r="M57" s="13">
        <v>59.710999999999999</v>
      </c>
      <c r="N57" s="13">
        <v>63.384999999999998</v>
      </c>
      <c r="O57" s="13">
        <v>59.08</v>
      </c>
      <c r="P57" s="13">
        <v>63.122</v>
      </c>
      <c r="Q57" s="13">
        <v>62.484000000000002</v>
      </c>
      <c r="R57" s="13">
        <v>62.716000000000001</v>
      </c>
      <c r="S57" s="13">
        <v>64.635000000000005</v>
      </c>
      <c r="T57" s="13">
        <v>70.902000000000001</v>
      </c>
      <c r="U57" s="13">
        <v>62.874000000000002</v>
      </c>
      <c r="V57" s="13">
        <v>65.938999999999993</v>
      </c>
      <c r="W57" s="13">
        <v>55.712000000000003</v>
      </c>
      <c r="X57" s="13">
        <v>65.765000000000001</v>
      </c>
      <c r="Y57" s="13">
        <v>63.698</v>
      </c>
      <c r="Z57" s="13">
        <v>65.027000000000001</v>
      </c>
      <c r="AA57" s="13">
        <v>71.111999999999995</v>
      </c>
      <c r="AB57" s="13">
        <v>75.884</v>
      </c>
      <c r="AC57" s="13">
        <v>69.554000000000002</v>
      </c>
      <c r="AD57" s="13">
        <v>71.897999999999996</v>
      </c>
    </row>
    <row r="58" spans="1:30" ht="16" x14ac:dyDescent="0.2">
      <c r="A58" s="2">
        <v>0</v>
      </c>
      <c r="B58" s="4" t="s">
        <v>312</v>
      </c>
      <c r="C58" s="13">
        <v>24.65</v>
      </c>
      <c r="D58" s="13">
        <v>28.841999999999999</v>
      </c>
      <c r="E58" s="13">
        <v>25.274000000000001</v>
      </c>
      <c r="F58" s="13">
        <v>33.225000000000001</v>
      </c>
      <c r="G58" s="13">
        <v>24.126000000000001</v>
      </c>
      <c r="H58" s="13">
        <v>26.236999999999998</v>
      </c>
      <c r="I58" s="13">
        <v>24.62</v>
      </c>
      <c r="J58" s="13">
        <v>27.974</v>
      </c>
      <c r="K58" s="13">
        <v>24.946000000000002</v>
      </c>
      <c r="L58" s="13">
        <v>27.257999999999999</v>
      </c>
      <c r="M58" s="13">
        <v>20.151</v>
      </c>
      <c r="N58" s="13">
        <v>23.64</v>
      </c>
      <c r="O58" s="13">
        <v>21.538</v>
      </c>
      <c r="P58" s="13">
        <v>27.803999999999998</v>
      </c>
      <c r="Q58" s="13">
        <v>19.948</v>
      </c>
      <c r="R58" s="13">
        <v>21.28</v>
      </c>
      <c r="S58" s="13">
        <v>23.280999999999999</v>
      </c>
      <c r="T58" s="13">
        <v>27.234999999999999</v>
      </c>
      <c r="U58" s="13">
        <v>25.3</v>
      </c>
      <c r="V58" s="13">
        <v>25.603000000000002</v>
      </c>
      <c r="W58" s="13">
        <v>18.312000000000001</v>
      </c>
      <c r="X58" s="13">
        <v>23.792000000000002</v>
      </c>
      <c r="Y58" s="13">
        <v>23.492999999999999</v>
      </c>
      <c r="Z58" s="13">
        <v>24.99</v>
      </c>
      <c r="AA58" s="13">
        <v>26.643999999999998</v>
      </c>
      <c r="AB58" s="13">
        <v>34.396000000000001</v>
      </c>
      <c r="AC58" s="13">
        <v>26.34</v>
      </c>
      <c r="AD58" s="13">
        <v>28.312000000000001</v>
      </c>
    </row>
    <row r="59" spans="1:30" ht="16" x14ac:dyDescent="0.2">
      <c r="A59" s="2">
        <v>0</v>
      </c>
      <c r="B59" s="4" t="s">
        <v>315</v>
      </c>
      <c r="C59" s="13">
        <v>28.088000000000001</v>
      </c>
      <c r="D59" s="13">
        <v>22.603999999999999</v>
      </c>
      <c r="E59" s="13">
        <v>22.087</v>
      </c>
      <c r="F59" s="13">
        <v>20.664999999999999</v>
      </c>
      <c r="G59" s="13">
        <v>28.414000000000001</v>
      </c>
      <c r="H59" s="13">
        <v>26.866</v>
      </c>
      <c r="I59" s="13">
        <v>26.847999999999999</v>
      </c>
      <c r="J59" s="13">
        <v>30.562999999999999</v>
      </c>
      <c r="K59" s="13">
        <v>26.177</v>
      </c>
      <c r="L59" s="13">
        <v>26.173999999999999</v>
      </c>
      <c r="M59" s="13">
        <v>25.315000000000001</v>
      </c>
      <c r="N59" s="13">
        <v>30.013999999999999</v>
      </c>
      <c r="O59" s="13">
        <v>22.291</v>
      </c>
      <c r="P59" s="13">
        <v>21.552</v>
      </c>
      <c r="Q59" s="13">
        <v>24.914999999999999</v>
      </c>
      <c r="R59" s="13">
        <v>25.887</v>
      </c>
      <c r="S59" s="13">
        <v>24.204999999999998</v>
      </c>
      <c r="T59" s="13">
        <v>34.414999999999999</v>
      </c>
      <c r="U59" s="13">
        <v>24.206</v>
      </c>
      <c r="V59" s="13">
        <v>29.288</v>
      </c>
      <c r="W59" s="13">
        <v>22.835999999999999</v>
      </c>
      <c r="X59" s="13">
        <v>30.059000000000001</v>
      </c>
      <c r="Y59" s="13">
        <v>24.661999999999999</v>
      </c>
      <c r="Z59" s="13">
        <v>26.637</v>
      </c>
      <c r="AA59" s="13">
        <v>27.463000000000001</v>
      </c>
      <c r="AB59" s="13">
        <v>30.100999999999999</v>
      </c>
      <c r="AC59" s="13">
        <v>27.306000000000001</v>
      </c>
      <c r="AD59" s="13">
        <v>35.654000000000003</v>
      </c>
    </row>
    <row r="60" spans="1:30" ht="16" x14ac:dyDescent="0.2">
      <c r="A60" s="2">
        <v>0</v>
      </c>
      <c r="B60" s="4" t="s">
        <v>313</v>
      </c>
      <c r="C60" s="13">
        <v>13.36</v>
      </c>
      <c r="D60" s="13">
        <v>12.271000000000001</v>
      </c>
      <c r="E60" s="13">
        <v>11.273999999999999</v>
      </c>
      <c r="F60" s="13">
        <v>10.85</v>
      </c>
      <c r="G60" s="13">
        <v>12.704000000000001</v>
      </c>
      <c r="H60" s="13">
        <v>11.858000000000001</v>
      </c>
      <c r="I60" s="13">
        <v>13.242000000000001</v>
      </c>
      <c r="J60" s="13">
        <v>15.86</v>
      </c>
      <c r="K60" s="13">
        <v>12.747</v>
      </c>
      <c r="L60" s="13">
        <v>12.45</v>
      </c>
      <c r="M60" s="13">
        <v>11.477</v>
      </c>
      <c r="N60" s="13">
        <v>12.864000000000001</v>
      </c>
      <c r="O60" s="13">
        <v>11.318</v>
      </c>
      <c r="P60" s="13">
        <v>11.851000000000001</v>
      </c>
      <c r="Q60" s="13">
        <v>11.013</v>
      </c>
      <c r="R60" s="13">
        <v>11.493</v>
      </c>
      <c r="S60" s="13">
        <v>12.391999999999999</v>
      </c>
      <c r="T60" s="13">
        <v>16.202999999999999</v>
      </c>
      <c r="U60" s="13">
        <v>11.97</v>
      </c>
      <c r="V60" s="13">
        <v>13.930999999999999</v>
      </c>
      <c r="W60" s="13">
        <v>9.9149999999999991</v>
      </c>
      <c r="X60" s="13">
        <v>12.064</v>
      </c>
      <c r="Y60" s="13">
        <v>11.553000000000001</v>
      </c>
      <c r="Z60" s="13">
        <v>12.944000000000001</v>
      </c>
      <c r="AA60" s="13">
        <v>13.972</v>
      </c>
      <c r="AB60" s="13">
        <v>16.786000000000001</v>
      </c>
      <c r="AC60" s="13">
        <v>12.538</v>
      </c>
      <c r="AD60" s="13">
        <v>15.052</v>
      </c>
    </row>
    <row r="61" spans="1:30" ht="16" x14ac:dyDescent="0.2">
      <c r="A61" s="2">
        <v>0</v>
      </c>
      <c r="B61" s="4" t="s">
        <v>317</v>
      </c>
      <c r="C61" s="13">
        <v>28.001000000000001</v>
      </c>
      <c r="D61" s="13">
        <v>28.541</v>
      </c>
      <c r="E61" s="13">
        <v>29.469000000000001</v>
      </c>
      <c r="F61" s="13">
        <v>25.67</v>
      </c>
      <c r="G61" s="13">
        <v>28.460999999999999</v>
      </c>
      <c r="H61" s="13">
        <v>26.957999999999998</v>
      </c>
      <c r="I61" s="13">
        <v>31.53</v>
      </c>
      <c r="J61" s="13">
        <v>29.273</v>
      </c>
      <c r="K61" s="13">
        <v>29.812000000000001</v>
      </c>
      <c r="L61" s="13">
        <v>27.757999999999999</v>
      </c>
      <c r="M61" s="13">
        <v>25.986000000000001</v>
      </c>
      <c r="N61" s="13">
        <v>22.814</v>
      </c>
      <c r="O61" s="13">
        <v>26.888999999999999</v>
      </c>
      <c r="P61" s="13">
        <v>25.824999999999999</v>
      </c>
      <c r="Q61" s="13">
        <v>28.966000000000001</v>
      </c>
      <c r="R61" s="13">
        <v>27.312999999999999</v>
      </c>
      <c r="S61" s="13">
        <v>29.908000000000001</v>
      </c>
      <c r="T61" s="13">
        <v>25.849</v>
      </c>
      <c r="U61" s="13">
        <v>25.655999999999999</v>
      </c>
      <c r="V61" s="13">
        <v>25.315999999999999</v>
      </c>
      <c r="W61" s="13">
        <v>24.748999999999999</v>
      </c>
      <c r="X61" s="13">
        <v>24.308</v>
      </c>
      <c r="Y61" s="13">
        <v>27.349</v>
      </c>
      <c r="Z61" s="13">
        <v>26.646999999999998</v>
      </c>
      <c r="AA61" s="13">
        <v>31.454000000000001</v>
      </c>
      <c r="AB61" s="13">
        <v>28.524000000000001</v>
      </c>
      <c r="AC61" s="13">
        <v>28.835999999999999</v>
      </c>
      <c r="AD61" s="13">
        <v>23.283000000000001</v>
      </c>
    </row>
    <row r="62" spans="1:30" ht="16" x14ac:dyDescent="0.2">
      <c r="A62" s="2">
        <v>0</v>
      </c>
      <c r="B62" s="4" t="s">
        <v>318</v>
      </c>
      <c r="C62" s="13">
        <v>53.866999999999997</v>
      </c>
      <c r="D62" s="13">
        <v>53.944000000000003</v>
      </c>
      <c r="E62" s="13">
        <v>57.140999999999998</v>
      </c>
      <c r="F62" s="13">
        <v>50.866</v>
      </c>
      <c r="G62" s="13">
        <v>52.445999999999998</v>
      </c>
      <c r="H62" s="13">
        <v>52.494</v>
      </c>
      <c r="I62" s="13">
        <v>54.872999999999998</v>
      </c>
      <c r="J62" s="13">
        <v>52.087000000000003</v>
      </c>
      <c r="K62" s="13">
        <v>55.347999999999999</v>
      </c>
      <c r="L62" s="13">
        <v>52.895000000000003</v>
      </c>
      <c r="M62" s="13">
        <v>60.627000000000002</v>
      </c>
      <c r="N62" s="13">
        <v>55.564999999999998</v>
      </c>
      <c r="O62" s="13">
        <v>61.127000000000002</v>
      </c>
      <c r="P62" s="13">
        <v>57.241999999999997</v>
      </c>
      <c r="Q62" s="13">
        <v>60.51</v>
      </c>
      <c r="R62" s="13">
        <v>60.015000000000001</v>
      </c>
      <c r="S62" s="13">
        <v>58.244999999999997</v>
      </c>
      <c r="T62" s="13">
        <v>51.344000000000001</v>
      </c>
      <c r="U62" s="13">
        <v>56.042999999999999</v>
      </c>
      <c r="V62" s="13">
        <v>53.374000000000002</v>
      </c>
      <c r="W62" s="13">
        <v>63.384999999999998</v>
      </c>
      <c r="X62" s="13">
        <v>54.012999999999998</v>
      </c>
      <c r="Y62" s="13">
        <v>58.024999999999999</v>
      </c>
      <c r="Z62" s="13">
        <v>55.381999999999998</v>
      </c>
      <c r="AA62" s="13">
        <v>51.308</v>
      </c>
      <c r="AB62" s="13">
        <v>46.201999999999998</v>
      </c>
      <c r="AC62" s="13">
        <v>52.529000000000003</v>
      </c>
      <c r="AD62" s="13">
        <v>47.276000000000003</v>
      </c>
    </row>
    <row r="63" spans="1:30" ht="16" x14ac:dyDescent="0.2">
      <c r="A63" s="2">
        <v>0</v>
      </c>
      <c r="B63" s="4" t="s">
        <v>319</v>
      </c>
      <c r="C63" s="13">
        <v>7.5839999999999996</v>
      </c>
      <c r="D63" s="13">
        <v>10.117000000000001</v>
      </c>
      <c r="E63" s="13">
        <v>7.1630000000000003</v>
      </c>
      <c r="F63" s="13">
        <v>7.1959999999999997</v>
      </c>
      <c r="G63" s="13">
        <v>7.0670000000000002</v>
      </c>
      <c r="H63" s="13">
        <v>9.3729999999999993</v>
      </c>
      <c r="I63" s="13">
        <v>7.7629999999999999</v>
      </c>
      <c r="J63" s="13">
        <v>9.1989999999999998</v>
      </c>
      <c r="K63" s="13">
        <v>8.1690000000000005</v>
      </c>
      <c r="L63" s="13">
        <v>9.2279999999999998</v>
      </c>
      <c r="M63" s="13">
        <v>6.8040000000000003</v>
      </c>
      <c r="N63" s="13">
        <v>8.7349999999999994</v>
      </c>
      <c r="O63" s="13">
        <v>7.6529999999999996</v>
      </c>
      <c r="P63" s="13">
        <v>8.5760000000000005</v>
      </c>
      <c r="Q63" s="13">
        <v>5.8120000000000003</v>
      </c>
      <c r="R63" s="13">
        <v>7.5620000000000003</v>
      </c>
      <c r="S63" s="13">
        <v>7.016</v>
      </c>
      <c r="T63" s="13">
        <v>7.6210000000000004</v>
      </c>
      <c r="U63" s="13">
        <v>6.9160000000000004</v>
      </c>
      <c r="V63" s="13">
        <v>8.9269999999999996</v>
      </c>
      <c r="W63" s="13">
        <v>5.0839999999999996</v>
      </c>
      <c r="X63" s="13">
        <v>6.5670000000000002</v>
      </c>
      <c r="Y63" s="13">
        <v>5.2729999999999997</v>
      </c>
      <c r="Z63" s="13">
        <v>7.5209999999999999</v>
      </c>
      <c r="AA63" s="13">
        <v>7.0449999999999999</v>
      </c>
      <c r="AB63" s="13">
        <v>9.3119999999999994</v>
      </c>
      <c r="AC63" s="13">
        <v>7.4029999999999996</v>
      </c>
      <c r="AD63" s="13">
        <v>7.99</v>
      </c>
    </row>
    <row r="64" spans="1:30" ht="16" x14ac:dyDescent="0.2">
      <c r="A64" s="2">
        <v>0</v>
      </c>
      <c r="B64" s="4" t="s">
        <v>320</v>
      </c>
      <c r="C64" s="13">
        <v>92.415999999999997</v>
      </c>
      <c r="D64" s="13">
        <v>89.882999999999996</v>
      </c>
      <c r="E64" s="13">
        <v>92.837000000000003</v>
      </c>
      <c r="F64" s="13">
        <v>92.804000000000002</v>
      </c>
      <c r="G64" s="13">
        <v>92.933000000000007</v>
      </c>
      <c r="H64" s="13">
        <v>90.626999999999995</v>
      </c>
      <c r="I64" s="13">
        <v>92.236999999999995</v>
      </c>
      <c r="J64" s="13">
        <v>90.801000000000002</v>
      </c>
      <c r="K64" s="13">
        <v>91.831000000000003</v>
      </c>
      <c r="L64" s="13">
        <v>90.772000000000006</v>
      </c>
      <c r="M64" s="13">
        <v>93.195999999999998</v>
      </c>
      <c r="N64" s="13">
        <v>91.265000000000001</v>
      </c>
      <c r="O64" s="13">
        <v>92.346999999999994</v>
      </c>
      <c r="P64" s="13">
        <v>91.424000000000007</v>
      </c>
      <c r="Q64" s="13">
        <v>94.188000000000002</v>
      </c>
      <c r="R64" s="13">
        <v>92.438000000000002</v>
      </c>
      <c r="S64" s="13">
        <v>92.983999999999995</v>
      </c>
      <c r="T64" s="13">
        <v>92.379000000000005</v>
      </c>
      <c r="U64" s="13">
        <v>93.084000000000003</v>
      </c>
      <c r="V64" s="13">
        <v>91.072999999999993</v>
      </c>
      <c r="W64" s="13">
        <v>94.915999999999997</v>
      </c>
      <c r="X64" s="13">
        <v>93.433000000000007</v>
      </c>
      <c r="Y64" s="13">
        <v>94.727000000000004</v>
      </c>
      <c r="Z64" s="13">
        <v>92.478999999999999</v>
      </c>
      <c r="AA64" s="13">
        <v>92.954999999999998</v>
      </c>
      <c r="AB64" s="13">
        <v>90.688000000000002</v>
      </c>
      <c r="AC64" s="13">
        <v>92.596999999999994</v>
      </c>
      <c r="AD64" s="13">
        <v>92.01</v>
      </c>
    </row>
    <row r="65" spans="1:30" ht="16" x14ac:dyDescent="0.2">
      <c r="A65" s="2">
        <v>1</v>
      </c>
      <c r="B65" s="5" t="s">
        <v>321</v>
      </c>
      <c r="C65" s="13">
        <v>77.686999999999998</v>
      </c>
      <c r="D65" s="13">
        <v>79.55</v>
      </c>
      <c r="E65" s="13">
        <v>82.025000000000006</v>
      </c>
      <c r="F65" s="13">
        <v>82.989000000000004</v>
      </c>
      <c r="G65" s="13">
        <v>77.221999999999994</v>
      </c>
      <c r="H65" s="13">
        <v>75.62</v>
      </c>
      <c r="I65" s="13">
        <v>78.63</v>
      </c>
      <c r="J65" s="13">
        <v>76.097999999999999</v>
      </c>
      <c r="K65" s="13">
        <v>78.400999999999996</v>
      </c>
      <c r="L65" s="13">
        <v>77.049000000000007</v>
      </c>
      <c r="M65" s="13">
        <v>79.358999999999995</v>
      </c>
      <c r="N65" s="13">
        <v>74.114999999999995</v>
      </c>
      <c r="O65" s="13">
        <v>81.373999999999995</v>
      </c>
      <c r="P65" s="13">
        <v>81.722999999999999</v>
      </c>
      <c r="Q65" s="13">
        <v>80.286000000000001</v>
      </c>
      <c r="R65" s="13">
        <v>78.043999999999997</v>
      </c>
      <c r="S65" s="13">
        <v>81.171000000000006</v>
      </c>
      <c r="T65" s="13">
        <v>74.167000000000002</v>
      </c>
      <c r="U65" s="13">
        <v>80.846999999999994</v>
      </c>
      <c r="V65" s="13">
        <v>75.715999999999994</v>
      </c>
      <c r="W65" s="13">
        <v>81.995000000000005</v>
      </c>
      <c r="X65" s="13">
        <v>75.438999999999993</v>
      </c>
      <c r="Y65" s="13">
        <v>81.617999999999995</v>
      </c>
      <c r="Z65" s="13">
        <v>78.784999999999997</v>
      </c>
      <c r="AA65" s="13">
        <v>79.463999999999999</v>
      </c>
      <c r="AB65" s="13">
        <v>77.373000000000005</v>
      </c>
      <c r="AC65" s="13">
        <v>77.828999999999994</v>
      </c>
      <c r="AD65" s="13">
        <v>71.409000000000006</v>
      </c>
    </row>
  </sheetData>
  <mergeCells count="23">
    <mergeCell ref="B1:J1"/>
    <mergeCell ref="B2:J2"/>
    <mergeCell ref="B3:J3"/>
    <mergeCell ref="A4:A5"/>
    <mergeCell ref="B4:B5"/>
    <mergeCell ref="C4:D4"/>
    <mergeCell ref="E4:F4"/>
    <mergeCell ref="G4:H4"/>
    <mergeCell ref="I4:J4"/>
    <mergeCell ref="B6:J6"/>
    <mergeCell ref="K4:L4"/>
    <mergeCell ref="M4:N4"/>
    <mergeCell ref="O4:P4"/>
    <mergeCell ref="Q4:R4"/>
    <mergeCell ref="K6:R6"/>
    <mergeCell ref="AC4:AD4"/>
    <mergeCell ref="AA6:AD6"/>
    <mergeCell ref="S4:T4"/>
    <mergeCell ref="U4:V4"/>
    <mergeCell ref="W4:X4"/>
    <mergeCell ref="Y4:Z4"/>
    <mergeCell ref="S6:Z6"/>
    <mergeCell ref="AA4:A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ColWidth="8.83203125" defaultRowHeight="15" x14ac:dyDescent="0.2"/>
  <cols>
    <col min="1" max="1" width="8.83203125" style="15"/>
    <col min="2" max="2" width="70" style="15" customWidth="1"/>
    <col min="3" max="10" width="7.5" style="15" bestFit="1" customWidth="1"/>
    <col min="11" max="16384" width="8.83203125" style="15"/>
  </cols>
  <sheetData>
    <row r="1" spans="1:10" ht="15.75" customHeight="1" x14ac:dyDescent="0.2">
      <c r="A1" s="14" t="s">
        <v>0</v>
      </c>
      <c r="B1" s="19" t="s">
        <v>352</v>
      </c>
      <c r="C1" s="20"/>
      <c r="D1" s="20"/>
      <c r="E1" s="20"/>
      <c r="F1" s="20"/>
      <c r="G1" s="20"/>
      <c r="H1" s="20"/>
      <c r="I1" s="20"/>
      <c r="J1" s="20"/>
    </row>
    <row r="2" spans="1:10" ht="15.75" customHeight="1" x14ac:dyDescent="0.2">
      <c r="A2" s="14" t="s">
        <v>0</v>
      </c>
      <c r="B2" s="19" t="s">
        <v>2</v>
      </c>
      <c r="C2" s="20"/>
      <c r="D2" s="20"/>
      <c r="E2" s="20"/>
      <c r="F2" s="20"/>
      <c r="G2" s="20"/>
      <c r="H2" s="20"/>
      <c r="I2" s="20"/>
      <c r="J2" s="20"/>
    </row>
    <row r="3" spans="1:10" ht="16" x14ac:dyDescent="0.2">
      <c r="A3" s="14" t="s">
        <v>0</v>
      </c>
      <c r="B3" s="19" t="s">
        <v>0</v>
      </c>
      <c r="C3" s="20"/>
      <c r="D3" s="20"/>
      <c r="E3" s="20"/>
      <c r="F3" s="20"/>
      <c r="G3" s="20"/>
      <c r="H3" s="20"/>
      <c r="I3" s="20"/>
      <c r="J3" s="20"/>
    </row>
    <row r="4" spans="1:10" x14ac:dyDescent="0.2">
      <c r="A4" s="21" t="s">
        <v>3</v>
      </c>
      <c r="B4" s="21" t="s">
        <v>4</v>
      </c>
      <c r="C4" s="21" t="s">
        <v>353</v>
      </c>
      <c r="D4" s="20"/>
      <c r="E4" s="21" t="s">
        <v>354</v>
      </c>
      <c r="F4" s="20"/>
      <c r="G4" s="21" t="s">
        <v>355</v>
      </c>
      <c r="H4" s="20"/>
      <c r="I4" s="21" t="s">
        <v>356</v>
      </c>
      <c r="J4" s="20"/>
    </row>
    <row r="5" spans="1:10" ht="16" x14ac:dyDescent="0.2">
      <c r="A5" s="20"/>
      <c r="B5" s="20"/>
      <c r="C5" s="16" t="s">
        <v>6</v>
      </c>
      <c r="D5" s="16" t="s">
        <v>7</v>
      </c>
      <c r="E5" s="16" t="s">
        <v>6</v>
      </c>
      <c r="F5" s="16" t="s">
        <v>7</v>
      </c>
      <c r="G5" s="16" t="s">
        <v>6</v>
      </c>
      <c r="H5" s="16" t="s">
        <v>7</v>
      </c>
      <c r="I5" s="16" t="s">
        <v>6</v>
      </c>
      <c r="J5" s="16" t="s">
        <v>7</v>
      </c>
    </row>
    <row r="6" spans="1:10" ht="16" x14ac:dyDescent="0.2">
      <c r="A6" s="14" t="s">
        <v>0</v>
      </c>
      <c r="B6" s="19" t="s">
        <v>0</v>
      </c>
      <c r="C6" s="20"/>
      <c r="D6" s="20"/>
      <c r="E6" s="20"/>
      <c r="F6" s="20"/>
      <c r="G6" s="20"/>
      <c r="H6" s="20"/>
      <c r="I6" s="20"/>
      <c r="J6" s="20"/>
    </row>
    <row r="8" spans="1:10" ht="16" x14ac:dyDescent="0.2">
      <c r="A8" s="2">
        <v>0</v>
      </c>
      <c r="B8" s="4" t="s">
        <v>8</v>
      </c>
    </row>
    <row r="10" spans="1:10" ht="16" x14ac:dyDescent="0.2">
      <c r="A10" s="2">
        <v>0</v>
      </c>
      <c r="B10" s="4" t="s">
        <v>9</v>
      </c>
      <c r="C10" s="13">
        <v>100</v>
      </c>
      <c r="D10" s="13">
        <v>100</v>
      </c>
      <c r="E10" s="13">
        <v>100</v>
      </c>
      <c r="F10" s="13">
        <v>100</v>
      </c>
      <c r="G10" s="13">
        <v>100</v>
      </c>
      <c r="H10" s="13">
        <v>100</v>
      </c>
      <c r="I10" s="13">
        <v>100</v>
      </c>
      <c r="J10" s="13">
        <v>100</v>
      </c>
    </row>
    <row r="12" spans="1:10" ht="16" x14ac:dyDescent="0.2">
      <c r="A12" s="2">
        <v>1</v>
      </c>
      <c r="B12" s="5" t="s">
        <v>10</v>
      </c>
      <c r="C12" s="13">
        <v>14.602</v>
      </c>
      <c r="D12" s="13">
        <v>15.35</v>
      </c>
      <c r="E12" s="13">
        <v>14.452</v>
      </c>
      <c r="F12" s="13">
        <v>14.954000000000001</v>
      </c>
      <c r="G12" s="13">
        <v>13.789</v>
      </c>
      <c r="H12" s="13">
        <v>14.32</v>
      </c>
      <c r="I12" s="13">
        <v>14.507999999999999</v>
      </c>
      <c r="J12" s="13">
        <v>16.122</v>
      </c>
    </row>
    <row r="13" spans="1:10" ht="16" x14ac:dyDescent="0.2">
      <c r="A13" s="2">
        <v>2</v>
      </c>
      <c r="B13" s="6" t="s">
        <v>11</v>
      </c>
      <c r="C13" s="13">
        <v>13.645</v>
      </c>
      <c r="D13" s="13">
        <v>14.555999999999999</v>
      </c>
      <c r="E13" s="13">
        <v>13.473000000000001</v>
      </c>
      <c r="F13" s="13">
        <v>14.141999999999999</v>
      </c>
      <c r="G13" s="13">
        <v>12.972</v>
      </c>
      <c r="H13" s="13">
        <v>13.487</v>
      </c>
      <c r="I13" s="13">
        <v>13.635999999999999</v>
      </c>
      <c r="J13" s="13">
        <v>15.455</v>
      </c>
    </row>
    <row r="14" spans="1:10" ht="16" x14ac:dyDescent="0.2">
      <c r="A14" s="2">
        <v>3</v>
      </c>
      <c r="B14" s="7" t="s">
        <v>12</v>
      </c>
      <c r="C14" s="13">
        <v>8.5440000000000005</v>
      </c>
      <c r="D14" s="13">
        <v>8.9610000000000003</v>
      </c>
      <c r="E14" s="13">
        <v>8.2620000000000005</v>
      </c>
      <c r="F14" s="13">
        <v>8.8970000000000002</v>
      </c>
      <c r="G14" s="13">
        <v>7.8630000000000004</v>
      </c>
      <c r="H14" s="13">
        <v>8.0790000000000006</v>
      </c>
      <c r="I14" s="13">
        <v>8.2249999999999996</v>
      </c>
      <c r="J14" s="13">
        <v>9.0679999999999996</v>
      </c>
    </row>
    <row r="15" spans="1:10" ht="16" x14ac:dyDescent="0.2">
      <c r="A15" s="2">
        <v>3</v>
      </c>
      <c r="B15" s="7" t="s">
        <v>89</v>
      </c>
      <c r="C15" s="13">
        <v>5.101</v>
      </c>
      <c r="D15" s="13">
        <v>5.5949999999999998</v>
      </c>
      <c r="E15" s="13">
        <v>5.2110000000000003</v>
      </c>
      <c r="F15" s="13">
        <v>5.2439999999999998</v>
      </c>
      <c r="G15" s="13">
        <v>5.109</v>
      </c>
      <c r="H15" s="13">
        <v>5.4080000000000004</v>
      </c>
      <c r="I15" s="13">
        <v>5.4109999999999996</v>
      </c>
      <c r="J15" s="13">
        <v>6.3869999999999996</v>
      </c>
    </row>
    <row r="16" spans="1:10" ht="16" x14ac:dyDescent="0.2">
      <c r="A16" s="2">
        <v>3</v>
      </c>
      <c r="B16" s="7" t="s">
        <v>95</v>
      </c>
      <c r="C16" s="13">
        <v>0.95599999999999996</v>
      </c>
      <c r="D16" s="13">
        <v>0.79400000000000004</v>
      </c>
      <c r="E16" s="13">
        <v>0.97899999999999998</v>
      </c>
      <c r="F16" s="13">
        <v>0.81200000000000006</v>
      </c>
      <c r="G16" s="13">
        <v>0.81699999999999995</v>
      </c>
      <c r="H16" s="13">
        <v>0.83199999999999996</v>
      </c>
      <c r="I16" s="13">
        <v>0.872</v>
      </c>
      <c r="J16" s="13">
        <v>0.66800000000000004</v>
      </c>
    </row>
    <row r="18" spans="1:10" ht="16" x14ac:dyDescent="0.2">
      <c r="A18" s="2">
        <v>1</v>
      </c>
      <c r="B18" s="5" t="s">
        <v>101</v>
      </c>
      <c r="C18" s="13">
        <v>43</v>
      </c>
      <c r="D18" s="13">
        <v>41.923000000000002</v>
      </c>
      <c r="E18" s="13">
        <v>39.360999999999997</v>
      </c>
      <c r="F18" s="13">
        <v>36.802</v>
      </c>
      <c r="G18" s="13">
        <v>41.600999999999999</v>
      </c>
      <c r="H18" s="13">
        <v>38.78</v>
      </c>
      <c r="I18" s="13">
        <v>45.146000000000001</v>
      </c>
      <c r="J18" s="13">
        <v>42.686</v>
      </c>
    </row>
    <row r="19" spans="1:10" ht="16" x14ac:dyDescent="0.2">
      <c r="A19" s="2">
        <v>2</v>
      </c>
      <c r="B19" s="6" t="s">
        <v>102</v>
      </c>
      <c r="C19" s="13">
        <v>33.712000000000003</v>
      </c>
      <c r="D19" s="13">
        <v>31.808</v>
      </c>
      <c r="E19" s="13">
        <v>29.536000000000001</v>
      </c>
      <c r="F19" s="13">
        <v>26.788</v>
      </c>
      <c r="G19" s="13">
        <v>31.928999999999998</v>
      </c>
      <c r="H19" s="13">
        <v>29.388000000000002</v>
      </c>
      <c r="I19" s="13">
        <v>36.283000000000001</v>
      </c>
      <c r="J19" s="13">
        <v>33.972000000000001</v>
      </c>
    </row>
    <row r="20" spans="1:10" ht="16" x14ac:dyDescent="0.2">
      <c r="A20" s="2">
        <v>3</v>
      </c>
      <c r="B20" s="7" t="s">
        <v>103</v>
      </c>
      <c r="C20" s="13">
        <v>8.3460000000000001</v>
      </c>
      <c r="D20" s="13">
        <v>10.816000000000001</v>
      </c>
      <c r="E20" s="13">
        <v>5.4379999999999997</v>
      </c>
      <c r="F20" s="13">
        <v>6.4429999999999996</v>
      </c>
      <c r="G20" s="13">
        <v>6.556</v>
      </c>
      <c r="H20" s="13">
        <v>9.1359999999999992</v>
      </c>
      <c r="I20" s="13">
        <v>9.2889999999999997</v>
      </c>
      <c r="J20" s="13">
        <v>12.241</v>
      </c>
    </row>
    <row r="21" spans="1:10" ht="16" x14ac:dyDescent="0.2">
      <c r="A21" s="2">
        <v>3</v>
      </c>
      <c r="B21" s="7" t="s">
        <v>107</v>
      </c>
      <c r="C21" s="13">
        <v>24.152000000000001</v>
      </c>
      <c r="D21" s="13">
        <v>20.184000000000001</v>
      </c>
      <c r="E21" s="13">
        <v>22.661999999999999</v>
      </c>
      <c r="F21" s="13">
        <v>19.259</v>
      </c>
      <c r="G21" s="13">
        <v>24.018000000000001</v>
      </c>
      <c r="H21" s="13">
        <v>19.3</v>
      </c>
      <c r="I21" s="13">
        <v>25.815999999999999</v>
      </c>
      <c r="J21" s="13">
        <v>20.835999999999999</v>
      </c>
    </row>
    <row r="22" spans="1:10" ht="16" x14ac:dyDescent="0.2">
      <c r="A22" s="2">
        <v>4</v>
      </c>
      <c r="B22" s="8" t="s">
        <v>108</v>
      </c>
      <c r="C22" s="13">
        <v>22.378</v>
      </c>
      <c r="D22" s="13">
        <v>19.498999999999999</v>
      </c>
      <c r="E22" s="13">
        <v>21.149000000000001</v>
      </c>
      <c r="F22" s="13">
        <v>18.626000000000001</v>
      </c>
      <c r="G22" s="13">
        <v>23.007999999999999</v>
      </c>
      <c r="H22" s="13">
        <v>18.635999999999999</v>
      </c>
      <c r="I22" s="13">
        <v>24.776</v>
      </c>
      <c r="J22" s="13">
        <v>20.466999999999999</v>
      </c>
    </row>
    <row r="23" spans="1:10" ht="16" x14ac:dyDescent="0.2">
      <c r="A23" s="2">
        <v>2</v>
      </c>
      <c r="B23" s="6" t="s">
        <v>111</v>
      </c>
      <c r="C23" s="13">
        <v>4.6479999999999997</v>
      </c>
      <c r="D23" s="13">
        <v>5.2960000000000003</v>
      </c>
      <c r="E23" s="13">
        <v>4.92</v>
      </c>
      <c r="F23" s="13">
        <v>5.52</v>
      </c>
      <c r="G23" s="13">
        <v>4.891</v>
      </c>
      <c r="H23" s="13">
        <v>5.3479999999999999</v>
      </c>
      <c r="I23" s="13">
        <v>4.069</v>
      </c>
      <c r="J23" s="13">
        <v>4.3979999999999997</v>
      </c>
    </row>
    <row r="24" spans="1:10" ht="16" x14ac:dyDescent="0.2">
      <c r="A24" s="2">
        <v>3</v>
      </c>
      <c r="B24" s="7" t="s">
        <v>112</v>
      </c>
      <c r="C24" s="13">
        <v>3.9169999999999998</v>
      </c>
      <c r="D24" s="13">
        <v>4.5309999999999997</v>
      </c>
      <c r="E24" s="13">
        <v>3.8319999999999999</v>
      </c>
      <c r="F24" s="13">
        <v>4.32</v>
      </c>
      <c r="G24" s="13">
        <v>3.6739999999999999</v>
      </c>
      <c r="H24" s="13">
        <v>4.0679999999999996</v>
      </c>
      <c r="I24" s="13">
        <v>2.8010000000000002</v>
      </c>
      <c r="J24" s="13">
        <v>3.0670000000000002</v>
      </c>
    </row>
    <row r="25" spans="1:10" ht="16" x14ac:dyDescent="0.2">
      <c r="A25" s="2">
        <v>4</v>
      </c>
      <c r="B25" s="8" t="s">
        <v>116</v>
      </c>
      <c r="C25" s="13">
        <v>3.3530000000000002</v>
      </c>
      <c r="D25" s="13">
        <v>3.9569999999999999</v>
      </c>
      <c r="E25" s="13">
        <v>3.673</v>
      </c>
      <c r="F25" s="13">
        <v>4.1379999999999999</v>
      </c>
      <c r="G25" s="13">
        <v>3.5840000000000001</v>
      </c>
      <c r="H25" s="13">
        <v>3.9990000000000001</v>
      </c>
      <c r="I25" s="13">
        <v>2.7240000000000002</v>
      </c>
      <c r="J25" s="13">
        <v>3.036</v>
      </c>
    </row>
    <row r="26" spans="1:10" ht="16" x14ac:dyDescent="0.2">
      <c r="A26" s="2">
        <v>5</v>
      </c>
      <c r="B26" s="9" t="s">
        <v>117</v>
      </c>
      <c r="C26" s="13">
        <v>2.1909999999999998</v>
      </c>
      <c r="D26" s="13">
        <v>2.609</v>
      </c>
      <c r="E26" s="13">
        <v>2.194</v>
      </c>
      <c r="F26" s="13">
        <v>2.5</v>
      </c>
      <c r="G26" s="13">
        <v>3.04</v>
      </c>
      <c r="H26" s="13">
        <v>3.532</v>
      </c>
      <c r="I26" s="13">
        <v>2.036</v>
      </c>
      <c r="J26" s="13">
        <v>2.3490000000000002</v>
      </c>
    </row>
    <row r="27" spans="1:10" ht="16" x14ac:dyDescent="0.2">
      <c r="A27" s="2">
        <v>5</v>
      </c>
      <c r="B27" s="9" t="s">
        <v>118</v>
      </c>
      <c r="C27" s="13">
        <v>1.161</v>
      </c>
      <c r="D27" s="13">
        <v>1.3480000000000001</v>
      </c>
      <c r="E27" s="13">
        <v>1.4790000000000001</v>
      </c>
      <c r="F27" s="13">
        <v>1.6379999999999999</v>
      </c>
      <c r="G27" s="13">
        <v>0.54400000000000004</v>
      </c>
      <c r="H27" s="13">
        <v>0.46700000000000003</v>
      </c>
      <c r="I27" s="13">
        <v>0.68899999999999995</v>
      </c>
      <c r="J27" s="13">
        <v>0.68700000000000006</v>
      </c>
    </row>
    <row r="28" spans="1:10" ht="16" x14ac:dyDescent="0.2">
      <c r="A28" s="2">
        <v>2</v>
      </c>
      <c r="B28" s="6" t="s">
        <v>122</v>
      </c>
      <c r="C28" s="13">
        <v>4.6399999999999997</v>
      </c>
      <c r="D28" s="13">
        <v>4.82</v>
      </c>
      <c r="E28" s="13">
        <v>4.9050000000000002</v>
      </c>
      <c r="F28" s="13">
        <v>4.4950000000000001</v>
      </c>
      <c r="G28" s="13">
        <v>4.7809999999999997</v>
      </c>
      <c r="H28" s="13">
        <v>4.0449999999999999</v>
      </c>
      <c r="I28" s="13">
        <v>4.7930000000000001</v>
      </c>
      <c r="J28" s="13">
        <v>4.3159999999999998</v>
      </c>
    </row>
    <row r="30" spans="1:10" ht="16" x14ac:dyDescent="0.2">
      <c r="A30" s="2">
        <v>1</v>
      </c>
      <c r="B30" s="5" t="s">
        <v>155</v>
      </c>
      <c r="C30" s="13">
        <v>2.7450000000000001</v>
      </c>
      <c r="D30" s="13">
        <v>2.92</v>
      </c>
      <c r="E30" s="13">
        <v>2.544</v>
      </c>
      <c r="F30" s="13">
        <v>2.5840000000000001</v>
      </c>
      <c r="G30" s="13">
        <v>2.3769999999999998</v>
      </c>
      <c r="H30" s="13">
        <v>2.355</v>
      </c>
      <c r="I30" s="13">
        <v>2.2890000000000001</v>
      </c>
      <c r="J30" s="13">
        <v>2.7170000000000001</v>
      </c>
    </row>
    <row r="32" spans="1:10" ht="16" x14ac:dyDescent="0.2">
      <c r="A32" s="2">
        <v>1</v>
      </c>
      <c r="B32" s="5" t="s">
        <v>178</v>
      </c>
      <c r="C32" s="13">
        <v>16.266999999999999</v>
      </c>
      <c r="D32" s="13">
        <v>19.074999999999999</v>
      </c>
      <c r="E32" s="13">
        <v>19.202000000000002</v>
      </c>
      <c r="F32" s="13">
        <v>23.312999999999999</v>
      </c>
      <c r="G32" s="13">
        <v>19.599</v>
      </c>
      <c r="H32" s="13">
        <v>23.866</v>
      </c>
      <c r="I32" s="13">
        <v>16.914999999999999</v>
      </c>
      <c r="J32" s="13">
        <v>20.045000000000002</v>
      </c>
    </row>
    <row r="33" spans="1:10" ht="16" x14ac:dyDescent="0.2">
      <c r="A33" s="2">
        <v>2</v>
      </c>
      <c r="B33" s="6" t="s">
        <v>357</v>
      </c>
      <c r="C33" s="13">
        <v>15.321999999999999</v>
      </c>
      <c r="D33" s="13">
        <v>18.207999999999998</v>
      </c>
      <c r="E33" s="13">
        <v>18.47</v>
      </c>
      <c r="F33" s="13">
        <v>22.824000000000002</v>
      </c>
      <c r="G33" s="13">
        <v>18.984000000000002</v>
      </c>
      <c r="H33" s="13">
        <v>23.486999999999998</v>
      </c>
      <c r="I33" s="13">
        <v>16.007000000000001</v>
      </c>
      <c r="J33" s="13">
        <v>19.324000000000002</v>
      </c>
    </row>
    <row r="34" spans="1:10" ht="16" x14ac:dyDescent="0.2">
      <c r="A34" s="2">
        <v>3</v>
      </c>
      <c r="B34" s="7" t="s">
        <v>180</v>
      </c>
      <c r="C34" s="13">
        <v>8.4120000000000008</v>
      </c>
      <c r="D34" s="13">
        <v>9.4339999999999993</v>
      </c>
      <c r="E34" s="13">
        <v>10.225</v>
      </c>
      <c r="F34" s="13">
        <v>12.855</v>
      </c>
      <c r="G34" s="13">
        <v>10.11</v>
      </c>
      <c r="H34" s="13">
        <v>12.56</v>
      </c>
      <c r="I34" s="13">
        <v>7.8520000000000003</v>
      </c>
      <c r="J34" s="13">
        <v>8.8279999999999994</v>
      </c>
    </row>
    <row r="35" spans="1:10" ht="16" x14ac:dyDescent="0.2">
      <c r="A35" s="2">
        <v>4</v>
      </c>
      <c r="B35" s="8" t="s">
        <v>181</v>
      </c>
      <c r="C35" s="13">
        <v>3.6469999999999998</v>
      </c>
      <c r="D35" s="13">
        <v>3.052</v>
      </c>
      <c r="E35" s="13">
        <v>4.7770000000000001</v>
      </c>
      <c r="F35" s="13">
        <v>6.3390000000000004</v>
      </c>
      <c r="G35" s="13">
        <v>4.5460000000000003</v>
      </c>
      <c r="H35" s="13">
        <v>4.6340000000000003</v>
      </c>
      <c r="I35" s="13">
        <v>3.347</v>
      </c>
      <c r="J35" s="13">
        <v>4.1829999999999998</v>
      </c>
    </row>
    <row r="36" spans="1:10" ht="16" x14ac:dyDescent="0.2">
      <c r="A36" s="2">
        <v>4</v>
      </c>
      <c r="B36" s="8" t="s">
        <v>182</v>
      </c>
      <c r="C36" s="13">
        <v>3.165</v>
      </c>
      <c r="D36" s="13">
        <v>4.827</v>
      </c>
      <c r="E36" s="13">
        <v>4.4470000000000001</v>
      </c>
      <c r="F36" s="13">
        <v>5.4859999999999998</v>
      </c>
      <c r="G36" s="13">
        <v>4.8259999999999996</v>
      </c>
      <c r="H36" s="13">
        <v>7.1870000000000003</v>
      </c>
      <c r="I36" s="13">
        <v>3.7120000000000002</v>
      </c>
      <c r="J36" s="13">
        <v>3.9159999999999999</v>
      </c>
    </row>
    <row r="37" spans="1:10" ht="16" x14ac:dyDescent="0.2">
      <c r="A37" s="2">
        <v>3</v>
      </c>
      <c r="B37" s="7" t="s">
        <v>186</v>
      </c>
      <c r="C37" s="13">
        <v>3.1259999999999999</v>
      </c>
      <c r="D37" s="13">
        <v>4.2699999999999996</v>
      </c>
      <c r="E37" s="13">
        <v>3.7989999999999999</v>
      </c>
      <c r="F37" s="13">
        <v>4.923</v>
      </c>
      <c r="G37" s="13">
        <v>4.1749999999999998</v>
      </c>
      <c r="H37" s="13">
        <v>5.3529999999999998</v>
      </c>
      <c r="I37" s="13">
        <v>3.8759999999999999</v>
      </c>
      <c r="J37" s="13">
        <v>5.3949999999999996</v>
      </c>
    </row>
    <row r="38" spans="1:10" ht="16" x14ac:dyDescent="0.2">
      <c r="A38" s="2">
        <v>4</v>
      </c>
      <c r="B38" s="8" t="s">
        <v>187</v>
      </c>
      <c r="C38" s="13">
        <v>3.1019999999999999</v>
      </c>
      <c r="D38" s="13">
        <v>4.2190000000000003</v>
      </c>
      <c r="E38" s="13">
        <v>3.742</v>
      </c>
      <c r="F38" s="13">
        <v>4.8559999999999999</v>
      </c>
      <c r="G38" s="13">
        <v>4.093</v>
      </c>
      <c r="H38" s="13">
        <v>5.274</v>
      </c>
      <c r="I38" s="13">
        <v>3.762</v>
      </c>
      <c r="J38" s="13">
        <v>5.2619999999999996</v>
      </c>
    </row>
    <row r="40" spans="1:10" ht="16" x14ac:dyDescent="0.2">
      <c r="A40" s="2">
        <v>1</v>
      </c>
      <c r="B40" s="5" t="s">
        <v>207</v>
      </c>
      <c r="C40" s="13">
        <v>7.6760000000000002</v>
      </c>
      <c r="D40" s="13">
        <v>6.1040000000000001</v>
      </c>
      <c r="E40" s="13">
        <v>9.798</v>
      </c>
      <c r="F40" s="13">
        <v>8.5519999999999996</v>
      </c>
      <c r="G40" s="13">
        <v>8.9920000000000009</v>
      </c>
      <c r="H40" s="13">
        <v>7.5869999999999997</v>
      </c>
      <c r="I40" s="13">
        <v>7.4349999999999996</v>
      </c>
      <c r="J40" s="13">
        <v>5.8579999999999997</v>
      </c>
    </row>
    <row r="41" spans="1:10" ht="16" x14ac:dyDescent="0.2">
      <c r="A41" s="2">
        <v>2</v>
      </c>
      <c r="B41" s="6" t="s">
        <v>208</v>
      </c>
      <c r="C41" s="13">
        <v>1.3280000000000001</v>
      </c>
      <c r="D41" s="13">
        <v>1.0680000000000001</v>
      </c>
      <c r="E41" s="13">
        <v>1.6990000000000001</v>
      </c>
      <c r="F41" s="13">
        <v>1.399</v>
      </c>
      <c r="G41" s="13">
        <v>1.6639999999999999</v>
      </c>
      <c r="H41" s="13">
        <v>1.2669999999999999</v>
      </c>
      <c r="I41" s="13">
        <v>1.3520000000000001</v>
      </c>
      <c r="J41" s="13">
        <v>1.119</v>
      </c>
    </row>
    <row r="42" spans="1:10" ht="16" x14ac:dyDescent="0.2">
      <c r="A42" s="2">
        <v>2</v>
      </c>
      <c r="B42" s="6" t="s">
        <v>213</v>
      </c>
      <c r="C42" s="13">
        <v>6.3490000000000002</v>
      </c>
      <c r="D42" s="13">
        <v>5.0359999999999996</v>
      </c>
      <c r="E42" s="13">
        <v>8.0990000000000002</v>
      </c>
      <c r="F42" s="13">
        <v>7.1529999999999996</v>
      </c>
      <c r="G42" s="13">
        <v>7.3280000000000003</v>
      </c>
      <c r="H42" s="13">
        <v>6.32</v>
      </c>
      <c r="I42" s="13">
        <v>6.0830000000000002</v>
      </c>
      <c r="J42" s="13">
        <v>4.7389999999999999</v>
      </c>
    </row>
    <row r="43" spans="1:10" ht="16" x14ac:dyDescent="0.2">
      <c r="A43" s="2">
        <v>3</v>
      </c>
      <c r="B43" s="7" t="s">
        <v>214</v>
      </c>
      <c r="C43" s="13">
        <v>3.4220000000000002</v>
      </c>
      <c r="D43" s="13">
        <v>2.613</v>
      </c>
      <c r="E43" s="13">
        <v>3.988</v>
      </c>
      <c r="F43" s="13">
        <v>3.3580000000000001</v>
      </c>
      <c r="G43" s="13">
        <v>3.7719999999999998</v>
      </c>
      <c r="H43" s="13">
        <v>3.0680000000000001</v>
      </c>
      <c r="I43" s="13">
        <v>3.1520000000000001</v>
      </c>
      <c r="J43" s="13">
        <v>2.3940000000000001</v>
      </c>
    </row>
    <row r="45" spans="1:10" ht="16" x14ac:dyDescent="0.2">
      <c r="A45" s="2">
        <v>1</v>
      </c>
      <c r="B45" s="5" t="s">
        <v>224</v>
      </c>
      <c r="C45" s="13">
        <v>4.9569999999999999</v>
      </c>
      <c r="D45" s="13">
        <v>4.585</v>
      </c>
      <c r="E45" s="13">
        <v>5.577</v>
      </c>
      <c r="F45" s="13">
        <v>4.8449999999999998</v>
      </c>
      <c r="G45" s="13">
        <v>4.7649999999999997</v>
      </c>
      <c r="H45" s="13">
        <v>4.1550000000000002</v>
      </c>
      <c r="I45" s="13">
        <v>5.351</v>
      </c>
      <c r="J45" s="13">
        <v>4.2789999999999999</v>
      </c>
    </row>
    <row r="47" spans="1:10" ht="16" x14ac:dyDescent="0.2">
      <c r="A47" s="2">
        <v>1</v>
      </c>
      <c r="B47" s="5" t="s">
        <v>258</v>
      </c>
      <c r="C47" s="13">
        <v>7.9169999999999998</v>
      </c>
      <c r="D47" s="13">
        <v>7.0179999999999998</v>
      </c>
      <c r="E47" s="13">
        <v>6.1710000000000003</v>
      </c>
      <c r="F47" s="13">
        <v>6.1849999999999996</v>
      </c>
      <c r="G47" s="13">
        <v>6.1609999999999996</v>
      </c>
      <c r="H47" s="13">
        <v>6.1630000000000003</v>
      </c>
      <c r="I47" s="13">
        <v>5.7789999999999999</v>
      </c>
      <c r="J47" s="13">
        <v>5.6449999999999996</v>
      </c>
    </row>
    <row r="49" spans="1:10" ht="16" x14ac:dyDescent="0.2">
      <c r="A49" s="2">
        <v>1</v>
      </c>
      <c r="B49" s="5" t="s">
        <v>279</v>
      </c>
      <c r="C49" s="13">
        <v>2.835</v>
      </c>
      <c r="D49" s="13">
        <v>3.024</v>
      </c>
      <c r="E49" s="13">
        <v>2.8959999999999999</v>
      </c>
      <c r="F49" s="13">
        <v>2.7650000000000001</v>
      </c>
      <c r="G49" s="13">
        <v>2.7160000000000002</v>
      </c>
      <c r="H49" s="13">
        <v>2.774</v>
      </c>
      <c r="I49" s="13">
        <v>2.577</v>
      </c>
      <c r="J49" s="13">
        <v>2.6469999999999998</v>
      </c>
    </row>
    <row r="51" spans="1:10" ht="16" x14ac:dyDescent="0.2">
      <c r="A51" s="2">
        <v>0</v>
      </c>
      <c r="B51" s="4" t="s">
        <v>331</v>
      </c>
    </row>
    <row r="53" spans="1:10" ht="16" x14ac:dyDescent="0.2">
      <c r="A53" s="2">
        <v>0</v>
      </c>
      <c r="B53" s="4" t="s">
        <v>9</v>
      </c>
      <c r="C53" s="13">
        <v>100</v>
      </c>
      <c r="D53" s="13">
        <v>100</v>
      </c>
      <c r="E53" s="13">
        <v>100</v>
      </c>
      <c r="F53" s="13">
        <v>100</v>
      </c>
      <c r="G53" s="13">
        <v>100</v>
      </c>
      <c r="H53" s="13">
        <v>100</v>
      </c>
      <c r="I53" s="13">
        <v>100</v>
      </c>
      <c r="J53" s="13">
        <v>100</v>
      </c>
    </row>
    <row r="54" spans="1:10" ht="16" x14ac:dyDescent="0.2">
      <c r="A54" s="2">
        <v>1</v>
      </c>
      <c r="B54" s="5" t="s">
        <v>300</v>
      </c>
      <c r="C54" s="13">
        <v>37.268999999999998</v>
      </c>
      <c r="D54" s="13">
        <v>40.94</v>
      </c>
      <c r="E54" s="13">
        <v>41.423999999999999</v>
      </c>
      <c r="F54" s="13">
        <v>45.616</v>
      </c>
      <c r="G54" s="13">
        <v>39.841000000000001</v>
      </c>
      <c r="H54" s="13">
        <v>43.652999999999999</v>
      </c>
      <c r="I54" s="13">
        <v>37.680999999999997</v>
      </c>
      <c r="J54" s="13">
        <v>42.087000000000003</v>
      </c>
    </row>
    <row r="55" spans="1:10" ht="16" x14ac:dyDescent="0.2">
      <c r="A55" s="2">
        <v>2</v>
      </c>
      <c r="B55" s="6" t="s">
        <v>301</v>
      </c>
      <c r="C55" s="13">
        <v>22.667999999999999</v>
      </c>
      <c r="D55" s="13">
        <v>25.59</v>
      </c>
      <c r="E55" s="13">
        <v>26.971</v>
      </c>
      <c r="F55" s="13">
        <v>30.661999999999999</v>
      </c>
      <c r="G55" s="13">
        <v>26.052</v>
      </c>
      <c r="H55" s="13">
        <v>29.334</v>
      </c>
      <c r="I55" s="13">
        <v>23.172999999999998</v>
      </c>
      <c r="J55" s="13">
        <v>25.965</v>
      </c>
    </row>
    <row r="56" spans="1:10" ht="16" x14ac:dyDescent="0.2">
      <c r="A56" s="2">
        <v>3</v>
      </c>
      <c r="B56" s="7" t="s">
        <v>302</v>
      </c>
      <c r="C56" s="13">
        <v>11.361000000000001</v>
      </c>
      <c r="D56" s="13">
        <v>12.712999999999999</v>
      </c>
      <c r="E56" s="13">
        <v>12.301</v>
      </c>
      <c r="F56" s="13">
        <v>13.455</v>
      </c>
      <c r="G56" s="13">
        <v>12.071</v>
      </c>
      <c r="H56" s="13">
        <v>12.958</v>
      </c>
      <c r="I56" s="13">
        <v>11.260999999999999</v>
      </c>
      <c r="J56" s="13">
        <v>13.016</v>
      </c>
    </row>
    <row r="57" spans="1:10" ht="16" x14ac:dyDescent="0.2">
      <c r="A57" s="2">
        <v>4</v>
      </c>
      <c r="B57" s="8" t="s">
        <v>303</v>
      </c>
      <c r="C57" s="13">
        <v>8.6159999999999997</v>
      </c>
      <c r="D57" s="13">
        <v>9.7929999999999993</v>
      </c>
      <c r="E57" s="13">
        <v>9.7569999999999997</v>
      </c>
      <c r="F57" s="13">
        <v>10.871</v>
      </c>
      <c r="G57" s="13">
        <v>9.6940000000000008</v>
      </c>
      <c r="H57" s="13">
        <v>10.603</v>
      </c>
      <c r="I57" s="13">
        <v>8.9719999999999995</v>
      </c>
      <c r="J57" s="13">
        <v>10.298999999999999</v>
      </c>
    </row>
    <row r="58" spans="1:10" ht="16" x14ac:dyDescent="0.2">
      <c r="A58" s="2">
        <v>3</v>
      </c>
      <c r="B58" s="7" t="s">
        <v>304</v>
      </c>
      <c r="C58" s="13">
        <v>11.307</v>
      </c>
      <c r="D58" s="13">
        <v>12.877000000000001</v>
      </c>
      <c r="E58" s="13">
        <v>14.67</v>
      </c>
      <c r="F58" s="13">
        <v>17.207000000000001</v>
      </c>
      <c r="G58" s="13">
        <v>13.981</v>
      </c>
      <c r="H58" s="13">
        <v>16.376000000000001</v>
      </c>
      <c r="I58" s="13">
        <v>11.912000000000001</v>
      </c>
      <c r="J58" s="13">
        <v>12.949</v>
      </c>
    </row>
    <row r="59" spans="1:10" ht="16" x14ac:dyDescent="0.2">
      <c r="A59" s="2">
        <v>1</v>
      </c>
      <c r="B59" s="5" t="s">
        <v>305</v>
      </c>
      <c r="C59" s="13">
        <v>62.731000000000002</v>
      </c>
      <c r="D59" s="13">
        <v>59.06</v>
      </c>
      <c r="E59" s="13">
        <v>58.576000000000001</v>
      </c>
      <c r="F59" s="13">
        <v>54.384</v>
      </c>
      <c r="G59" s="13">
        <v>60.158999999999999</v>
      </c>
      <c r="H59" s="13">
        <v>56.347000000000001</v>
      </c>
      <c r="I59" s="13">
        <v>62.319000000000003</v>
      </c>
      <c r="J59" s="13">
        <v>57.912999999999997</v>
      </c>
    </row>
    <row r="60" spans="1:10" ht="16" x14ac:dyDescent="0.2">
      <c r="A60" s="2">
        <v>2</v>
      </c>
      <c r="B60" s="6" t="s">
        <v>306</v>
      </c>
      <c r="C60" s="13">
        <v>33.384</v>
      </c>
      <c r="D60" s="13">
        <v>31.51</v>
      </c>
      <c r="E60" s="13">
        <v>29.09</v>
      </c>
      <c r="F60" s="13">
        <v>26.344000000000001</v>
      </c>
      <c r="G60" s="13">
        <v>31.484000000000002</v>
      </c>
      <c r="H60" s="13">
        <v>29.018000000000001</v>
      </c>
      <c r="I60" s="13">
        <v>35.988999999999997</v>
      </c>
      <c r="J60" s="13">
        <v>33.695999999999998</v>
      </c>
    </row>
    <row r="61" spans="1:10" ht="16" x14ac:dyDescent="0.2">
      <c r="A61" s="2">
        <v>2</v>
      </c>
      <c r="B61" s="6" t="s">
        <v>307</v>
      </c>
      <c r="C61" s="13">
        <v>5.9690000000000003</v>
      </c>
      <c r="D61" s="13">
        <v>6.4630000000000001</v>
      </c>
      <c r="E61" s="13">
        <v>5.6230000000000002</v>
      </c>
      <c r="F61" s="13">
        <v>5.9109999999999996</v>
      </c>
      <c r="G61" s="13">
        <v>5.524</v>
      </c>
      <c r="H61" s="13">
        <v>6.0659999999999998</v>
      </c>
      <c r="I61" s="13">
        <v>5.4059999999999997</v>
      </c>
      <c r="J61" s="13">
        <v>5.8920000000000003</v>
      </c>
    </row>
    <row r="62" spans="1:10" ht="16" x14ac:dyDescent="0.2">
      <c r="A62" s="2">
        <v>2</v>
      </c>
      <c r="B62" s="6" t="s">
        <v>308</v>
      </c>
      <c r="C62" s="13">
        <v>11.946999999999999</v>
      </c>
      <c r="D62" s="13">
        <v>10.659000000000001</v>
      </c>
      <c r="E62" s="13">
        <v>9.8680000000000003</v>
      </c>
      <c r="F62" s="13">
        <v>8.81</v>
      </c>
      <c r="G62" s="13">
        <v>9.6959999999999997</v>
      </c>
      <c r="H62" s="13">
        <v>8.8480000000000008</v>
      </c>
      <c r="I62" s="13">
        <v>9.516</v>
      </c>
      <c r="J62" s="13">
        <v>8.4949999999999992</v>
      </c>
    </row>
    <row r="64" spans="1:10" ht="16" x14ac:dyDescent="0.2">
      <c r="A64" s="2">
        <v>0</v>
      </c>
      <c r="B64" s="4" t="s">
        <v>299</v>
      </c>
    </row>
    <row r="66" spans="1:10" ht="16" x14ac:dyDescent="0.2">
      <c r="A66" s="2">
        <v>0</v>
      </c>
      <c r="B66" s="4" t="s">
        <v>311</v>
      </c>
      <c r="C66" s="13">
        <v>92.323999999999998</v>
      </c>
      <c r="D66" s="13">
        <v>93.896000000000001</v>
      </c>
      <c r="E66" s="13">
        <v>90.201999999999998</v>
      </c>
      <c r="F66" s="13">
        <v>91.447999999999993</v>
      </c>
      <c r="G66" s="13">
        <v>91.007999999999996</v>
      </c>
      <c r="H66" s="13">
        <v>92.412999999999997</v>
      </c>
      <c r="I66" s="13">
        <v>92.564999999999998</v>
      </c>
      <c r="J66" s="13">
        <v>94.141999999999996</v>
      </c>
    </row>
    <row r="67" spans="1:10" ht="16" x14ac:dyDescent="0.2">
      <c r="A67" s="2">
        <v>0</v>
      </c>
      <c r="B67" s="4" t="s">
        <v>309</v>
      </c>
      <c r="C67" s="13">
        <v>86.355000000000004</v>
      </c>
      <c r="D67" s="13">
        <v>85.444000000000003</v>
      </c>
      <c r="E67" s="13">
        <v>86.527000000000001</v>
      </c>
      <c r="F67" s="13">
        <v>85.858000000000004</v>
      </c>
      <c r="G67" s="13">
        <v>87.028000000000006</v>
      </c>
      <c r="H67" s="13">
        <v>86.513000000000005</v>
      </c>
      <c r="I67" s="13">
        <v>86.364000000000004</v>
      </c>
      <c r="J67" s="13">
        <v>84.545000000000002</v>
      </c>
    </row>
    <row r="68" spans="1:10" ht="16" x14ac:dyDescent="0.2">
      <c r="A68" s="2">
        <v>0</v>
      </c>
      <c r="B68" s="4" t="s">
        <v>310</v>
      </c>
      <c r="C68" s="13">
        <v>66.287999999999997</v>
      </c>
      <c r="D68" s="13">
        <v>68.191999999999993</v>
      </c>
      <c r="E68" s="13">
        <v>70.463999999999999</v>
      </c>
      <c r="F68" s="13">
        <v>73.212000000000003</v>
      </c>
      <c r="G68" s="13">
        <v>68.070999999999998</v>
      </c>
      <c r="H68" s="13">
        <v>70.611999999999995</v>
      </c>
      <c r="I68" s="13">
        <v>63.716999999999999</v>
      </c>
      <c r="J68" s="13">
        <v>66.028000000000006</v>
      </c>
    </row>
    <row r="69" spans="1:10" ht="16" x14ac:dyDescent="0.2">
      <c r="A69" s="2">
        <v>0</v>
      </c>
      <c r="B69" s="4" t="s">
        <v>312</v>
      </c>
      <c r="C69" s="13">
        <v>23.623999999999999</v>
      </c>
      <c r="D69" s="13">
        <v>26.384</v>
      </c>
      <c r="E69" s="13">
        <v>27.95</v>
      </c>
      <c r="F69" s="13">
        <v>31.474</v>
      </c>
      <c r="G69" s="13">
        <v>26.869</v>
      </c>
      <c r="H69" s="13">
        <v>30.166</v>
      </c>
      <c r="I69" s="13">
        <v>24.045000000000002</v>
      </c>
      <c r="J69" s="13">
        <v>26.632000000000001</v>
      </c>
    </row>
    <row r="70" spans="1:10" ht="16" x14ac:dyDescent="0.2">
      <c r="A70" s="2">
        <v>0</v>
      </c>
      <c r="B70" s="4" t="s">
        <v>315</v>
      </c>
      <c r="C70" s="13">
        <v>25.962</v>
      </c>
      <c r="D70" s="13">
        <v>28.062999999999999</v>
      </c>
      <c r="E70" s="13">
        <v>26.754000000000001</v>
      </c>
      <c r="F70" s="13">
        <v>28.408999999999999</v>
      </c>
      <c r="G70" s="13">
        <v>25.86</v>
      </c>
      <c r="H70" s="13">
        <v>27.277000000000001</v>
      </c>
      <c r="I70" s="13">
        <v>25.77</v>
      </c>
      <c r="J70" s="13">
        <v>29.138000000000002</v>
      </c>
    </row>
    <row r="71" spans="1:10" ht="16" x14ac:dyDescent="0.2">
      <c r="A71" s="2">
        <v>0</v>
      </c>
      <c r="B71" s="4" t="s">
        <v>313</v>
      </c>
      <c r="C71" s="13">
        <v>12.317</v>
      </c>
      <c r="D71" s="13">
        <v>13.507</v>
      </c>
      <c r="E71" s="13">
        <v>13.28</v>
      </c>
      <c r="F71" s="13">
        <v>14.266999999999999</v>
      </c>
      <c r="G71" s="13">
        <v>12.888</v>
      </c>
      <c r="H71" s="13">
        <v>13.79</v>
      </c>
      <c r="I71" s="13">
        <v>12.132999999999999</v>
      </c>
      <c r="J71" s="13">
        <v>13.683</v>
      </c>
    </row>
    <row r="72" spans="1:10" ht="16" x14ac:dyDescent="0.2">
      <c r="A72" s="2">
        <v>0</v>
      </c>
      <c r="B72" s="4" t="s">
        <v>314</v>
      </c>
      <c r="C72" s="13">
        <v>9.5719999999999992</v>
      </c>
      <c r="D72" s="13">
        <v>10.587</v>
      </c>
      <c r="E72" s="13">
        <v>10.736000000000001</v>
      </c>
      <c r="F72" s="13">
        <v>11.683</v>
      </c>
      <c r="G72" s="13">
        <v>10.510999999999999</v>
      </c>
      <c r="H72" s="13">
        <v>11.435</v>
      </c>
      <c r="I72" s="13">
        <v>9.8439999999999994</v>
      </c>
      <c r="J72" s="13">
        <v>10.967000000000001</v>
      </c>
    </row>
    <row r="73" spans="1:10" ht="16" x14ac:dyDescent="0.2">
      <c r="A73" s="2">
        <v>0</v>
      </c>
      <c r="B73" s="4" t="s">
        <v>317</v>
      </c>
      <c r="C73" s="13">
        <v>29.347000000000001</v>
      </c>
      <c r="D73" s="13">
        <v>27.55</v>
      </c>
      <c r="E73" s="13">
        <v>29.486999999999998</v>
      </c>
      <c r="F73" s="13">
        <v>28.04</v>
      </c>
      <c r="G73" s="13">
        <v>28.675999999999998</v>
      </c>
      <c r="H73" s="13">
        <v>27.329000000000001</v>
      </c>
      <c r="I73" s="13">
        <v>26.33</v>
      </c>
      <c r="J73" s="13">
        <v>24.216999999999999</v>
      </c>
    </row>
    <row r="74" spans="1:10" ht="16" x14ac:dyDescent="0.2">
      <c r="A74" s="2">
        <v>0</v>
      </c>
      <c r="B74" s="4" t="s">
        <v>318</v>
      </c>
      <c r="C74" s="13">
        <v>56.381999999999998</v>
      </c>
      <c r="D74" s="13">
        <v>54.024000000000001</v>
      </c>
      <c r="E74" s="13">
        <v>50.478000000000002</v>
      </c>
      <c r="F74" s="13">
        <v>47.231000000000002</v>
      </c>
      <c r="G74" s="13">
        <v>52.831000000000003</v>
      </c>
      <c r="H74" s="13">
        <v>50.027000000000001</v>
      </c>
      <c r="I74" s="13">
        <v>56.235999999999997</v>
      </c>
      <c r="J74" s="13">
        <v>53.173999999999999</v>
      </c>
    </row>
    <row r="75" spans="1:10" ht="16" x14ac:dyDescent="0.2">
      <c r="A75" s="2">
        <v>0</v>
      </c>
      <c r="B75" s="4" t="s">
        <v>319</v>
      </c>
      <c r="C75" s="13">
        <v>7.0430000000000001</v>
      </c>
      <c r="D75" s="13">
        <v>8.8000000000000007</v>
      </c>
      <c r="E75" s="13">
        <v>7.6310000000000002</v>
      </c>
      <c r="F75" s="13">
        <v>9.2430000000000003</v>
      </c>
      <c r="G75" s="13">
        <v>7.8490000000000002</v>
      </c>
      <c r="H75" s="13">
        <v>9.4209999999999994</v>
      </c>
      <c r="I75" s="13">
        <v>6.6769999999999996</v>
      </c>
      <c r="J75" s="13">
        <v>8.4619999999999997</v>
      </c>
    </row>
    <row r="76" spans="1:10" ht="16" x14ac:dyDescent="0.2">
      <c r="A76" s="2">
        <v>0</v>
      </c>
      <c r="B76" s="4" t="s">
        <v>320</v>
      </c>
      <c r="C76" s="13">
        <v>92.956999999999994</v>
      </c>
      <c r="D76" s="13">
        <v>91.2</v>
      </c>
      <c r="E76" s="13">
        <v>92.369</v>
      </c>
      <c r="F76" s="13">
        <v>90.757000000000005</v>
      </c>
      <c r="G76" s="13">
        <v>92.150999999999996</v>
      </c>
      <c r="H76" s="13">
        <v>90.578999999999994</v>
      </c>
      <c r="I76" s="13">
        <v>93.322999999999993</v>
      </c>
      <c r="J76" s="13">
        <v>91.537999999999997</v>
      </c>
    </row>
    <row r="77" spans="1:10" ht="16" x14ac:dyDescent="0.2">
      <c r="A77" s="2">
        <v>1</v>
      </c>
      <c r="B77" s="5" t="s">
        <v>321</v>
      </c>
      <c r="C77" s="13">
        <v>79.311999999999998</v>
      </c>
      <c r="D77" s="13">
        <v>76.644000000000005</v>
      </c>
      <c r="E77" s="13">
        <v>78.896000000000001</v>
      </c>
      <c r="F77" s="13">
        <v>76.614999999999995</v>
      </c>
      <c r="G77" s="13">
        <v>79.179000000000002</v>
      </c>
      <c r="H77" s="13">
        <v>77.091999999999999</v>
      </c>
      <c r="I77" s="13">
        <v>79.686000000000007</v>
      </c>
      <c r="J77" s="13">
        <v>76.082999999999998</v>
      </c>
    </row>
    <row r="78" spans="1:10" ht="16" x14ac:dyDescent="0.2">
      <c r="A78" s="2">
        <v>2</v>
      </c>
      <c r="B78" s="6" t="s">
        <v>322</v>
      </c>
      <c r="C78" s="13">
        <v>19.934000000000001</v>
      </c>
      <c r="D78" s="13">
        <v>21.541</v>
      </c>
      <c r="E78" s="13">
        <v>23.992000000000001</v>
      </c>
      <c r="F78" s="13">
        <v>26.369</v>
      </c>
      <c r="G78" s="13">
        <v>22.603999999999999</v>
      </c>
      <c r="H78" s="13">
        <v>24.744</v>
      </c>
      <c r="I78" s="13">
        <v>20.091000000000001</v>
      </c>
      <c r="J78" s="13">
        <v>21.206</v>
      </c>
    </row>
    <row r="79" spans="1:10" ht="16" x14ac:dyDescent="0.2">
      <c r="A79" s="2">
        <v>2</v>
      </c>
      <c r="B79" s="6" t="s">
        <v>323</v>
      </c>
      <c r="C79" s="13">
        <v>3.69</v>
      </c>
      <c r="D79" s="13">
        <v>4.843</v>
      </c>
      <c r="E79" s="13">
        <v>3.9580000000000002</v>
      </c>
      <c r="F79" s="13">
        <v>5.1050000000000004</v>
      </c>
      <c r="G79" s="13">
        <v>4.2649999999999997</v>
      </c>
      <c r="H79" s="13">
        <v>5.4210000000000003</v>
      </c>
      <c r="I79" s="13">
        <v>3.9529999999999998</v>
      </c>
      <c r="J79" s="13">
        <v>5.4260000000000002</v>
      </c>
    </row>
    <row r="80" spans="1:10" ht="16" x14ac:dyDescent="0.2">
      <c r="A80" s="2">
        <v>2</v>
      </c>
      <c r="B80" s="6" t="s">
        <v>324</v>
      </c>
      <c r="C80" s="13">
        <v>59.378</v>
      </c>
      <c r="D80" s="13">
        <v>55.103000000000002</v>
      </c>
      <c r="E80" s="13">
        <v>54.904000000000003</v>
      </c>
      <c r="F80" s="13">
        <v>50.246000000000002</v>
      </c>
      <c r="G80" s="13">
        <v>56.575000000000003</v>
      </c>
      <c r="H80" s="13">
        <v>52.347999999999999</v>
      </c>
      <c r="I80" s="13">
        <v>59.594999999999999</v>
      </c>
      <c r="J80" s="13">
        <v>54.877000000000002</v>
      </c>
    </row>
    <row r="81" spans="1:10" ht="16" x14ac:dyDescent="0.2">
      <c r="A81" s="14" t="s">
        <v>0</v>
      </c>
      <c r="B81" s="19" t="s">
        <v>0</v>
      </c>
      <c r="C81" s="20"/>
      <c r="D81" s="20"/>
      <c r="E81" s="20"/>
      <c r="F81" s="20"/>
      <c r="G81" s="20"/>
      <c r="H81" s="20"/>
      <c r="I81" s="20"/>
      <c r="J81" s="20"/>
    </row>
    <row r="82" spans="1:10" ht="15.75" customHeight="1" x14ac:dyDescent="0.2">
      <c r="A82" s="14" t="s">
        <v>0</v>
      </c>
      <c r="B82" s="19" t="s">
        <v>358</v>
      </c>
      <c r="C82" s="20"/>
      <c r="D82" s="20"/>
      <c r="E82" s="20"/>
      <c r="F82" s="20"/>
      <c r="G82" s="20"/>
      <c r="H82" s="20"/>
      <c r="I82" s="20"/>
      <c r="J82" s="20"/>
    </row>
  </sheetData>
  <mergeCells count="12">
    <mergeCell ref="A4:A5"/>
    <mergeCell ref="B4:B5"/>
    <mergeCell ref="C4:D4"/>
    <mergeCell ref="E4:F4"/>
    <mergeCell ref="G4:H4"/>
    <mergeCell ref="B6:J6"/>
    <mergeCell ref="B81:J81"/>
    <mergeCell ref="B82:J82"/>
    <mergeCell ref="B1:J1"/>
    <mergeCell ref="B2:J2"/>
    <mergeCell ref="B3:J3"/>
    <mergeCell ref="I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2"/>
  <sheetViews>
    <sheetView workbookViewId="0">
      <pane xSplit="2" ySplit="6" topLeftCell="C6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ColWidth="8.83203125" defaultRowHeight="15" x14ac:dyDescent="0.2"/>
  <cols>
    <col min="1" max="1" width="8.83203125" style="15"/>
    <col min="2" max="2" width="70" style="15" customWidth="1"/>
    <col min="3" max="6" width="7.5" style="15" bestFit="1" customWidth="1"/>
    <col min="7" max="16384" width="8.83203125" style="15"/>
  </cols>
  <sheetData>
    <row r="1" spans="1:6" ht="31.5" customHeight="1" x14ac:dyDescent="0.2">
      <c r="A1" s="14" t="s">
        <v>0</v>
      </c>
      <c r="B1" s="19" t="s">
        <v>359</v>
      </c>
      <c r="C1" s="20"/>
      <c r="D1" s="20"/>
      <c r="E1" s="20"/>
      <c r="F1" s="20"/>
    </row>
    <row r="2" spans="1:6" ht="15.75" customHeight="1" x14ac:dyDescent="0.2">
      <c r="A2" s="14" t="s">
        <v>0</v>
      </c>
      <c r="B2" s="19" t="s">
        <v>2</v>
      </c>
      <c r="C2" s="20"/>
      <c r="D2" s="20"/>
      <c r="E2" s="20"/>
      <c r="F2" s="20"/>
    </row>
    <row r="3" spans="1:6" ht="16" x14ac:dyDescent="0.2">
      <c r="A3" s="14" t="s">
        <v>0</v>
      </c>
      <c r="B3" s="19" t="s">
        <v>0</v>
      </c>
      <c r="C3" s="20"/>
      <c r="D3" s="20"/>
      <c r="E3" s="20"/>
      <c r="F3" s="20"/>
    </row>
    <row r="4" spans="1:6" x14ac:dyDescent="0.2">
      <c r="A4" s="21" t="s">
        <v>3</v>
      </c>
      <c r="B4" s="21" t="s">
        <v>4</v>
      </c>
      <c r="C4" s="21" t="s">
        <v>360</v>
      </c>
      <c r="D4" s="20"/>
      <c r="E4" s="21" t="s">
        <v>361</v>
      </c>
      <c r="F4" s="20"/>
    </row>
    <row r="5" spans="1:6" ht="16" x14ac:dyDescent="0.2">
      <c r="A5" s="20"/>
      <c r="B5" s="20"/>
      <c r="C5" s="16" t="s">
        <v>6</v>
      </c>
      <c r="D5" s="16" t="s">
        <v>7</v>
      </c>
      <c r="E5" s="16" t="s">
        <v>6</v>
      </c>
      <c r="F5" s="16" t="s">
        <v>7</v>
      </c>
    </row>
    <row r="6" spans="1:6" ht="16" x14ac:dyDescent="0.2">
      <c r="A6" s="14" t="s">
        <v>0</v>
      </c>
      <c r="B6" s="19" t="s">
        <v>0</v>
      </c>
      <c r="C6" s="20"/>
      <c r="D6" s="20"/>
      <c r="E6" s="20"/>
      <c r="F6" s="20"/>
    </row>
    <row r="8" spans="1:6" ht="16" x14ac:dyDescent="0.2">
      <c r="A8" s="2">
        <v>0</v>
      </c>
      <c r="B8" s="4" t="s">
        <v>8</v>
      </c>
    </row>
    <row r="10" spans="1:6" ht="16" x14ac:dyDescent="0.2">
      <c r="A10" s="2">
        <v>0</v>
      </c>
      <c r="B10" s="4" t="s">
        <v>9</v>
      </c>
      <c r="C10" s="13">
        <v>100</v>
      </c>
      <c r="D10" s="13">
        <v>100</v>
      </c>
      <c r="E10" s="13">
        <v>100</v>
      </c>
      <c r="F10" s="13">
        <v>100</v>
      </c>
    </row>
    <row r="12" spans="1:6" ht="16" x14ac:dyDescent="0.2">
      <c r="A12" s="2">
        <v>1</v>
      </c>
      <c r="B12" s="5" t="s">
        <v>10</v>
      </c>
      <c r="C12" s="13">
        <v>14.045999999999999</v>
      </c>
      <c r="D12" s="13">
        <v>15.009</v>
      </c>
      <c r="E12" s="13">
        <v>14.422000000000001</v>
      </c>
      <c r="F12" s="13">
        <v>15.15</v>
      </c>
    </row>
    <row r="13" spans="1:6" ht="16" x14ac:dyDescent="0.2">
      <c r="A13" s="2">
        <v>2</v>
      </c>
      <c r="B13" s="6" t="s">
        <v>11</v>
      </c>
      <c r="C13" s="13">
        <v>13.137</v>
      </c>
      <c r="D13" s="13">
        <v>14.304</v>
      </c>
      <c r="E13" s="13">
        <v>13.548999999999999</v>
      </c>
      <c r="F13" s="13">
        <v>14.321</v>
      </c>
    </row>
    <row r="14" spans="1:6" ht="16" x14ac:dyDescent="0.2">
      <c r="A14" s="2">
        <v>3</v>
      </c>
      <c r="B14" s="7" t="s">
        <v>12</v>
      </c>
      <c r="C14" s="13">
        <v>7.7409999999999997</v>
      </c>
      <c r="D14" s="13">
        <v>8.3670000000000009</v>
      </c>
      <c r="E14" s="13">
        <v>8.49</v>
      </c>
      <c r="F14" s="13">
        <v>8.8469999999999995</v>
      </c>
    </row>
    <row r="15" spans="1:6" ht="16" x14ac:dyDescent="0.2">
      <c r="A15" s="2">
        <v>3</v>
      </c>
      <c r="B15" s="7" t="s">
        <v>89</v>
      </c>
      <c r="C15" s="13">
        <v>5.3949999999999996</v>
      </c>
      <c r="D15" s="13">
        <v>5.9370000000000003</v>
      </c>
      <c r="E15" s="13">
        <v>5.0590000000000002</v>
      </c>
      <c r="F15" s="13">
        <v>5.4740000000000002</v>
      </c>
    </row>
    <row r="16" spans="1:6" ht="16" x14ac:dyDescent="0.2">
      <c r="A16" s="2">
        <v>3</v>
      </c>
      <c r="B16" s="7" t="s">
        <v>95</v>
      </c>
      <c r="C16" s="13">
        <v>0.90900000000000003</v>
      </c>
      <c r="D16" s="13">
        <v>0.70499999999999996</v>
      </c>
      <c r="E16" s="13">
        <v>0.874</v>
      </c>
      <c r="F16" s="13">
        <v>0.82899999999999996</v>
      </c>
    </row>
    <row r="18" spans="1:6" ht="16" x14ac:dyDescent="0.2">
      <c r="A18" s="2">
        <v>1</v>
      </c>
      <c r="B18" s="5" t="s">
        <v>101</v>
      </c>
      <c r="C18" s="13">
        <v>45.215000000000003</v>
      </c>
      <c r="D18" s="13">
        <v>42.665999999999997</v>
      </c>
      <c r="E18" s="13">
        <v>40.179000000000002</v>
      </c>
      <c r="F18" s="13">
        <v>38.094999999999999</v>
      </c>
    </row>
    <row r="19" spans="1:6" ht="16" x14ac:dyDescent="0.2">
      <c r="A19" s="2">
        <v>2</v>
      </c>
      <c r="B19" s="6" t="s">
        <v>102</v>
      </c>
      <c r="C19" s="13">
        <v>36.329000000000001</v>
      </c>
      <c r="D19" s="13">
        <v>34.052</v>
      </c>
      <c r="E19" s="13">
        <v>30.355</v>
      </c>
      <c r="F19" s="13">
        <v>28.048999999999999</v>
      </c>
    </row>
    <row r="20" spans="1:6" ht="16" x14ac:dyDescent="0.2">
      <c r="A20" s="2">
        <v>3</v>
      </c>
      <c r="B20" s="7" t="s">
        <v>103</v>
      </c>
      <c r="C20" s="13">
        <v>9.1750000000000007</v>
      </c>
      <c r="D20" s="13">
        <v>11.837999999999999</v>
      </c>
      <c r="E20" s="13">
        <v>6.0369999999999999</v>
      </c>
      <c r="F20" s="13">
        <v>8.2349999999999994</v>
      </c>
    </row>
    <row r="21" spans="1:6" ht="16" x14ac:dyDescent="0.2">
      <c r="A21" s="2">
        <v>3</v>
      </c>
      <c r="B21" s="7" t="s">
        <v>107</v>
      </c>
      <c r="C21" s="13">
        <v>25.823</v>
      </c>
      <c r="D21" s="13">
        <v>21.303999999999998</v>
      </c>
      <c r="E21" s="13">
        <v>23.047000000000001</v>
      </c>
      <c r="F21" s="13">
        <v>18.855</v>
      </c>
    </row>
    <row r="22" spans="1:6" ht="16" x14ac:dyDescent="0.2">
      <c r="A22" s="2">
        <v>4</v>
      </c>
      <c r="B22" s="8" t="s">
        <v>108</v>
      </c>
      <c r="C22" s="13">
        <v>24.638999999999999</v>
      </c>
      <c r="D22" s="13">
        <v>20.827000000000002</v>
      </c>
      <c r="E22" s="13">
        <v>21.725000000000001</v>
      </c>
      <c r="F22" s="13">
        <v>18.198</v>
      </c>
    </row>
    <row r="23" spans="1:6" ht="16" x14ac:dyDescent="0.2">
      <c r="A23" s="2">
        <v>2</v>
      </c>
      <c r="B23" s="6" t="s">
        <v>111</v>
      </c>
      <c r="C23" s="13">
        <v>4.2750000000000004</v>
      </c>
      <c r="D23" s="13">
        <v>4.82</v>
      </c>
      <c r="E23" s="13">
        <v>4.9139999999999997</v>
      </c>
      <c r="F23" s="13">
        <v>5.3360000000000003</v>
      </c>
    </row>
    <row r="24" spans="1:6" ht="16" x14ac:dyDescent="0.2">
      <c r="A24" s="2">
        <v>3</v>
      </c>
      <c r="B24" s="7" t="s">
        <v>112</v>
      </c>
      <c r="C24" s="13">
        <v>3.2589999999999999</v>
      </c>
      <c r="D24" s="13">
        <v>3.722</v>
      </c>
      <c r="E24" s="13">
        <v>3.73</v>
      </c>
      <c r="F24" s="13">
        <v>4.0880000000000001</v>
      </c>
    </row>
    <row r="25" spans="1:6" ht="16" x14ac:dyDescent="0.2">
      <c r="A25" s="2">
        <v>4</v>
      </c>
      <c r="B25" s="8" t="s">
        <v>116</v>
      </c>
      <c r="C25" s="13">
        <v>3.0859999999999999</v>
      </c>
      <c r="D25" s="13">
        <v>3.5979999999999999</v>
      </c>
      <c r="E25" s="13">
        <v>3.5230000000000001</v>
      </c>
      <c r="F25" s="13">
        <v>3.887</v>
      </c>
    </row>
    <row r="26" spans="1:6" ht="16" x14ac:dyDescent="0.2">
      <c r="A26" s="2">
        <v>5</v>
      </c>
      <c r="B26" s="9" t="s">
        <v>117</v>
      </c>
      <c r="C26" s="13">
        <v>2.1549999999999998</v>
      </c>
      <c r="D26" s="13">
        <v>2.5619999999999998</v>
      </c>
      <c r="E26" s="13">
        <v>2.6840000000000002</v>
      </c>
      <c r="F26" s="13">
        <v>3.056</v>
      </c>
    </row>
    <row r="27" spans="1:6" ht="16" x14ac:dyDescent="0.2">
      <c r="A27" s="2">
        <v>5</v>
      </c>
      <c r="B27" s="9" t="s">
        <v>118</v>
      </c>
      <c r="C27" s="13">
        <v>0.93100000000000005</v>
      </c>
      <c r="D27" s="13">
        <v>1.036</v>
      </c>
      <c r="E27" s="13">
        <v>0.84</v>
      </c>
      <c r="F27" s="13">
        <v>0.83099999999999996</v>
      </c>
    </row>
    <row r="28" spans="1:6" ht="16" x14ac:dyDescent="0.2">
      <c r="A28" s="2">
        <v>2</v>
      </c>
      <c r="B28" s="6" t="s">
        <v>122</v>
      </c>
      <c r="C28" s="13">
        <v>4.6100000000000003</v>
      </c>
      <c r="D28" s="13">
        <v>3.7930000000000001</v>
      </c>
      <c r="E28" s="13">
        <v>4.9109999999999996</v>
      </c>
      <c r="F28" s="13">
        <v>4.71</v>
      </c>
    </row>
    <row r="30" spans="1:6" ht="16" x14ac:dyDescent="0.2">
      <c r="A30" s="2">
        <v>1</v>
      </c>
      <c r="B30" s="5" t="s">
        <v>155</v>
      </c>
      <c r="C30" s="13">
        <v>2.5819999999999999</v>
      </c>
      <c r="D30" s="13">
        <v>2.7730000000000001</v>
      </c>
      <c r="E30" s="13">
        <v>2.363</v>
      </c>
      <c r="F30" s="13">
        <v>2.472</v>
      </c>
    </row>
    <row r="32" spans="1:6" ht="16" x14ac:dyDescent="0.2">
      <c r="A32" s="2">
        <v>1</v>
      </c>
      <c r="B32" s="5" t="s">
        <v>178</v>
      </c>
      <c r="C32" s="13">
        <v>16.076000000000001</v>
      </c>
      <c r="D32" s="13">
        <v>20.276</v>
      </c>
      <c r="E32" s="13">
        <v>19.794</v>
      </c>
      <c r="F32" s="13">
        <v>23.053000000000001</v>
      </c>
    </row>
    <row r="33" spans="1:6" ht="16" x14ac:dyDescent="0.2">
      <c r="A33" s="2">
        <v>2</v>
      </c>
      <c r="B33" s="6" t="s">
        <v>357</v>
      </c>
      <c r="C33" s="13">
        <v>15.068</v>
      </c>
      <c r="D33" s="13">
        <v>19.47</v>
      </c>
      <c r="E33" s="13">
        <v>19.193999999999999</v>
      </c>
      <c r="F33" s="13">
        <v>22.634</v>
      </c>
    </row>
    <row r="34" spans="1:6" ht="16" x14ac:dyDescent="0.2">
      <c r="A34" s="2">
        <v>3</v>
      </c>
      <c r="B34" s="7" t="s">
        <v>180</v>
      </c>
      <c r="C34" s="13">
        <v>7.5590000000000002</v>
      </c>
      <c r="D34" s="13">
        <v>9.8640000000000008</v>
      </c>
      <c r="E34" s="13">
        <v>10.488</v>
      </c>
      <c r="F34" s="13">
        <v>11.952999999999999</v>
      </c>
    </row>
    <row r="35" spans="1:6" ht="16" x14ac:dyDescent="0.2">
      <c r="A35" s="2">
        <v>4</v>
      </c>
      <c r="B35" s="8" t="s">
        <v>181</v>
      </c>
      <c r="C35" s="13">
        <v>3.6930000000000001</v>
      </c>
      <c r="D35" s="13">
        <v>4.774</v>
      </c>
      <c r="E35" s="13">
        <v>4.4210000000000003</v>
      </c>
      <c r="F35" s="13">
        <v>4.4610000000000003</v>
      </c>
    </row>
    <row r="36" spans="1:6" ht="16" x14ac:dyDescent="0.2">
      <c r="A36" s="2">
        <v>4</v>
      </c>
      <c r="B36" s="8" t="s">
        <v>182</v>
      </c>
      <c r="C36" s="13">
        <v>2.7709999999999999</v>
      </c>
      <c r="D36" s="13">
        <v>4.1219999999999999</v>
      </c>
      <c r="E36" s="13">
        <v>5.194</v>
      </c>
      <c r="F36" s="13">
        <v>6.5759999999999996</v>
      </c>
    </row>
    <row r="37" spans="1:6" ht="16" x14ac:dyDescent="0.2">
      <c r="A37" s="2">
        <v>3</v>
      </c>
      <c r="B37" s="7" t="s">
        <v>186</v>
      </c>
      <c r="C37" s="13">
        <v>3.448</v>
      </c>
      <c r="D37" s="13">
        <v>4.8390000000000004</v>
      </c>
      <c r="E37" s="13">
        <v>4.109</v>
      </c>
      <c r="F37" s="13">
        <v>5.2569999999999997</v>
      </c>
    </row>
    <row r="38" spans="1:6" ht="16" x14ac:dyDescent="0.2">
      <c r="A38" s="2">
        <v>4</v>
      </c>
      <c r="B38" s="8" t="s">
        <v>187</v>
      </c>
      <c r="C38" s="13">
        <v>3.395</v>
      </c>
      <c r="D38" s="13">
        <v>4.79</v>
      </c>
      <c r="E38" s="13">
        <v>4.0179999999999998</v>
      </c>
      <c r="F38" s="13">
        <v>5.1470000000000002</v>
      </c>
    </row>
    <row r="40" spans="1:6" ht="16" x14ac:dyDescent="0.2">
      <c r="A40" s="2">
        <v>1</v>
      </c>
      <c r="B40" s="5" t="s">
        <v>207</v>
      </c>
      <c r="C40" s="13">
        <v>7.6539999999999999</v>
      </c>
      <c r="D40" s="13">
        <v>6.1689999999999996</v>
      </c>
      <c r="E40" s="13">
        <v>9.125</v>
      </c>
      <c r="F40" s="13">
        <v>7.6909999999999998</v>
      </c>
    </row>
    <row r="41" spans="1:6" ht="16" x14ac:dyDescent="0.2">
      <c r="A41" s="2">
        <v>2</v>
      </c>
      <c r="B41" s="6" t="s">
        <v>208</v>
      </c>
      <c r="C41" s="13">
        <v>1.35</v>
      </c>
      <c r="D41" s="13">
        <v>1.0620000000000001</v>
      </c>
      <c r="E41" s="13">
        <v>1.6579999999999999</v>
      </c>
      <c r="F41" s="13">
        <v>1.3280000000000001</v>
      </c>
    </row>
    <row r="42" spans="1:6" ht="16" x14ac:dyDescent="0.2">
      <c r="A42" s="2">
        <v>2</v>
      </c>
      <c r="B42" s="6" t="s">
        <v>213</v>
      </c>
      <c r="C42" s="13">
        <v>6.3040000000000003</v>
      </c>
      <c r="D42" s="13">
        <v>5.1070000000000002</v>
      </c>
      <c r="E42" s="13">
        <v>7.4669999999999996</v>
      </c>
      <c r="F42" s="13">
        <v>6.3630000000000004</v>
      </c>
    </row>
    <row r="43" spans="1:6" ht="16" x14ac:dyDescent="0.2">
      <c r="A43" s="2">
        <v>3</v>
      </c>
      <c r="B43" s="7" t="s">
        <v>214</v>
      </c>
      <c r="C43" s="13">
        <v>3.2530000000000001</v>
      </c>
      <c r="D43" s="13">
        <v>2.5310000000000001</v>
      </c>
      <c r="E43" s="13">
        <v>3.839</v>
      </c>
      <c r="F43" s="13">
        <v>3.1040000000000001</v>
      </c>
    </row>
    <row r="45" spans="1:6" ht="16" x14ac:dyDescent="0.2">
      <c r="A45" s="2">
        <v>1</v>
      </c>
      <c r="B45" s="5" t="s">
        <v>224</v>
      </c>
      <c r="C45" s="13">
        <v>4.9470000000000001</v>
      </c>
      <c r="D45" s="13">
        <v>4.234</v>
      </c>
      <c r="E45" s="13">
        <v>5.2320000000000002</v>
      </c>
      <c r="F45" s="13">
        <v>4.5140000000000002</v>
      </c>
    </row>
    <row r="47" spans="1:6" ht="16" x14ac:dyDescent="0.2">
      <c r="A47" s="2">
        <v>1</v>
      </c>
      <c r="B47" s="5" t="s">
        <v>258</v>
      </c>
      <c r="C47" s="13">
        <v>6.7759999999999998</v>
      </c>
      <c r="D47" s="13">
        <v>6.2279999999999998</v>
      </c>
      <c r="E47" s="13">
        <v>6.1219999999999999</v>
      </c>
      <c r="F47" s="13">
        <v>6.15</v>
      </c>
    </row>
    <row r="49" spans="1:6" ht="16" x14ac:dyDescent="0.2">
      <c r="A49" s="2">
        <v>1</v>
      </c>
      <c r="B49" s="5" t="s">
        <v>279</v>
      </c>
      <c r="C49" s="13">
        <v>2.7040000000000002</v>
      </c>
      <c r="D49" s="13">
        <v>2.645</v>
      </c>
      <c r="E49" s="13">
        <v>2.7629999999999999</v>
      </c>
      <c r="F49" s="13">
        <v>2.8759999999999999</v>
      </c>
    </row>
    <row r="51" spans="1:6" ht="16" x14ac:dyDescent="0.2">
      <c r="A51" s="2">
        <v>0</v>
      </c>
      <c r="B51" s="4" t="s">
        <v>331</v>
      </c>
    </row>
    <row r="53" spans="1:6" ht="16" x14ac:dyDescent="0.2">
      <c r="A53" s="2">
        <v>0</v>
      </c>
      <c r="B53" s="4" t="s">
        <v>9</v>
      </c>
      <c r="C53" s="13">
        <v>100</v>
      </c>
      <c r="D53" s="13">
        <v>100</v>
      </c>
      <c r="E53" s="13">
        <v>100</v>
      </c>
      <c r="F53" s="13">
        <v>100</v>
      </c>
    </row>
    <row r="54" spans="1:6" ht="16" x14ac:dyDescent="0.2">
      <c r="A54" s="2">
        <v>1</v>
      </c>
      <c r="B54" s="5" t="s">
        <v>300</v>
      </c>
      <c r="C54" s="13">
        <v>35.75</v>
      </c>
      <c r="D54" s="13">
        <v>40.133000000000003</v>
      </c>
      <c r="E54" s="13">
        <v>41.637</v>
      </c>
      <c r="F54" s="13">
        <v>45.225999999999999</v>
      </c>
    </row>
    <row r="55" spans="1:6" ht="16" x14ac:dyDescent="0.2">
      <c r="A55" s="2">
        <v>2</v>
      </c>
      <c r="B55" s="6" t="s">
        <v>301</v>
      </c>
      <c r="C55" s="13">
        <v>21.702999999999999</v>
      </c>
      <c r="D55" s="13">
        <v>25.123999999999999</v>
      </c>
      <c r="E55" s="13">
        <v>27.213999999999999</v>
      </c>
      <c r="F55" s="13">
        <v>30.076000000000001</v>
      </c>
    </row>
    <row r="56" spans="1:6" ht="16" x14ac:dyDescent="0.2">
      <c r="A56" s="2">
        <v>3</v>
      </c>
      <c r="B56" s="7" t="s">
        <v>302</v>
      </c>
      <c r="C56" s="13">
        <v>10.941000000000001</v>
      </c>
      <c r="D56" s="13">
        <v>12.221</v>
      </c>
      <c r="E56" s="13">
        <v>12.401</v>
      </c>
      <c r="F56" s="13">
        <v>13.577</v>
      </c>
    </row>
    <row r="57" spans="1:6" ht="16" x14ac:dyDescent="0.2">
      <c r="A57" s="2">
        <v>4</v>
      </c>
      <c r="B57" s="8" t="s">
        <v>303</v>
      </c>
      <c r="C57" s="13">
        <v>8.359</v>
      </c>
      <c r="D57" s="13">
        <v>9.4489999999999998</v>
      </c>
      <c r="E57" s="13">
        <v>10.038</v>
      </c>
      <c r="F57" s="13">
        <v>11.105</v>
      </c>
    </row>
    <row r="58" spans="1:6" ht="16" x14ac:dyDescent="0.2">
      <c r="A58" s="2">
        <v>3</v>
      </c>
      <c r="B58" s="7" t="s">
        <v>304</v>
      </c>
      <c r="C58" s="13">
        <v>10.763</v>
      </c>
      <c r="D58" s="13">
        <v>12.903</v>
      </c>
      <c r="E58" s="13">
        <v>14.814</v>
      </c>
      <c r="F58" s="13">
        <v>16.498999999999999</v>
      </c>
    </row>
    <row r="59" spans="1:6" ht="16" x14ac:dyDescent="0.2">
      <c r="A59" s="2">
        <v>1</v>
      </c>
      <c r="B59" s="5" t="s">
        <v>305</v>
      </c>
      <c r="C59" s="13">
        <v>64.25</v>
      </c>
      <c r="D59" s="13">
        <v>59.866999999999997</v>
      </c>
      <c r="E59" s="13">
        <v>58.363</v>
      </c>
      <c r="F59" s="13">
        <v>54.774000000000001</v>
      </c>
    </row>
    <row r="60" spans="1:6" ht="16" x14ac:dyDescent="0.2">
      <c r="A60" s="2">
        <v>2</v>
      </c>
      <c r="B60" s="6" t="s">
        <v>306</v>
      </c>
      <c r="C60" s="13">
        <v>35.991999999999997</v>
      </c>
      <c r="D60" s="13">
        <v>33.750999999999998</v>
      </c>
      <c r="E60" s="13">
        <v>29.936</v>
      </c>
      <c r="F60" s="13">
        <v>27.669</v>
      </c>
    </row>
    <row r="61" spans="1:6" ht="16" x14ac:dyDescent="0.2">
      <c r="A61" s="2">
        <v>2</v>
      </c>
      <c r="B61" s="6" t="s">
        <v>307</v>
      </c>
      <c r="C61" s="13">
        <v>5.8</v>
      </c>
      <c r="D61" s="13">
        <v>6.11</v>
      </c>
      <c r="E61" s="13">
        <v>5.4450000000000003</v>
      </c>
      <c r="F61" s="13">
        <v>6.024</v>
      </c>
    </row>
    <row r="62" spans="1:6" ht="16" x14ac:dyDescent="0.2">
      <c r="A62" s="2">
        <v>2</v>
      </c>
      <c r="B62" s="6" t="s">
        <v>308</v>
      </c>
      <c r="C62" s="13">
        <v>10.776</v>
      </c>
      <c r="D62" s="13">
        <v>9.4369999999999994</v>
      </c>
      <c r="E62" s="13">
        <v>9.6180000000000003</v>
      </c>
      <c r="F62" s="13">
        <v>8.8119999999999994</v>
      </c>
    </row>
    <row r="64" spans="1:6" ht="16" x14ac:dyDescent="0.2">
      <c r="A64" s="2">
        <v>0</v>
      </c>
      <c r="B64" s="4" t="s">
        <v>299</v>
      </c>
    </row>
    <row r="66" spans="1:6" ht="16" x14ac:dyDescent="0.2">
      <c r="A66" s="2">
        <v>0</v>
      </c>
      <c r="B66" s="4" t="s">
        <v>311</v>
      </c>
      <c r="C66" s="13">
        <v>92.346000000000004</v>
      </c>
      <c r="D66" s="13">
        <v>93.831000000000003</v>
      </c>
      <c r="E66" s="13">
        <v>90.875</v>
      </c>
      <c r="F66" s="13">
        <v>92.308999999999997</v>
      </c>
    </row>
    <row r="67" spans="1:6" ht="16" x14ac:dyDescent="0.2">
      <c r="A67" s="2">
        <v>0</v>
      </c>
      <c r="B67" s="4" t="s">
        <v>309</v>
      </c>
      <c r="C67" s="13">
        <v>86.863</v>
      </c>
      <c r="D67" s="13">
        <v>85.695999999999998</v>
      </c>
      <c r="E67" s="13">
        <v>86.450999999999993</v>
      </c>
      <c r="F67" s="13">
        <v>85.679000000000002</v>
      </c>
    </row>
    <row r="68" spans="1:6" ht="16" x14ac:dyDescent="0.2">
      <c r="A68" s="2">
        <v>0</v>
      </c>
      <c r="B68" s="4" t="s">
        <v>310</v>
      </c>
      <c r="C68" s="13">
        <v>63.670999999999999</v>
      </c>
      <c r="D68" s="13">
        <v>65.947999999999993</v>
      </c>
      <c r="E68" s="13">
        <v>69.644999999999996</v>
      </c>
      <c r="F68" s="13">
        <v>71.950999999999993</v>
      </c>
    </row>
    <row r="69" spans="1:6" ht="16" x14ac:dyDescent="0.2">
      <c r="A69" s="2">
        <v>0</v>
      </c>
      <c r="B69" s="4" t="s">
        <v>312</v>
      </c>
      <c r="C69" s="13">
        <v>22.613</v>
      </c>
      <c r="D69" s="13">
        <v>25.829000000000001</v>
      </c>
      <c r="E69" s="13">
        <v>28.088000000000001</v>
      </c>
      <c r="F69" s="13">
        <v>30.905000000000001</v>
      </c>
    </row>
    <row r="70" spans="1:6" ht="16" x14ac:dyDescent="0.2">
      <c r="A70" s="2">
        <v>0</v>
      </c>
      <c r="B70" s="4" t="s">
        <v>315</v>
      </c>
      <c r="C70" s="13">
        <v>24.986999999999998</v>
      </c>
      <c r="D70" s="13">
        <v>27.23</v>
      </c>
      <c r="E70" s="13">
        <v>26.823</v>
      </c>
      <c r="F70" s="13">
        <v>28.727</v>
      </c>
    </row>
    <row r="71" spans="1:6" ht="16" x14ac:dyDescent="0.2">
      <c r="A71" s="2">
        <v>0</v>
      </c>
      <c r="B71" s="4" t="s">
        <v>313</v>
      </c>
      <c r="C71" s="13">
        <v>11.85</v>
      </c>
      <c r="D71" s="13">
        <v>12.926</v>
      </c>
      <c r="E71" s="13">
        <v>13.273999999999999</v>
      </c>
      <c r="F71" s="13">
        <v>14.406000000000001</v>
      </c>
    </row>
    <row r="72" spans="1:6" ht="16" x14ac:dyDescent="0.2">
      <c r="A72" s="2">
        <v>0</v>
      </c>
      <c r="B72" s="4" t="s">
        <v>314</v>
      </c>
      <c r="C72" s="13">
        <v>9.2680000000000007</v>
      </c>
      <c r="D72" s="13">
        <v>10.154</v>
      </c>
      <c r="E72" s="13">
        <v>10.911</v>
      </c>
      <c r="F72" s="13">
        <v>11.935</v>
      </c>
    </row>
    <row r="73" spans="1:6" ht="16" x14ac:dyDescent="0.2">
      <c r="A73" s="2">
        <v>0</v>
      </c>
      <c r="B73" s="4" t="s">
        <v>317</v>
      </c>
      <c r="C73" s="13">
        <v>28.259</v>
      </c>
      <c r="D73" s="13">
        <v>26.116</v>
      </c>
      <c r="E73" s="13">
        <v>28.427</v>
      </c>
      <c r="F73" s="13">
        <v>27.103999999999999</v>
      </c>
    </row>
    <row r="74" spans="1:6" ht="16" x14ac:dyDescent="0.2">
      <c r="A74" s="2">
        <v>0</v>
      </c>
      <c r="B74" s="4" t="s">
        <v>318</v>
      </c>
      <c r="C74" s="13">
        <v>57.947000000000003</v>
      </c>
      <c r="D74" s="13">
        <v>54.76</v>
      </c>
      <c r="E74" s="13">
        <v>50.896999999999998</v>
      </c>
      <c r="F74" s="13">
        <v>48.411000000000001</v>
      </c>
    </row>
    <row r="75" spans="1:6" ht="16" x14ac:dyDescent="0.2">
      <c r="A75" s="2">
        <v>0</v>
      </c>
      <c r="B75" s="4" t="s">
        <v>319</v>
      </c>
      <c r="C75" s="13">
        <v>6.7069999999999999</v>
      </c>
      <c r="D75" s="13">
        <v>8.5609999999999999</v>
      </c>
      <c r="E75" s="13">
        <v>7.8390000000000004</v>
      </c>
      <c r="F75" s="13">
        <v>9.3450000000000006</v>
      </c>
    </row>
    <row r="76" spans="1:6" ht="16" x14ac:dyDescent="0.2">
      <c r="A76" s="2">
        <v>0</v>
      </c>
      <c r="B76" s="4" t="s">
        <v>320</v>
      </c>
      <c r="C76" s="13">
        <v>93.293000000000006</v>
      </c>
      <c r="D76" s="13">
        <v>91.438999999999993</v>
      </c>
      <c r="E76" s="13">
        <v>92.161000000000001</v>
      </c>
      <c r="F76" s="13">
        <v>90.655000000000001</v>
      </c>
    </row>
    <row r="77" spans="1:6" ht="16" x14ac:dyDescent="0.2">
      <c r="A77" s="2">
        <v>1</v>
      </c>
      <c r="B77" s="5" t="s">
        <v>321</v>
      </c>
      <c r="C77" s="13">
        <v>80.156000000000006</v>
      </c>
      <c r="D77" s="13">
        <v>77.135000000000005</v>
      </c>
      <c r="E77" s="13">
        <v>78.613</v>
      </c>
      <c r="F77" s="13">
        <v>76.334000000000003</v>
      </c>
    </row>
    <row r="78" spans="1:6" ht="16" x14ac:dyDescent="0.2">
      <c r="A78" s="2">
        <v>2</v>
      </c>
      <c r="B78" s="6" t="s">
        <v>322</v>
      </c>
      <c r="C78" s="13">
        <v>18.991</v>
      </c>
      <c r="D78" s="13">
        <v>20.867000000000001</v>
      </c>
      <c r="E78" s="13">
        <v>23.773</v>
      </c>
      <c r="F78" s="13">
        <v>25.446999999999999</v>
      </c>
    </row>
    <row r="79" spans="1:6" ht="16" x14ac:dyDescent="0.2">
      <c r="A79" s="2">
        <v>2</v>
      </c>
      <c r="B79" s="6" t="s">
        <v>323</v>
      </c>
      <c r="C79" s="13">
        <v>3.621</v>
      </c>
      <c r="D79" s="13">
        <v>4.9630000000000001</v>
      </c>
      <c r="E79" s="13">
        <v>4.3150000000000004</v>
      </c>
      <c r="F79" s="13">
        <v>5.4580000000000002</v>
      </c>
    </row>
    <row r="80" spans="1:6" ht="16" x14ac:dyDescent="0.2">
      <c r="A80" s="2">
        <v>2</v>
      </c>
      <c r="B80" s="6" t="s">
        <v>324</v>
      </c>
      <c r="C80" s="13">
        <v>61.164999999999999</v>
      </c>
      <c r="D80" s="13">
        <v>56.268999999999998</v>
      </c>
      <c r="E80" s="13">
        <v>54.84</v>
      </c>
      <c r="F80" s="13">
        <v>50.886000000000003</v>
      </c>
    </row>
    <row r="81" spans="1:6" ht="16" x14ac:dyDescent="0.2">
      <c r="A81" s="14" t="s">
        <v>0</v>
      </c>
      <c r="B81" s="19" t="s">
        <v>0</v>
      </c>
      <c r="C81" s="20"/>
      <c r="D81" s="20"/>
      <c r="E81" s="20"/>
      <c r="F81" s="20"/>
    </row>
    <row r="82" spans="1:6" ht="15.75" customHeight="1" x14ac:dyDescent="0.2">
      <c r="A82" s="14" t="s">
        <v>0</v>
      </c>
      <c r="B82" s="19" t="s">
        <v>362</v>
      </c>
      <c r="C82" s="20"/>
      <c r="D82" s="20"/>
      <c r="E82" s="20"/>
      <c r="F82" s="20"/>
    </row>
  </sheetData>
  <mergeCells count="10">
    <mergeCell ref="A4:A5"/>
    <mergeCell ref="B4:B5"/>
    <mergeCell ref="C4:D4"/>
    <mergeCell ref="E4:F4"/>
    <mergeCell ref="B6:F6"/>
    <mergeCell ref="B81:F81"/>
    <mergeCell ref="B82:F82"/>
    <mergeCell ref="B1:F1"/>
    <mergeCell ref="B2:F2"/>
    <mergeCell ref="B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ColWidth="8.83203125" defaultRowHeight="15" x14ac:dyDescent="0.2"/>
  <cols>
    <col min="1" max="1" width="8.83203125" style="15"/>
    <col min="2" max="2" width="70" style="15" customWidth="1"/>
    <col min="3" max="18" width="7.5" style="15" bestFit="1" customWidth="1"/>
    <col min="19" max="16384" width="8.83203125" style="15"/>
  </cols>
  <sheetData>
    <row r="1" spans="1:18" ht="63" customHeight="1" x14ac:dyDescent="0.2">
      <c r="A1" s="14" t="s">
        <v>0</v>
      </c>
      <c r="B1" s="19" t="s">
        <v>363</v>
      </c>
      <c r="C1" s="20"/>
      <c r="D1" s="20"/>
      <c r="E1" s="20"/>
      <c r="F1" s="20"/>
    </row>
    <row r="2" spans="1:18" ht="15.75" customHeight="1" x14ac:dyDescent="0.2">
      <c r="A2" s="14" t="s">
        <v>0</v>
      </c>
      <c r="B2" s="19" t="s">
        <v>2</v>
      </c>
      <c r="C2" s="20"/>
      <c r="D2" s="20"/>
      <c r="E2" s="20"/>
      <c r="F2" s="20"/>
    </row>
    <row r="3" spans="1:18" ht="16" x14ac:dyDescent="0.2">
      <c r="A3" s="14" t="s">
        <v>0</v>
      </c>
      <c r="B3" s="19" t="s">
        <v>0</v>
      </c>
      <c r="C3" s="20"/>
      <c r="D3" s="20"/>
      <c r="E3" s="20"/>
      <c r="F3" s="20"/>
    </row>
    <row r="4" spans="1:18" x14ac:dyDescent="0.2">
      <c r="A4" s="21" t="s">
        <v>3</v>
      </c>
      <c r="B4" s="21" t="s">
        <v>4</v>
      </c>
      <c r="C4" s="21" t="s">
        <v>353</v>
      </c>
      <c r="D4" s="20"/>
      <c r="E4" s="20"/>
      <c r="F4" s="20"/>
      <c r="G4" s="21" t="s">
        <v>354</v>
      </c>
      <c r="H4" s="20"/>
      <c r="I4" s="20"/>
      <c r="J4" s="20"/>
      <c r="K4" s="21" t="s">
        <v>355</v>
      </c>
      <c r="L4" s="20"/>
      <c r="M4" s="20"/>
      <c r="N4" s="20"/>
      <c r="O4" s="21" t="s">
        <v>356</v>
      </c>
      <c r="P4" s="20"/>
      <c r="Q4" s="20"/>
      <c r="R4" s="20"/>
    </row>
    <row r="5" spans="1:18" x14ac:dyDescent="0.2">
      <c r="A5" s="20"/>
      <c r="B5" s="20"/>
      <c r="C5" s="21" t="s">
        <v>360</v>
      </c>
      <c r="D5" s="20"/>
      <c r="E5" s="21" t="s">
        <v>361</v>
      </c>
      <c r="F5" s="20"/>
      <c r="G5" s="21" t="s">
        <v>360</v>
      </c>
      <c r="H5" s="20"/>
      <c r="I5" s="21" t="s">
        <v>361</v>
      </c>
      <c r="J5" s="20"/>
      <c r="K5" s="21" t="s">
        <v>360</v>
      </c>
      <c r="L5" s="20"/>
      <c r="M5" s="21" t="s">
        <v>361</v>
      </c>
      <c r="N5" s="20"/>
      <c r="O5" s="21" t="s">
        <v>360</v>
      </c>
      <c r="P5" s="20"/>
      <c r="Q5" s="21" t="s">
        <v>361</v>
      </c>
      <c r="R5" s="20"/>
    </row>
    <row r="6" spans="1:18" ht="16" x14ac:dyDescent="0.2">
      <c r="A6" s="20"/>
      <c r="B6" s="20"/>
      <c r="C6" s="16" t="s">
        <v>6</v>
      </c>
      <c r="D6" s="16" t="s">
        <v>7</v>
      </c>
      <c r="E6" s="16" t="s">
        <v>6</v>
      </c>
      <c r="F6" s="16" t="s">
        <v>7</v>
      </c>
      <c r="G6" s="16" t="s">
        <v>6</v>
      </c>
      <c r="H6" s="16" t="s">
        <v>7</v>
      </c>
      <c r="I6" s="16" t="s">
        <v>6</v>
      </c>
      <c r="J6" s="16" t="s">
        <v>7</v>
      </c>
      <c r="K6" s="16" t="s">
        <v>6</v>
      </c>
      <c r="L6" s="16" t="s">
        <v>7</v>
      </c>
      <c r="M6" s="16" t="s">
        <v>6</v>
      </c>
      <c r="N6" s="16" t="s">
        <v>7</v>
      </c>
      <c r="O6" s="16" t="s">
        <v>6</v>
      </c>
      <c r="P6" s="16" t="s">
        <v>7</v>
      </c>
      <c r="Q6" s="16" t="s">
        <v>6</v>
      </c>
      <c r="R6" s="16" t="s">
        <v>7</v>
      </c>
    </row>
    <row r="7" spans="1:18" ht="16" x14ac:dyDescent="0.2">
      <c r="A7" s="14" t="s">
        <v>0</v>
      </c>
      <c r="B7" s="19" t="s">
        <v>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9" spans="1:18" ht="16" x14ac:dyDescent="0.2">
      <c r="A9" s="2">
        <v>0</v>
      </c>
      <c r="B9" s="4" t="s">
        <v>8</v>
      </c>
    </row>
    <row r="11" spans="1:18" ht="16" x14ac:dyDescent="0.2">
      <c r="A11" s="2">
        <v>0</v>
      </c>
      <c r="B11" s="4" t="s">
        <v>9</v>
      </c>
      <c r="C11" s="13">
        <v>100</v>
      </c>
      <c r="D11" s="13">
        <v>100</v>
      </c>
      <c r="E11" s="13">
        <v>100</v>
      </c>
      <c r="F11" s="13">
        <v>100</v>
      </c>
      <c r="G11" s="13">
        <v>100</v>
      </c>
      <c r="H11" s="13">
        <v>100</v>
      </c>
      <c r="I11" s="13">
        <v>100</v>
      </c>
      <c r="J11" s="13">
        <v>100</v>
      </c>
      <c r="K11" s="13">
        <v>100</v>
      </c>
      <c r="L11" s="13">
        <v>100</v>
      </c>
      <c r="M11" s="13">
        <v>100</v>
      </c>
      <c r="N11" s="13">
        <v>100</v>
      </c>
      <c r="O11" s="13">
        <v>100</v>
      </c>
      <c r="P11" s="13">
        <v>100</v>
      </c>
      <c r="Q11" s="13">
        <v>100</v>
      </c>
      <c r="R11" s="13">
        <v>100</v>
      </c>
    </row>
    <row r="13" spans="1:18" ht="16" x14ac:dyDescent="0.2">
      <c r="A13" s="2">
        <v>1</v>
      </c>
      <c r="B13" s="5" t="s">
        <v>10</v>
      </c>
      <c r="C13" s="13">
        <v>14.016</v>
      </c>
      <c r="D13" s="13">
        <v>15.537000000000001</v>
      </c>
      <c r="E13" s="13">
        <v>15.32</v>
      </c>
      <c r="F13" s="13">
        <v>15.154999999999999</v>
      </c>
      <c r="G13" s="13">
        <v>15.353999999999999</v>
      </c>
      <c r="H13" s="13">
        <v>15.629</v>
      </c>
      <c r="I13" s="13">
        <v>13.901</v>
      </c>
      <c r="J13" s="13">
        <v>14.603</v>
      </c>
      <c r="K13" s="13">
        <v>13.314</v>
      </c>
      <c r="L13" s="13">
        <v>12.972</v>
      </c>
      <c r="M13" s="13">
        <v>14.026</v>
      </c>
      <c r="N13" s="13">
        <v>14.946999999999999</v>
      </c>
      <c r="O13" s="13">
        <v>14.016</v>
      </c>
      <c r="P13" s="13">
        <v>16.143000000000001</v>
      </c>
      <c r="Q13" s="13">
        <v>15.051</v>
      </c>
      <c r="R13" s="13">
        <v>16.102</v>
      </c>
    </row>
    <row r="14" spans="1:18" ht="16" x14ac:dyDescent="0.2">
      <c r="A14" s="2">
        <v>2</v>
      </c>
      <c r="B14" s="6" t="s">
        <v>11</v>
      </c>
      <c r="C14" s="13">
        <v>13.122</v>
      </c>
      <c r="D14" s="13">
        <v>14.795</v>
      </c>
      <c r="E14" s="13">
        <v>14.288</v>
      </c>
      <c r="F14" s="13">
        <v>14.307</v>
      </c>
      <c r="G14" s="13">
        <v>14.3</v>
      </c>
      <c r="H14" s="13">
        <v>14.754</v>
      </c>
      <c r="I14" s="13">
        <v>12.968999999999999</v>
      </c>
      <c r="J14" s="13">
        <v>13.823</v>
      </c>
      <c r="K14" s="13">
        <v>12.488</v>
      </c>
      <c r="L14" s="13">
        <v>12.291</v>
      </c>
      <c r="M14" s="13">
        <v>13.212999999999999</v>
      </c>
      <c r="N14" s="13">
        <v>14.044</v>
      </c>
      <c r="O14" s="13">
        <v>13.099</v>
      </c>
      <c r="P14" s="13">
        <v>15.532999999999999</v>
      </c>
      <c r="Q14" s="13">
        <v>14.228999999999999</v>
      </c>
      <c r="R14" s="13">
        <v>15.377000000000001</v>
      </c>
    </row>
    <row r="15" spans="1:18" ht="16" x14ac:dyDescent="0.2">
      <c r="A15" s="2">
        <v>3</v>
      </c>
      <c r="B15" s="7" t="s">
        <v>12</v>
      </c>
      <c r="C15" s="13">
        <v>7.9329999999999998</v>
      </c>
      <c r="D15" s="13">
        <v>8.6359999999999992</v>
      </c>
      <c r="E15" s="13">
        <v>9.2959999999999994</v>
      </c>
      <c r="F15" s="13">
        <v>9.3000000000000007</v>
      </c>
      <c r="G15" s="13">
        <v>8.9420000000000002</v>
      </c>
      <c r="H15" s="13">
        <v>9.218</v>
      </c>
      <c r="I15" s="13">
        <v>7.8470000000000004</v>
      </c>
      <c r="J15" s="13">
        <v>8.7309999999999999</v>
      </c>
      <c r="K15" s="13">
        <v>7.1520000000000001</v>
      </c>
      <c r="L15" s="13">
        <v>7.34</v>
      </c>
      <c r="M15" s="13">
        <v>8.218</v>
      </c>
      <c r="N15" s="13">
        <v>8.423</v>
      </c>
      <c r="O15" s="13">
        <v>7.468</v>
      </c>
      <c r="P15" s="13">
        <v>8.65</v>
      </c>
      <c r="Q15" s="13">
        <v>9.06</v>
      </c>
      <c r="R15" s="13">
        <v>9.4849999999999994</v>
      </c>
    </row>
    <row r="16" spans="1:18" ht="16" x14ac:dyDescent="0.2">
      <c r="A16" s="2">
        <v>3</v>
      </c>
      <c r="B16" s="7" t="s">
        <v>89</v>
      </c>
      <c r="C16" s="13">
        <v>5.1890000000000001</v>
      </c>
      <c r="D16" s="13">
        <v>6.1589999999999998</v>
      </c>
      <c r="E16" s="13">
        <v>4.992</v>
      </c>
      <c r="F16" s="13">
        <v>5.0069999999999997</v>
      </c>
      <c r="G16" s="13">
        <v>5.3579999999999997</v>
      </c>
      <c r="H16" s="13">
        <v>5.5359999999999996</v>
      </c>
      <c r="I16" s="13">
        <v>5.1210000000000004</v>
      </c>
      <c r="J16" s="13">
        <v>5.0919999999999996</v>
      </c>
      <c r="K16" s="13">
        <v>5.3360000000000003</v>
      </c>
      <c r="L16" s="13">
        <v>4.9509999999999996</v>
      </c>
      <c r="M16" s="13">
        <v>4.9950000000000001</v>
      </c>
      <c r="N16" s="13">
        <v>5.6210000000000004</v>
      </c>
      <c r="O16" s="13">
        <v>5.6310000000000002</v>
      </c>
      <c r="P16" s="13">
        <v>6.8819999999999997</v>
      </c>
      <c r="Q16" s="13">
        <v>5.1689999999999996</v>
      </c>
      <c r="R16" s="13">
        <v>5.8920000000000003</v>
      </c>
    </row>
    <row r="17" spans="1:18" ht="16" x14ac:dyDescent="0.2">
      <c r="A17" s="2">
        <v>3</v>
      </c>
      <c r="B17" s="7" t="s">
        <v>95</v>
      </c>
      <c r="C17" s="13">
        <v>0.89400000000000002</v>
      </c>
      <c r="D17" s="13">
        <v>0.74199999999999999</v>
      </c>
      <c r="E17" s="13">
        <v>1.032</v>
      </c>
      <c r="F17" s="13">
        <v>0.84899999999999998</v>
      </c>
      <c r="G17" s="13">
        <v>1.0549999999999999</v>
      </c>
      <c r="H17" s="13">
        <v>0.875</v>
      </c>
      <c r="I17" s="13">
        <v>0.93300000000000005</v>
      </c>
      <c r="J17" s="13">
        <v>0.78</v>
      </c>
      <c r="K17" s="13">
        <v>0.82599999999999996</v>
      </c>
      <c r="L17" s="13">
        <v>0.68100000000000005</v>
      </c>
      <c r="M17" s="13">
        <v>0.81299999999999994</v>
      </c>
      <c r="N17" s="13">
        <v>0.90300000000000002</v>
      </c>
      <c r="O17" s="13">
        <v>0.91700000000000004</v>
      </c>
      <c r="P17" s="13">
        <v>0.61099999999999999</v>
      </c>
      <c r="Q17" s="13">
        <v>0.82199999999999995</v>
      </c>
      <c r="R17" s="13">
        <v>0.72499999999999998</v>
      </c>
    </row>
    <row r="19" spans="1:18" ht="16" x14ac:dyDescent="0.2">
      <c r="A19" s="2">
        <v>1</v>
      </c>
      <c r="B19" s="5" t="s">
        <v>101</v>
      </c>
      <c r="C19" s="13">
        <v>45.671999999999997</v>
      </c>
      <c r="D19" s="13">
        <v>44.472000000000001</v>
      </c>
      <c r="E19" s="13">
        <v>39.718000000000004</v>
      </c>
      <c r="F19" s="13">
        <v>39.270000000000003</v>
      </c>
      <c r="G19" s="13">
        <v>41.079000000000001</v>
      </c>
      <c r="H19" s="13">
        <v>39.892000000000003</v>
      </c>
      <c r="I19" s="13">
        <v>38.311999999999998</v>
      </c>
      <c r="J19" s="13">
        <v>35.197000000000003</v>
      </c>
      <c r="K19" s="13">
        <v>44.927999999999997</v>
      </c>
      <c r="L19" s="13">
        <v>42.584000000000003</v>
      </c>
      <c r="M19" s="13">
        <v>39.939</v>
      </c>
      <c r="N19" s="13">
        <v>37.01</v>
      </c>
      <c r="O19" s="13">
        <v>47.305999999999997</v>
      </c>
      <c r="P19" s="13">
        <v>42.982999999999997</v>
      </c>
      <c r="Q19" s="13">
        <v>42.765999999999998</v>
      </c>
      <c r="R19" s="13">
        <v>42.39</v>
      </c>
    </row>
    <row r="20" spans="1:18" ht="16" x14ac:dyDescent="0.2">
      <c r="A20" s="2">
        <v>2</v>
      </c>
      <c r="B20" s="6" t="s">
        <v>102</v>
      </c>
      <c r="C20" s="13">
        <v>37.146999999999998</v>
      </c>
      <c r="D20" s="13">
        <v>35.957999999999998</v>
      </c>
      <c r="E20" s="13">
        <v>29.494</v>
      </c>
      <c r="F20" s="13">
        <v>27.488</v>
      </c>
      <c r="G20" s="13">
        <v>31.300999999999998</v>
      </c>
      <c r="H20" s="13">
        <v>29.966000000000001</v>
      </c>
      <c r="I20" s="13">
        <v>28.457999999999998</v>
      </c>
      <c r="J20" s="13">
        <v>25.135999999999999</v>
      </c>
      <c r="K20" s="13">
        <v>35.436999999999998</v>
      </c>
      <c r="L20" s="13">
        <v>33.625</v>
      </c>
      <c r="M20" s="13">
        <v>30.175999999999998</v>
      </c>
      <c r="N20" s="13">
        <v>27.416</v>
      </c>
      <c r="O20" s="13">
        <v>39.140999999999998</v>
      </c>
      <c r="P20" s="13">
        <v>35.314999999999998</v>
      </c>
      <c r="Q20" s="13">
        <v>33.134</v>
      </c>
      <c r="R20" s="13">
        <v>32.630000000000003</v>
      </c>
    </row>
    <row r="21" spans="1:18" ht="16" x14ac:dyDescent="0.2">
      <c r="A21" s="2">
        <v>3</v>
      </c>
      <c r="B21" s="7" t="s">
        <v>103</v>
      </c>
      <c r="C21" s="13">
        <v>10.669</v>
      </c>
      <c r="D21" s="13">
        <v>14.263999999999999</v>
      </c>
      <c r="E21" s="13">
        <v>5.4930000000000003</v>
      </c>
      <c r="F21" s="13">
        <v>7.226</v>
      </c>
      <c r="G21" s="13">
        <v>5.9589999999999996</v>
      </c>
      <c r="H21" s="13">
        <v>6.8840000000000003</v>
      </c>
      <c r="I21" s="13">
        <v>5.12</v>
      </c>
      <c r="J21" s="13">
        <v>6.2130000000000001</v>
      </c>
      <c r="K21" s="13">
        <v>8.2100000000000009</v>
      </c>
      <c r="L21" s="13">
        <v>11.077999999999999</v>
      </c>
      <c r="M21" s="13">
        <v>5.7290000000000001</v>
      </c>
      <c r="N21" s="13">
        <v>8.2319999999999993</v>
      </c>
      <c r="O21" s="13">
        <v>10.552</v>
      </c>
      <c r="P21" s="13">
        <v>13.504</v>
      </c>
      <c r="Q21" s="13">
        <v>7.8970000000000002</v>
      </c>
      <c r="R21" s="13">
        <v>10.978999999999999</v>
      </c>
    </row>
    <row r="22" spans="1:18" ht="16" x14ac:dyDescent="0.2">
      <c r="A22" s="2">
        <v>3</v>
      </c>
      <c r="B22" s="7" t="s">
        <v>364</v>
      </c>
      <c r="C22" s="13">
        <v>25.27</v>
      </c>
      <c r="D22" s="13">
        <v>20.925999999999998</v>
      </c>
      <c r="E22" s="13">
        <v>22.777999999999999</v>
      </c>
      <c r="F22" s="13">
        <v>19.411999999999999</v>
      </c>
      <c r="G22" s="13">
        <v>23.791</v>
      </c>
      <c r="H22" s="13">
        <v>21.831</v>
      </c>
      <c r="I22" s="13">
        <v>21.972999999999999</v>
      </c>
      <c r="J22" s="13">
        <v>17.922999999999998</v>
      </c>
      <c r="K22" s="13">
        <v>25.832000000000001</v>
      </c>
      <c r="L22" s="13">
        <v>21.606999999999999</v>
      </c>
      <c r="M22" s="13">
        <v>23.111999999999998</v>
      </c>
      <c r="N22" s="13">
        <v>18.225999999999999</v>
      </c>
      <c r="O22" s="13">
        <v>27.334</v>
      </c>
      <c r="P22" s="13">
        <v>21.01</v>
      </c>
      <c r="Q22" s="13">
        <v>24.143000000000001</v>
      </c>
      <c r="R22" s="13">
        <v>20.661999999999999</v>
      </c>
    </row>
    <row r="23" spans="1:18" ht="16" x14ac:dyDescent="0.2">
      <c r="A23" s="2">
        <v>4</v>
      </c>
      <c r="B23" s="8" t="s">
        <v>365</v>
      </c>
      <c r="C23" s="13">
        <v>23.606000000000002</v>
      </c>
      <c r="D23" s="13">
        <v>20.359000000000002</v>
      </c>
      <c r="E23" s="13">
        <v>20.869</v>
      </c>
      <c r="F23" s="13">
        <v>18.603999999999999</v>
      </c>
      <c r="G23" s="13">
        <v>22.318999999999999</v>
      </c>
      <c r="H23" s="13">
        <v>21.036999999999999</v>
      </c>
      <c r="I23" s="13">
        <v>20.434000000000001</v>
      </c>
      <c r="J23" s="13">
        <v>17.373000000000001</v>
      </c>
      <c r="K23" s="13">
        <v>24.920999999999999</v>
      </c>
      <c r="L23" s="13">
        <v>21.116</v>
      </c>
      <c r="M23" s="13">
        <v>22.052</v>
      </c>
      <c r="N23" s="13">
        <v>17.481999999999999</v>
      </c>
      <c r="O23" s="13">
        <v>26.443999999999999</v>
      </c>
      <c r="P23" s="13">
        <v>20.774999999999999</v>
      </c>
      <c r="Q23" s="13">
        <v>22.937999999999999</v>
      </c>
      <c r="R23" s="13">
        <v>20.16</v>
      </c>
    </row>
    <row r="24" spans="1:18" ht="16" x14ac:dyDescent="0.2">
      <c r="A24" s="2">
        <v>2</v>
      </c>
      <c r="B24" s="6" t="s">
        <v>111</v>
      </c>
      <c r="C24" s="13">
        <v>4.1379999999999999</v>
      </c>
      <c r="D24" s="13">
        <v>4.5819999999999999</v>
      </c>
      <c r="E24" s="13">
        <v>5.2729999999999997</v>
      </c>
      <c r="F24" s="13">
        <v>6.0389999999999997</v>
      </c>
      <c r="G24" s="13">
        <v>4.6719999999999997</v>
      </c>
      <c r="H24" s="13">
        <v>5.6210000000000004</v>
      </c>
      <c r="I24" s="13">
        <v>5.0720000000000001</v>
      </c>
      <c r="J24" s="13">
        <v>5.4669999999999996</v>
      </c>
      <c r="K24" s="13">
        <v>4.6180000000000003</v>
      </c>
      <c r="L24" s="13">
        <v>5.2549999999999999</v>
      </c>
      <c r="M24" s="13">
        <v>5.0270000000000001</v>
      </c>
      <c r="N24" s="13">
        <v>5.391</v>
      </c>
      <c r="O24" s="13">
        <v>3.8719999999999999</v>
      </c>
      <c r="P24" s="13">
        <v>4.1639999999999997</v>
      </c>
      <c r="Q24" s="13">
        <v>4.2869999999999999</v>
      </c>
      <c r="R24" s="13">
        <v>4.6319999999999997</v>
      </c>
    </row>
    <row r="25" spans="1:18" ht="16" x14ac:dyDescent="0.2">
      <c r="A25" s="2">
        <v>3</v>
      </c>
      <c r="B25" s="7" t="s">
        <v>112</v>
      </c>
      <c r="C25" s="13">
        <v>3.5289999999999999</v>
      </c>
      <c r="D25" s="13">
        <v>3.9689999999999999</v>
      </c>
      <c r="E25" s="13">
        <v>4.3929999999999998</v>
      </c>
      <c r="F25" s="13">
        <v>5.1159999999999997</v>
      </c>
      <c r="G25" s="13">
        <v>3.6150000000000002</v>
      </c>
      <c r="H25" s="13">
        <v>4.3719999999999999</v>
      </c>
      <c r="I25" s="13">
        <v>3.9649999999999999</v>
      </c>
      <c r="J25" s="13">
        <v>4.2939999999999996</v>
      </c>
      <c r="K25" s="13">
        <v>3.4609999999999999</v>
      </c>
      <c r="L25" s="13">
        <v>3.9820000000000002</v>
      </c>
      <c r="M25" s="13">
        <v>3.78</v>
      </c>
      <c r="N25" s="13">
        <v>4.1079999999999997</v>
      </c>
      <c r="O25" s="13">
        <v>2.6779999999999999</v>
      </c>
      <c r="P25" s="13">
        <v>2.9710000000000001</v>
      </c>
      <c r="Q25" s="13">
        <v>2.9369999999999998</v>
      </c>
      <c r="R25" s="13">
        <v>3.1640000000000001</v>
      </c>
    </row>
    <row r="26" spans="1:18" ht="16" x14ac:dyDescent="0.2">
      <c r="A26" s="2">
        <v>4</v>
      </c>
      <c r="B26" s="8" t="s">
        <v>116</v>
      </c>
      <c r="C26" s="13">
        <v>3.0289999999999999</v>
      </c>
      <c r="D26" s="13">
        <v>3.544</v>
      </c>
      <c r="E26" s="13">
        <v>3.75</v>
      </c>
      <c r="F26" s="13">
        <v>4.3879999999999999</v>
      </c>
      <c r="G26" s="13">
        <v>3.5579999999999998</v>
      </c>
      <c r="H26" s="13">
        <v>4.3019999999999996</v>
      </c>
      <c r="I26" s="13">
        <v>3.7429999999999999</v>
      </c>
      <c r="J26" s="13">
        <v>4.0529999999999999</v>
      </c>
      <c r="K26" s="13">
        <v>3.3719999999999999</v>
      </c>
      <c r="L26" s="13">
        <v>3.9420000000000002</v>
      </c>
      <c r="M26" s="13">
        <v>3.69</v>
      </c>
      <c r="N26" s="13">
        <v>4.0259999999999998</v>
      </c>
      <c r="O26" s="13">
        <v>2.629</v>
      </c>
      <c r="P26" s="13">
        <v>2.9510000000000001</v>
      </c>
      <c r="Q26" s="13">
        <v>2.8290000000000002</v>
      </c>
      <c r="R26" s="13">
        <v>3.121</v>
      </c>
    </row>
    <row r="27" spans="1:18" ht="16" x14ac:dyDescent="0.2">
      <c r="A27" s="2">
        <v>5</v>
      </c>
      <c r="B27" s="9" t="s">
        <v>117</v>
      </c>
      <c r="C27" s="13">
        <v>1.9430000000000001</v>
      </c>
      <c r="D27" s="13">
        <v>2.278</v>
      </c>
      <c r="E27" s="13">
        <v>2.496</v>
      </c>
      <c r="F27" s="13">
        <v>2.9540000000000002</v>
      </c>
      <c r="G27" s="13">
        <v>1.855</v>
      </c>
      <c r="H27" s="13">
        <v>2.2280000000000002</v>
      </c>
      <c r="I27" s="13">
        <v>2.4009999999999998</v>
      </c>
      <c r="J27" s="13">
        <v>2.6419999999999999</v>
      </c>
      <c r="K27" s="13">
        <v>2.7789999999999999</v>
      </c>
      <c r="L27" s="13">
        <v>3.3940000000000001</v>
      </c>
      <c r="M27" s="13">
        <v>3.1709999999999998</v>
      </c>
      <c r="N27" s="13">
        <v>3.5960000000000001</v>
      </c>
      <c r="O27" s="13">
        <v>1.9359999999999999</v>
      </c>
      <c r="P27" s="13">
        <v>2.1880000000000002</v>
      </c>
      <c r="Q27" s="13">
        <v>2.1459999999999999</v>
      </c>
      <c r="R27" s="13">
        <v>2.5089999999999999</v>
      </c>
    </row>
    <row r="28" spans="1:18" ht="16" x14ac:dyDescent="0.2">
      <c r="A28" s="2">
        <v>5</v>
      </c>
      <c r="B28" s="9" t="s">
        <v>118</v>
      </c>
      <c r="C28" s="13">
        <v>1.0860000000000001</v>
      </c>
      <c r="D28" s="13">
        <v>1.266</v>
      </c>
      <c r="E28" s="13">
        <v>1.254</v>
      </c>
      <c r="F28" s="13">
        <v>1.4339999999999999</v>
      </c>
      <c r="G28" s="13">
        <v>1.7030000000000001</v>
      </c>
      <c r="H28" s="13">
        <v>2.0739999999999998</v>
      </c>
      <c r="I28" s="13">
        <v>1.3420000000000001</v>
      </c>
      <c r="J28" s="13">
        <v>1.411</v>
      </c>
      <c r="K28" s="13">
        <v>0.59299999999999997</v>
      </c>
      <c r="L28" s="13">
        <v>0.54700000000000004</v>
      </c>
      <c r="M28" s="13">
        <v>0.52</v>
      </c>
      <c r="N28" s="13">
        <v>0.43</v>
      </c>
      <c r="O28" s="13">
        <v>0.69299999999999995</v>
      </c>
      <c r="P28" s="13">
        <v>0.76200000000000001</v>
      </c>
      <c r="Q28" s="13">
        <v>0.68300000000000005</v>
      </c>
      <c r="R28" s="13">
        <v>0.61299999999999999</v>
      </c>
    </row>
    <row r="29" spans="1:18" ht="16" x14ac:dyDescent="0.2">
      <c r="A29" s="2">
        <v>2</v>
      </c>
      <c r="B29" s="6" t="s">
        <v>122</v>
      </c>
      <c r="C29" s="13">
        <v>4.3869999999999996</v>
      </c>
      <c r="D29" s="13">
        <v>3.9319999999999999</v>
      </c>
      <c r="E29" s="13">
        <v>4.952</v>
      </c>
      <c r="F29" s="13">
        <v>5.7439999999999998</v>
      </c>
      <c r="G29" s="13">
        <v>5.1059999999999999</v>
      </c>
      <c r="H29" s="13">
        <v>4.3049999999999997</v>
      </c>
      <c r="I29" s="13">
        <v>4.782</v>
      </c>
      <c r="J29" s="13">
        <v>4.5940000000000003</v>
      </c>
      <c r="K29" s="13">
        <v>4.8719999999999999</v>
      </c>
      <c r="L29" s="13">
        <v>3.7050000000000001</v>
      </c>
      <c r="M29" s="13">
        <v>4.7359999999999998</v>
      </c>
      <c r="N29" s="13">
        <v>4.2030000000000003</v>
      </c>
      <c r="O29" s="13">
        <v>4.2939999999999996</v>
      </c>
      <c r="P29" s="13">
        <v>3.504</v>
      </c>
      <c r="Q29" s="13">
        <v>5.3440000000000003</v>
      </c>
      <c r="R29" s="13">
        <v>5.1280000000000001</v>
      </c>
    </row>
    <row r="31" spans="1:18" ht="16" x14ac:dyDescent="0.2">
      <c r="A31" s="2">
        <v>1</v>
      </c>
      <c r="B31" s="5" t="s">
        <v>155</v>
      </c>
      <c r="C31" s="13">
        <v>2.8130000000000002</v>
      </c>
      <c r="D31" s="13">
        <v>3.6560000000000001</v>
      </c>
      <c r="E31" s="13">
        <v>2.6619999999999999</v>
      </c>
      <c r="F31" s="13">
        <v>2.1539999999999999</v>
      </c>
      <c r="G31" s="13">
        <v>2.8929999999999998</v>
      </c>
      <c r="H31" s="13">
        <v>3.0659999999999998</v>
      </c>
      <c r="I31" s="13">
        <v>2.331</v>
      </c>
      <c r="J31" s="13">
        <v>2.3340000000000001</v>
      </c>
      <c r="K31" s="13">
        <v>2.5070000000000001</v>
      </c>
      <c r="L31" s="13">
        <v>1.9730000000000001</v>
      </c>
      <c r="M31" s="13">
        <v>2.3119999999999998</v>
      </c>
      <c r="N31" s="13">
        <v>2.532</v>
      </c>
      <c r="O31" s="13">
        <v>2.2989999999999999</v>
      </c>
      <c r="P31" s="13">
        <v>2.7280000000000002</v>
      </c>
      <c r="Q31" s="13">
        <v>2.2789999999999999</v>
      </c>
      <c r="R31" s="13">
        <v>2.7050000000000001</v>
      </c>
    </row>
    <row r="33" spans="1:18" ht="16" x14ac:dyDescent="0.2">
      <c r="A33" s="2">
        <v>1</v>
      </c>
      <c r="B33" s="5" t="s">
        <v>178</v>
      </c>
      <c r="C33" s="13">
        <v>14.66</v>
      </c>
      <c r="D33" s="13">
        <v>16.835000000000001</v>
      </c>
      <c r="E33" s="13">
        <v>18.241</v>
      </c>
      <c r="F33" s="13">
        <v>21.407</v>
      </c>
      <c r="G33" s="13">
        <v>16.335999999999999</v>
      </c>
      <c r="H33" s="13">
        <v>20.704000000000001</v>
      </c>
      <c r="I33" s="13">
        <v>20.952999999999999</v>
      </c>
      <c r="J33" s="13">
        <v>24.669</v>
      </c>
      <c r="K33" s="13">
        <v>17.210999999999999</v>
      </c>
      <c r="L33" s="13">
        <v>22.902000000000001</v>
      </c>
      <c r="M33" s="13">
        <v>20.792999999999999</v>
      </c>
      <c r="N33" s="13">
        <v>24.315000000000001</v>
      </c>
      <c r="O33" s="13">
        <v>16.062000000000001</v>
      </c>
      <c r="P33" s="13">
        <v>20.048999999999999</v>
      </c>
      <c r="Q33" s="13">
        <v>17.853999999999999</v>
      </c>
      <c r="R33" s="13">
        <v>20.041</v>
      </c>
    </row>
    <row r="34" spans="1:18" ht="16" x14ac:dyDescent="0.2">
      <c r="A34" s="2">
        <v>2</v>
      </c>
      <c r="B34" s="6" t="s">
        <v>357</v>
      </c>
      <c r="C34" s="13">
        <v>13.35</v>
      </c>
      <c r="D34" s="13">
        <v>15.548</v>
      </c>
      <c r="E34" s="13">
        <v>17.742999999999999</v>
      </c>
      <c r="F34" s="13">
        <v>20.977</v>
      </c>
      <c r="G34" s="13">
        <v>15.494999999999999</v>
      </c>
      <c r="H34" s="13">
        <v>20.113</v>
      </c>
      <c r="I34" s="13">
        <v>20.288</v>
      </c>
      <c r="J34" s="13">
        <v>24.233000000000001</v>
      </c>
      <c r="K34" s="13">
        <v>16.334</v>
      </c>
      <c r="L34" s="13">
        <v>22.245999999999999</v>
      </c>
      <c r="M34" s="13">
        <v>20.308</v>
      </c>
      <c r="N34" s="13">
        <v>24.065000000000001</v>
      </c>
      <c r="O34" s="13">
        <v>15.09</v>
      </c>
      <c r="P34" s="13">
        <v>19.323</v>
      </c>
      <c r="Q34" s="13">
        <v>17.016999999999999</v>
      </c>
      <c r="R34" s="13">
        <v>19.324999999999999</v>
      </c>
    </row>
    <row r="35" spans="1:18" ht="16" x14ac:dyDescent="0.2">
      <c r="A35" s="2">
        <v>3</v>
      </c>
      <c r="B35" s="7" t="s">
        <v>186</v>
      </c>
      <c r="C35" s="13">
        <v>2.5910000000000002</v>
      </c>
      <c r="D35" s="13">
        <v>3.5710000000000002</v>
      </c>
      <c r="E35" s="13">
        <v>3.7839999999999998</v>
      </c>
      <c r="F35" s="13">
        <v>4.9969999999999999</v>
      </c>
      <c r="G35" s="13">
        <v>3.419</v>
      </c>
      <c r="H35" s="13">
        <v>4.7770000000000001</v>
      </c>
      <c r="I35" s="13">
        <v>4.0309999999999997</v>
      </c>
      <c r="J35" s="13">
        <v>4.9980000000000002</v>
      </c>
      <c r="K35" s="13">
        <v>3.8450000000000002</v>
      </c>
      <c r="L35" s="13">
        <v>4.9859999999999998</v>
      </c>
      <c r="M35" s="13">
        <v>4.34</v>
      </c>
      <c r="N35" s="13">
        <v>5.524</v>
      </c>
      <c r="O35" s="13">
        <v>3.7949999999999999</v>
      </c>
      <c r="P35" s="13">
        <v>5.6109999999999998</v>
      </c>
      <c r="Q35" s="13">
        <v>3.9660000000000002</v>
      </c>
      <c r="R35" s="13">
        <v>5.1790000000000003</v>
      </c>
    </row>
    <row r="36" spans="1:18" ht="16" x14ac:dyDescent="0.2">
      <c r="A36" s="2">
        <v>4</v>
      </c>
      <c r="B36" s="8" t="s">
        <v>187</v>
      </c>
      <c r="C36" s="13">
        <v>2.5760000000000001</v>
      </c>
      <c r="D36" s="13">
        <v>3.5529999999999999</v>
      </c>
      <c r="E36" s="13">
        <v>3.7469999999999999</v>
      </c>
      <c r="F36" s="13">
        <v>4.9130000000000003</v>
      </c>
      <c r="G36" s="13">
        <v>3.383</v>
      </c>
      <c r="H36" s="13">
        <v>4.7460000000000004</v>
      </c>
      <c r="I36" s="13">
        <v>3.9609999999999999</v>
      </c>
      <c r="J36" s="13">
        <v>4.9130000000000003</v>
      </c>
      <c r="K36" s="13">
        <v>3.7810000000000001</v>
      </c>
      <c r="L36" s="13">
        <v>4.9480000000000004</v>
      </c>
      <c r="M36" s="13">
        <v>4.2489999999999997</v>
      </c>
      <c r="N36" s="13">
        <v>5.4260000000000002</v>
      </c>
      <c r="O36" s="13">
        <v>3.7090000000000001</v>
      </c>
      <c r="P36" s="13">
        <v>5.52</v>
      </c>
      <c r="Q36" s="13">
        <v>3.82</v>
      </c>
      <c r="R36" s="13">
        <v>5.0039999999999996</v>
      </c>
    </row>
    <row r="38" spans="1:18" ht="16" x14ac:dyDescent="0.2">
      <c r="A38" s="2">
        <v>1</v>
      </c>
      <c r="B38" s="5" t="s">
        <v>207</v>
      </c>
      <c r="C38" s="13">
        <v>7.2309999999999999</v>
      </c>
      <c r="D38" s="13">
        <v>5.242</v>
      </c>
      <c r="E38" s="13">
        <v>8.2230000000000008</v>
      </c>
      <c r="F38" s="13">
        <v>7.0019999999999998</v>
      </c>
      <c r="G38" s="13">
        <v>9.2680000000000007</v>
      </c>
      <c r="H38" s="13">
        <v>7.54</v>
      </c>
      <c r="I38" s="13">
        <v>10.121</v>
      </c>
      <c r="J38" s="13">
        <v>9.077</v>
      </c>
      <c r="K38" s="13">
        <v>8.2509999999999994</v>
      </c>
      <c r="L38" s="13">
        <v>7.0979999999999999</v>
      </c>
      <c r="M38" s="13">
        <v>9.3620000000000001</v>
      </c>
      <c r="N38" s="13">
        <v>7.8150000000000004</v>
      </c>
      <c r="O38" s="13">
        <v>6.6050000000000004</v>
      </c>
      <c r="P38" s="13">
        <v>5.2359999999999998</v>
      </c>
      <c r="Q38" s="13">
        <v>8.3490000000000002</v>
      </c>
      <c r="R38" s="13">
        <v>6.48</v>
      </c>
    </row>
    <row r="40" spans="1:18" ht="16" x14ac:dyDescent="0.2">
      <c r="A40" s="2">
        <v>1</v>
      </c>
      <c r="B40" s="5" t="s">
        <v>224</v>
      </c>
      <c r="C40" s="13">
        <v>4.4189999999999996</v>
      </c>
      <c r="D40" s="13">
        <v>4.2460000000000004</v>
      </c>
      <c r="E40" s="13">
        <v>5.6180000000000003</v>
      </c>
      <c r="F40" s="13">
        <v>4.9379999999999997</v>
      </c>
      <c r="G40" s="13">
        <v>5.3609999999999998</v>
      </c>
      <c r="H40" s="13">
        <v>4.2690000000000001</v>
      </c>
      <c r="I40" s="13">
        <v>5.7080000000000002</v>
      </c>
      <c r="J40" s="13">
        <v>5.1440000000000001</v>
      </c>
      <c r="K40" s="13">
        <v>4.8949999999999996</v>
      </c>
      <c r="L40" s="13">
        <v>4.1710000000000003</v>
      </c>
      <c r="M40" s="13">
        <v>4.7</v>
      </c>
      <c r="N40" s="13">
        <v>4.1470000000000002</v>
      </c>
      <c r="O40" s="13">
        <v>5.1909999999999998</v>
      </c>
      <c r="P40" s="13">
        <v>4.2649999999999997</v>
      </c>
      <c r="Q40" s="13">
        <v>5.5279999999999996</v>
      </c>
      <c r="R40" s="13">
        <v>4.2939999999999996</v>
      </c>
    </row>
    <row r="42" spans="1:18" ht="16" x14ac:dyDescent="0.2">
      <c r="A42" s="2">
        <v>1</v>
      </c>
      <c r="B42" s="5" t="s">
        <v>258</v>
      </c>
      <c r="C42" s="13">
        <v>8.4629999999999992</v>
      </c>
      <c r="D42" s="13">
        <v>7.3650000000000002</v>
      </c>
      <c r="E42" s="13">
        <v>7.2469999999999999</v>
      </c>
      <c r="F42" s="13">
        <v>6.6559999999999997</v>
      </c>
      <c r="G42" s="13">
        <v>6.71</v>
      </c>
      <c r="H42" s="13">
        <v>6.2530000000000001</v>
      </c>
      <c r="I42" s="13">
        <v>5.8410000000000002</v>
      </c>
      <c r="J42" s="13">
        <v>6.15</v>
      </c>
      <c r="K42" s="13">
        <v>6.2329999999999997</v>
      </c>
      <c r="L42" s="13">
        <v>5.8330000000000002</v>
      </c>
      <c r="M42" s="13">
        <v>6.1260000000000003</v>
      </c>
      <c r="N42" s="13">
        <v>6.3170000000000002</v>
      </c>
      <c r="O42" s="13">
        <v>5.9539999999999997</v>
      </c>
      <c r="P42" s="13">
        <v>5.7919999999999998</v>
      </c>
      <c r="Q42" s="13">
        <v>5.5869999999999997</v>
      </c>
      <c r="R42" s="13">
        <v>5.4980000000000002</v>
      </c>
    </row>
    <row r="44" spans="1:18" ht="16" x14ac:dyDescent="0.2">
      <c r="A44" s="2">
        <v>1</v>
      </c>
      <c r="B44" s="5" t="s">
        <v>279</v>
      </c>
      <c r="C44" s="13">
        <v>2.7250000000000001</v>
      </c>
      <c r="D44" s="13">
        <v>2.645</v>
      </c>
      <c r="E44" s="13">
        <v>2.9710000000000001</v>
      </c>
      <c r="F44" s="13">
        <v>3.4180000000000001</v>
      </c>
      <c r="G44" s="13">
        <v>2.9980000000000002</v>
      </c>
      <c r="H44" s="13">
        <v>2.6459999999999999</v>
      </c>
      <c r="I44" s="13">
        <v>2.8330000000000002</v>
      </c>
      <c r="J44" s="13">
        <v>2.827</v>
      </c>
      <c r="K44" s="13">
        <v>2.6629999999999998</v>
      </c>
      <c r="L44" s="13">
        <v>2.468</v>
      </c>
      <c r="M44" s="13">
        <v>2.742</v>
      </c>
      <c r="N44" s="13">
        <v>2.9159999999999999</v>
      </c>
      <c r="O44" s="13">
        <v>2.5680000000000001</v>
      </c>
      <c r="P44" s="13">
        <v>2.8029999999999999</v>
      </c>
      <c r="Q44" s="13">
        <v>2.5870000000000002</v>
      </c>
      <c r="R44" s="13">
        <v>2.492</v>
      </c>
    </row>
    <row r="46" spans="1:18" ht="16" x14ac:dyDescent="0.2">
      <c r="A46" s="2">
        <v>0</v>
      </c>
      <c r="B46" s="4" t="s">
        <v>331</v>
      </c>
    </row>
    <row r="48" spans="1:18" ht="16" x14ac:dyDescent="0.2">
      <c r="A48" s="2">
        <v>0</v>
      </c>
      <c r="B48" s="4" t="s">
        <v>9</v>
      </c>
      <c r="C48" s="13">
        <v>100</v>
      </c>
      <c r="D48" s="13">
        <v>100</v>
      </c>
      <c r="E48" s="13">
        <v>100</v>
      </c>
      <c r="F48" s="13">
        <v>100</v>
      </c>
      <c r="G48" s="13">
        <v>100</v>
      </c>
      <c r="H48" s="13">
        <v>100</v>
      </c>
      <c r="I48" s="13">
        <v>100</v>
      </c>
      <c r="J48" s="13">
        <v>100</v>
      </c>
      <c r="K48" s="13">
        <v>100</v>
      </c>
      <c r="L48" s="13">
        <v>100</v>
      </c>
      <c r="M48" s="13">
        <v>100</v>
      </c>
      <c r="N48" s="13">
        <v>100</v>
      </c>
      <c r="O48" s="13">
        <v>100</v>
      </c>
      <c r="P48" s="13">
        <v>100</v>
      </c>
      <c r="Q48" s="13">
        <v>100</v>
      </c>
      <c r="R48" s="13">
        <v>100</v>
      </c>
    </row>
    <row r="49" spans="1:18" ht="16" x14ac:dyDescent="0.2">
      <c r="A49" s="2">
        <v>1</v>
      </c>
      <c r="B49" s="5" t="s">
        <v>300</v>
      </c>
      <c r="C49" s="13">
        <v>33.951000000000001</v>
      </c>
      <c r="D49" s="13">
        <v>37.673000000000002</v>
      </c>
      <c r="E49" s="13">
        <v>41.344000000000001</v>
      </c>
      <c r="F49" s="13">
        <v>44.341000000000001</v>
      </c>
      <c r="G49" s="13">
        <v>39.320999999999998</v>
      </c>
      <c r="H49" s="13">
        <v>42.771000000000001</v>
      </c>
      <c r="I49" s="13">
        <v>42.707999999999998</v>
      </c>
      <c r="J49" s="13">
        <v>47.094000000000001</v>
      </c>
      <c r="K49" s="13">
        <v>36.058</v>
      </c>
      <c r="L49" s="13">
        <v>39.603000000000002</v>
      </c>
      <c r="M49" s="13">
        <v>41.73</v>
      </c>
      <c r="N49" s="13">
        <v>45.537999999999997</v>
      </c>
      <c r="O49" s="13">
        <v>35.002000000000002</v>
      </c>
      <c r="P49" s="13">
        <v>40.884</v>
      </c>
      <c r="Q49" s="13">
        <v>40.634</v>
      </c>
      <c r="R49" s="13">
        <v>43.289000000000001</v>
      </c>
    </row>
    <row r="50" spans="1:18" ht="16" x14ac:dyDescent="0.2">
      <c r="A50" s="2">
        <v>2</v>
      </c>
      <c r="B50" s="6" t="s">
        <v>301</v>
      </c>
      <c r="C50" s="13">
        <v>19.934999999999999</v>
      </c>
      <c r="D50" s="13">
        <v>22.135999999999999</v>
      </c>
      <c r="E50" s="13">
        <v>26.024000000000001</v>
      </c>
      <c r="F50" s="13">
        <v>29.186</v>
      </c>
      <c r="G50" s="13">
        <v>23.966000000000001</v>
      </c>
      <c r="H50" s="13">
        <v>27.141999999999999</v>
      </c>
      <c r="I50" s="13">
        <v>28.806999999999999</v>
      </c>
      <c r="J50" s="13">
        <v>32.491</v>
      </c>
      <c r="K50" s="13">
        <v>22.744</v>
      </c>
      <c r="L50" s="13">
        <v>26.632000000000001</v>
      </c>
      <c r="M50" s="13">
        <v>27.704000000000001</v>
      </c>
      <c r="N50" s="13">
        <v>30.591000000000001</v>
      </c>
      <c r="O50" s="13">
        <v>20.986000000000001</v>
      </c>
      <c r="P50" s="13">
        <v>24.741</v>
      </c>
      <c r="Q50" s="13">
        <v>25.582999999999998</v>
      </c>
      <c r="R50" s="13">
        <v>27.187000000000001</v>
      </c>
    </row>
    <row r="51" spans="1:18" ht="16" x14ac:dyDescent="0.2">
      <c r="A51" s="2">
        <v>3</v>
      </c>
      <c r="B51" s="7" t="s">
        <v>302</v>
      </c>
      <c r="C51" s="13">
        <v>10.285</v>
      </c>
      <c r="D51" s="13">
        <v>11.608000000000001</v>
      </c>
      <c r="E51" s="13">
        <v>12.683</v>
      </c>
      <c r="F51" s="13">
        <v>13.864000000000001</v>
      </c>
      <c r="G51" s="13">
        <v>12.069000000000001</v>
      </c>
      <c r="H51" s="13">
        <v>13.147</v>
      </c>
      <c r="I51" s="13">
        <v>12.443</v>
      </c>
      <c r="J51" s="13">
        <v>13.615</v>
      </c>
      <c r="K51" s="13">
        <v>11.265000000000001</v>
      </c>
      <c r="L51" s="13">
        <v>11.581</v>
      </c>
      <c r="M51" s="13">
        <v>12.474</v>
      </c>
      <c r="N51" s="13">
        <v>13.598000000000001</v>
      </c>
      <c r="O51" s="13">
        <v>10.574999999999999</v>
      </c>
      <c r="P51" s="13">
        <v>12.722</v>
      </c>
      <c r="Q51" s="13">
        <v>12.018000000000001</v>
      </c>
      <c r="R51" s="13">
        <v>13.308</v>
      </c>
    </row>
    <row r="52" spans="1:18" ht="16" x14ac:dyDescent="0.2">
      <c r="A52" s="2">
        <v>3</v>
      </c>
      <c r="B52" s="7" t="s">
        <v>304</v>
      </c>
      <c r="C52" s="13">
        <v>9.65</v>
      </c>
      <c r="D52" s="13">
        <v>10.528</v>
      </c>
      <c r="E52" s="13">
        <v>13.340999999999999</v>
      </c>
      <c r="F52" s="13">
        <v>15.321999999999999</v>
      </c>
      <c r="G52" s="13">
        <v>11.897</v>
      </c>
      <c r="H52" s="13">
        <v>13.996</v>
      </c>
      <c r="I52" s="13">
        <v>16.364000000000001</v>
      </c>
      <c r="J52" s="13">
        <v>18.876000000000001</v>
      </c>
      <c r="K52" s="13">
        <v>11.478999999999999</v>
      </c>
      <c r="L52" s="13">
        <v>15.051</v>
      </c>
      <c r="M52" s="13">
        <v>15.23</v>
      </c>
      <c r="N52" s="13">
        <v>16.992000000000001</v>
      </c>
      <c r="O52" s="13">
        <v>10.411</v>
      </c>
      <c r="P52" s="13">
        <v>12.018000000000001</v>
      </c>
      <c r="Q52" s="13">
        <v>13.565</v>
      </c>
      <c r="R52" s="13">
        <v>13.879</v>
      </c>
    </row>
    <row r="53" spans="1:18" ht="16" x14ac:dyDescent="0.2">
      <c r="A53" s="2">
        <v>1</v>
      </c>
      <c r="B53" s="5" t="s">
        <v>305</v>
      </c>
      <c r="C53" s="13">
        <v>66.049000000000007</v>
      </c>
      <c r="D53" s="13">
        <v>62.326999999999998</v>
      </c>
      <c r="E53" s="13">
        <v>58.655999999999999</v>
      </c>
      <c r="F53" s="13">
        <v>55.658999999999999</v>
      </c>
      <c r="G53" s="13">
        <v>60.679000000000002</v>
      </c>
      <c r="H53" s="13">
        <v>57.228999999999999</v>
      </c>
      <c r="I53" s="13">
        <v>57.292000000000002</v>
      </c>
      <c r="J53" s="13">
        <v>52.905999999999999</v>
      </c>
      <c r="K53" s="13">
        <v>63.942</v>
      </c>
      <c r="L53" s="13">
        <v>60.396999999999998</v>
      </c>
      <c r="M53" s="13">
        <v>58.27</v>
      </c>
      <c r="N53" s="13">
        <v>54.462000000000003</v>
      </c>
      <c r="O53" s="13">
        <v>64.998000000000005</v>
      </c>
      <c r="P53" s="13">
        <v>59.116</v>
      </c>
      <c r="Q53" s="13">
        <v>59.366</v>
      </c>
      <c r="R53" s="13">
        <v>56.710999999999999</v>
      </c>
    </row>
    <row r="55" spans="1:18" ht="16" x14ac:dyDescent="0.2">
      <c r="A55" s="2">
        <v>0</v>
      </c>
      <c r="B55" s="4" t="s">
        <v>299</v>
      </c>
    </row>
    <row r="57" spans="1:18" ht="16" x14ac:dyDescent="0.2">
      <c r="A57" s="2">
        <v>0</v>
      </c>
      <c r="B57" s="4" t="s">
        <v>311</v>
      </c>
      <c r="C57" s="13">
        <v>92.769000000000005</v>
      </c>
      <c r="D57" s="13">
        <v>94.757999999999996</v>
      </c>
      <c r="E57" s="13">
        <v>91.777000000000001</v>
      </c>
      <c r="F57" s="13">
        <v>92.998000000000005</v>
      </c>
      <c r="G57" s="13">
        <v>90.731999999999999</v>
      </c>
      <c r="H57" s="13">
        <v>92.46</v>
      </c>
      <c r="I57" s="13">
        <v>89.879000000000005</v>
      </c>
      <c r="J57" s="13">
        <v>90.923000000000002</v>
      </c>
      <c r="K57" s="13">
        <v>91.748999999999995</v>
      </c>
      <c r="L57" s="13">
        <v>92.902000000000001</v>
      </c>
      <c r="M57" s="13">
        <v>90.638000000000005</v>
      </c>
      <c r="N57" s="13">
        <v>92.185000000000002</v>
      </c>
      <c r="O57" s="13">
        <v>93.394999999999996</v>
      </c>
      <c r="P57" s="13">
        <v>94.763999999999996</v>
      </c>
      <c r="Q57" s="13">
        <v>91.650999999999996</v>
      </c>
      <c r="R57" s="13">
        <v>93.52</v>
      </c>
    </row>
    <row r="58" spans="1:18" ht="16" x14ac:dyDescent="0.2">
      <c r="A58" s="2">
        <v>0</v>
      </c>
      <c r="B58" s="4" t="s">
        <v>310</v>
      </c>
      <c r="C58" s="13">
        <v>62.853000000000002</v>
      </c>
      <c r="D58" s="13">
        <v>64.042000000000002</v>
      </c>
      <c r="E58" s="13">
        <v>70.506</v>
      </c>
      <c r="F58" s="13">
        <v>72.512</v>
      </c>
      <c r="G58" s="13">
        <v>68.698999999999998</v>
      </c>
      <c r="H58" s="13">
        <v>70.034000000000006</v>
      </c>
      <c r="I58" s="13">
        <v>71.542000000000002</v>
      </c>
      <c r="J58" s="13">
        <v>74.864000000000004</v>
      </c>
      <c r="K58" s="13">
        <v>64.563000000000002</v>
      </c>
      <c r="L58" s="13">
        <v>66.375</v>
      </c>
      <c r="M58" s="13">
        <v>69.823999999999998</v>
      </c>
      <c r="N58" s="13">
        <v>72.584000000000003</v>
      </c>
      <c r="O58" s="13">
        <v>60.859000000000002</v>
      </c>
      <c r="P58" s="13">
        <v>64.685000000000002</v>
      </c>
      <c r="Q58" s="13">
        <v>66.866</v>
      </c>
      <c r="R58" s="13">
        <v>67.37</v>
      </c>
    </row>
    <row r="59" spans="1:18" ht="16" x14ac:dyDescent="0.2">
      <c r="A59" s="2">
        <v>0</v>
      </c>
      <c r="B59" s="4" t="s">
        <v>312</v>
      </c>
      <c r="C59" s="13">
        <v>20.829000000000001</v>
      </c>
      <c r="D59" s="13">
        <v>22.878</v>
      </c>
      <c r="E59" s="13">
        <v>27.056000000000001</v>
      </c>
      <c r="F59" s="13">
        <v>30.033999999999999</v>
      </c>
      <c r="G59" s="13">
        <v>25.021000000000001</v>
      </c>
      <c r="H59" s="13">
        <v>28.016999999999999</v>
      </c>
      <c r="I59" s="13">
        <v>29.74</v>
      </c>
      <c r="J59" s="13">
        <v>33.270000000000003</v>
      </c>
      <c r="K59" s="13">
        <v>23.57</v>
      </c>
      <c r="L59" s="13">
        <v>27.312000000000001</v>
      </c>
      <c r="M59" s="13">
        <v>28.516999999999999</v>
      </c>
      <c r="N59" s="13">
        <v>31.494</v>
      </c>
      <c r="O59" s="13">
        <v>21.902999999999999</v>
      </c>
      <c r="P59" s="13">
        <v>25.350999999999999</v>
      </c>
      <c r="Q59" s="13">
        <v>26.405000000000001</v>
      </c>
      <c r="R59" s="13">
        <v>27.911999999999999</v>
      </c>
    </row>
    <row r="60" spans="1:18" ht="16" x14ac:dyDescent="0.2">
      <c r="A60" s="2">
        <v>0</v>
      </c>
      <c r="B60" s="4" t="s">
        <v>315</v>
      </c>
      <c r="C60" s="13">
        <v>24.300999999999998</v>
      </c>
      <c r="D60" s="13">
        <v>27.145</v>
      </c>
      <c r="E60" s="13">
        <v>28.003</v>
      </c>
      <c r="F60" s="13">
        <v>29.018999999999998</v>
      </c>
      <c r="G60" s="13">
        <v>27.423999999999999</v>
      </c>
      <c r="H60" s="13">
        <v>28.776</v>
      </c>
      <c r="I60" s="13">
        <v>26.344999999999999</v>
      </c>
      <c r="J60" s="13">
        <v>28.218</v>
      </c>
      <c r="K60" s="13">
        <v>24.579000000000001</v>
      </c>
      <c r="L60" s="13">
        <v>24.553000000000001</v>
      </c>
      <c r="M60" s="13">
        <v>26.5</v>
      </c>
      <c r="N60" s="13">
        <v>28.545000000000002</v>
      </c>
      <c r="O60" s="13">
        <v>24.591000000000001</v>
      </c>
      <c r="P60" s="13">
        <v>28.866</v>
      </c>
      <c r="Q60" s="13">
        <v>27.068999999999999</v>
      </c>
      <c r="R60" s="13">
        <v>29.41</v>
      </c>
    </row>
    <row r="61" spans="1:18" ht="16" x14ac:dyDescent="0.2">
      <c r="A61" s="2">
        <v>0</v>
      </c>
      <c r="B61" s="4" t="s">
        <v>313</v>
      </c>
      <c r="C61" s="13">
        <v>11.179</v>
      </c>
      <c r="D61" s="13">
        <v>12.35</v>
      </c>
      <c r="E61" s="13">
        <v>13.715</v>
      </c>
      <c r="F61" s="13">
        <v>14.712999999999999</v>
      </c>
      <c r="G61" s="13">
        <v>13.124000000000001</v>
      </c>
      <c r="H61" s="13">
        <v>14.021000000000001</v>
      </c>
      <c r="I61" s="13">
        <v>13.375999999999999</v>
      </c>
      <c r="J61" s="13">
        <v>14.395</v>
      </c>
      <c r="K61" s="13">
        <v>12.090999999999999</v>
      </c>
      <c r="L61" s="13">
        <v>12.262</v>
      </c>
      <c r="M61" s="13">
        <v>13.286</v>
      </c>
      <c r="N61" s="13">
        <v>14.500999999999999</v>
      </c>
      <c r="O61" s="13">
        <v>11.492000000000001</v>
      </c>
      <c r="P61" s="13">
        <v>13.333</v>
      </c>
      <c r="Q61" s="13">
        <v>12.84</v>
      </c>
      <c r="R61" s="13">
        <v>14.032999999999999</v>
      </c>
    </row>
    <row r="62" spans="1:18" ht="16" x14ac:dyDescent="0.2">
      <c r="A62" s="2">
        <v>0</v>
      </c>
      <c r="B62" s="4" t="s">
        <v>317</v>
      </c>
      <c r="C62" s="13">
        <v>29.231000000000002</v>
      </c>
      <c r="D62" s="13">
        <v>26.645</v>
      </c>
      <c r="E62" s="13">
        <v>29.49</v>
      </c>
      <c r="F62" s="13">
        <v>28.492999999999999</v>
      </c>
      <c r="G62" s="13">
        <v>29.795000000000002</v>
      </c>
      <c r="H62" s="13">
        <v>27.722999999999999</v>
      </c>
      <c r="I62" s="13">
        <v>29.298999999999999</v>
      </c>
      <c r="J62" s="13">
        <v>28.204000000000001</v>
      </c>
      <c r="K62" s="13">
        <v>28.858000000000001</v>
      </c>
      <c r="L62" s="13">
        <v>27.038</v>
      </c>
      <c r="M62" s="13">
        <v>28.584</v>
      </c>
      <c r="N62" s="13">
        <v>27.463999999999999</v>
      </c>
      <c r="O62" s="13">
        <v>26.145</v>
      </c>
      <c r="P62" s="13">
        <v>24.067</v>
      </c>
      <c r="Q62" s="13">
        <v>26.533000000000001</v>
      </c>
      <c r="R62" s="13">
        <v>24.367000000000001</v>
      </c>
    </row>
    <row r="63" spans="1:18" ht="16" x14ac:dyDescent="0.2">
      <c r="A63" s="2">
        <v>0</v>
      </c>
      <c r="B63" s="4" t="s">
        <v>318</v>
      </c>
      <c r="C63" s="13">
        <v>60.110999999999997</v>
      </c>
      <c r="D63" s="13">
        <v>58.008000000000003</v>
      </c>
      <c r="E63" s="13">
        <v>51.802</v>
      </c>
      <c r="F63" s="13">
        <v>49.875</v>
      </c>
      <c r="G63" s="13">
        <v>53.067</v>
      </c>
      <c r="H63" s="13">
        <v>50.993000000000002</v>
      </c>
      <c r="I63" s="13">
        <v>48.896000000000001</v>
      </c>
      <c r="J63" s="13">
        <v>45.277000000000001</v>
      </c>
      <c r="K63" s="13">
        <v>57.113999999999997</v>
      </c>
      <c r="L63" s="13">
        <v>54.433</v>
      </c>
      <c r="M63" s="13">
        <v>50.692</v>
      </c>
      <c r="N63" s="13">
        <v>47.975999999999999</v>
      </c>
      <c r="O63" s="13">
        <v>59.561999999999998</v>
      </c>
      <c r="P63" s="13">
        <v>54.841999999999999</v>
      </c>
      <c r="Q63" s="13">
        <v>52.57</v>
      </c>
      <c r="R63" s="13">
        <v>51.508000000000003</v>
      </c>
    </row>
    <row r="64" spans="1:18" ht="16" x14ac:dyDescent="0.2">
      <c r="A64" s="2">
        <v>0</v>
      </c>
      <c r="B64" s="4" t="s">
        <v>319</v>
      </c>
      <c r="C64" s="13">
        <v>6.12</v>
      </c>
      <c r="D64" s="13">
        <v>7.54</v>
      </c>
      <c r="E64" s="13">
        <v>8.1769999999999996</v>
      </c>
      <c r="F64" s="13">
        <v>10.113</v>
      </c>
      <c r="G64" s="13">
        <v>7.0339999999999998</v>
      </c>
      <c r="H64" s="13">
        <v>9.1489999999999991</v>
      </c>
      <c r="I64" s="13">
        <v>7.9960000000000004</v>
      </c>
      <c r="J64" s="13">
        <v>9.2919999999999998</v>
      </c>
      <c r="K64" s="13">
        <v>7.306</v>
      </c>
      <c r="L64" s="13">
        <v>8.968</v>
      </c>
      <c r="M64" s="13">
        <v>8.1199999999999992</v>
      </c>
      <c r="N64" s="13">
        <v>9.6310000000000002</v>
      </c>
      <c r="O64" s="13">
        <v>6.4729999999999999</v>
      </c>
      <c r="P64" s="13">
        <v>8.5820000000000007</v>
      </c>
      <c r="Q64" s="13">
        <v>6.9029999999999996</v>
      </c>
      <c r="R64" s="13">
        <v>8.343</v>
      </c>
    </row>
    <row r="65" spans="1:18" ht="16" x14ac:dyDescent="0.2">
      <c r="A65" s="2">
        <v>0</v>
      </c>
      <c r="B65" s="4" t="s">
        <v>320</v>
      </c>
      <c r="C65" s="13">
        <v>93.88</v>
      </c>
      <c r="D65" s="13">
        <v>92.46</v>
      </c>
      <c r="E65" s="13">
        <v>91.822999999999993</v>
      </c>
      <c r="F65" s="13">
        <v>89.887</v>
      </c>
      <c r="G65" s="13">
        <v>92.965999999999994</v>
      </c>
      <c r="H65" s="13">
        <v>90.850999999999999</v>
      </c>
      <c r="I65" s="13">
        <v>92.004000000000005</v>
      </c>
      <c r="J65" s="13">
        <v>90.707999999999998</v>
      </c>
      <c r="K65" s="13">
        <v>92.694000000000003</v>
      </c>
      <c r="L65" s="13">
        <v>91.031999999999996</v>
      </c>
      <c r="M65" s="13">
        <v>91.88</v>
      </c>
      <c r="N65" s="13">
        <v>90.369</v>
      </c>
      <c r="O65" s="13">
        <v>93.527000000000001</v>
      </c>
      <c r="P65" s="13">
        <v>91.418000000000006</v>
      </c>
      <c r="Q65" s="13">
        <v>93.096999999999994</v>
      </c>
      <c r="R65" s="13">
        <v>91.656999999999996</v>
      </c>
    </row>
    <row r="66" spans="1:18" ht="16" x14ac:dyDescent="0.2">
      <c r="A66" s="2">
        <v>1</v>
      </c>
      <c r="B66" s="5" t="s">
        <v>321</v>
      </c>
      <c r="C66" s="13">
        <v>80.757999999999996</v>
      </c>
      <c r="D66" s="13">
        <v>77.665000000000006</v>
      </c>
      <c r="E66" s="13">
        <v>77.534999999999997</v>
      </c>
      <c r="F66" s="13">
        <v>75.581000000000003</v>
      </c>
      <c r="G66" s="13">
        <v>78.667000000000002</v>
      </c>
      <c r="H66" s="13">
        <v>76.096999999999994</v>
      </c>
      <c r="I66" s="13">
        <v>79.036000000000001</v>
      </c>
      <c r="J66" s="13">
        <v>76.885000000000005</v>
      </c>
      <c r="K66" s="13">
        <v>80.206000000000003</v>
      </c>
      <c r="L66" s="13">
        <v>78.742000000000004</v>
      </c>
      <c r="M66" s="13">
        <v>78.665999999999997</v>
      </c>
      <c r="N66" s="13">
        <v>76.325000000000003</v>
      </c>
      <c r="O66" s="13">
        <v>80.427999999999997</v>
      </c>
      <c r="P66" s="13">
        <v>75.885999999999996</v>
      </c>
      <c r="Q66" s="13">
        <v>78.869</v>
      </c>
      <c r="R66" s="13">
        <v>76.28</v>
      </c>
    </row>
    <row r="67" spans="1:18" ht="16" x14ac:dyDescent="0.2">
      <c r="A67" s="14" t="s">
        <v>0</v>
      </c>
      <c r="B67" s="19" t="s">
        <v>0</v>
      </c>
      <c r="C67" s="20"/>
      <c r="D67" s="20"/>
      <c r="E67" s="20"/>
      <c r="F67" s="20"/>
    </row>
    <row r="68" spans="1:18" ht="31.5" customHeight="1" x14ac:dyDescent="0.2">
      <c r="A68" s="14" t="s">
        <v>0</v>
      </c>
      <c r="B68" s="19" t="s">
        <v>366</v>
      </c>
      <c r="C68" s="20"/>
      <c r="D68" s="20"/>
      <c r="E68" s="20"/>
      <c r="F68" s="20"/>
    </row>
  </sheetData>
  <mergeCells count="23">
    <mergeCell ref="B1:F1"/>
    <mergeCell ref="B2:F2"/>
    <mergeCell ref="B3:F3"/>
    <mergeCell ref="A4:A6"/>
    <mergeCell ref="B4:B6"/>
    <mergeCell ref="C4:F4"/>
    <mergeCell ref="C5:D5"/>
    <mergeCell ref="E5:F5"/>
    <mergeCell ref="B7:F7"/>
    <mergeCell ref="B67:F67"/>
    <mergeCell ref="B68:F68"/>
    <mergeCell ref="G4:J4"/>
    <mergeCell ref="G5:H5"/>
    <mergeCell ref="I5:J5"/>
    <mergeCell ref="G7:J7"/>
    <mergeCell ref="K4:N4"/>
    <mergeCell ref="K5:L5"/>
    <mergeCell ref="M5:N5"/>
    <mergeCell ref="K7:N7"/>
    <mergeCell ref="O4:R4"/>
    <mergeCell ref="O5:P5"/>
    <mergeCell ref="Q5:R5"/>
    <mergeCell ref="O7:R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workbookViewId="0">
      <pane ySplit="4" topLeftCell="A5" activePane="bottomLeft" state="frozen"/>
      <selection pane="bottomLeft" activeCell="B1" sqref="B1:D1"/>
    </sheetView>
  </sheetViews>
  <sheetFormatPr baseColWidth="10" defaultColWidth="8.83203125" defaultRowHeight="15" x14ac:dyDescent="0.2"/>
  <cols>
    <col min="1" max="1" width="8.83203125" style="15"/>
    <col min="2" max="2" width="70" style="15" customWidth="1"/>
    <col min="3" max="4" width="15" style="15" customWidth="1"/>
    <col min="5" max="16384" width="8.83203125" style="15"/>
  </cols>
  <sheetData>
    <row r="1" spans="1:4" ht="63" customHeight="1" x14ac:dyDescent="0.2">
      <c r="A1" s="14" t="s">
        <v>0</v>
      </c>
      <c r="B1" s="19" t="s">
        <v>368</v>
      </c>
      <c r="C1" s="20"/>
      <c r="D1" s="20"/>
    </row>
    <row r="2" spans="1:4" ht="15.75" customHeight="1" x14ac:dyDescent="0.2">
      <c r="A2" s="14" t="s">
        <v>0</v>
      </c>
      <c r="B2" s="19" t="s">
        <v>2</v>
      </c>
      <c r="C2" s="20"/>
      <c r="D2" s="20"/>
    </row>
    <row r="3" spans="1:4" ht="16" x14ac:dyDescent="0.2">
      <c r="A3" s="14" t="s">
        <v>0</v>
      </c>
      <c r="B3" s="19" t="s">
        <v>0</v>
      </c>
      <c r="C3" s="20"/>
      <c r="D3" s="20"/>
    </row>
    <row r="4" spans="1:4" ht="32" x14ac:dyDescent="0.2">
      <c r="A4" s="16" t="s">
        <v>3</v>
      </c>
      <c r="B4" s="16" t="s">
        <v>369</v>
      </c>
      <c r="C4" s="16" t="s">
        <v>6</v>
      </c>
      <c r="D4" s="16" t="s">
        <v>7</v>
      </c>
    </row>
    <row r="5" spans="1:4" ht="16" x14ac:dyDescent="0.2">
      <c r="A5" s="14" t="s">
        <v>0</v>
      </c>
      <c r="B5" s="19" t="s">
        <v>0</v>
      </c>
      <c r="C5" s="20"/>
      <c r="D5" s="20"/>
    </row>
    <row r="7" spans="1:4" ht="16" x14ac:dyDescent="0.2">
      <c r="A7" s="2">
        <v>0</v>
      </c>
      <c r="B7" s="4" t="s">
        <v>370</v>
      </c>
      <c r="C7" s="13">
        <v>100</v>
      </c>
      <c r="D7" s="13">
        <v>100</v>
      </c>
    </row>
    <row r="9" spans="1:4" ht="18" x14ac:dyDescent="0.2">
      <c r="A9" s="2">
        <v>0</v>
      </c>
      <c r="B9" s="4" t="s">
        <v>371</v>
      </c>
    </row>
    <row r="11" spans="1:4" ht="16" x14ac:dyDescent="0.2">
      <c r="A11" s="2">
        <v>0</v>
      </c>
      <c r="B11" s="4" t="s">
        <v>353</v>
      </c>
      <c r="C11" s="13">
        <v>19.46</v>
      </c>
      <c r="D11" s="13">
        <v>17.367999999999999</v>
      </c>
    </row>
    <row r="12" spans="1:4" ht="16" x14ac:dyDescent="0.2">
      <c r="A12" s="2">
        <v>1</v>
      </c>
      <c r="B12" s="5" t="s">
        <v>372</v>
      </c>
      <c r="C12" s="13">
        <v>10.727</v>
      </c>
      <c r="D12" s="13">
        <v>8.859</v>
      </c>
    </row>
    <row r="13" spans="1:4" ht="16" x14ac:dyDescent="0.2">
      <c r="A13" s="2">
        <v>1</v>
      </c>
      <c r="B13" s="5" t="s">
        <v>373</v>
      </c>
      <c r="C13" s="13">
        <v>8.7330000000000005</v>
      </c>
      <c r="D13" s="13">
        <v>8.5079999999999991</v>
      </c>
    </row>
    <row r="14" spans="1:4" ht="18" x14ac:dyDescent="0.2">
      <c r="A14" s="2">
        <v>1</v>
      </c>
      <c r="B14" s="5" t="s">
        <v>374</v>
      </c>
      <c r="C14" s="13">
        <v>5.5129999999999999</v>
      </c>
      <c r="D14" s="13">
        <v>4.234</v>
      </c>
    </row>
    <row r="15" spans="1:4" ht="18" x14ac:dyDescent="0.2">
      <c r="A15" s="2">
        <v>1</v>
      </c>
      <c r="B15" s="5" t="s">
        <v>375</v>
      </c>
      <c r="C15" s="13">
        <v>13.946999999999999</v>
      </c>
      <c r="D15" s="13">
        <v>13.134</v>
      </c>
    </row>
    <row r="16" spans="1:4" ht="16" x14ac:dyDescent="0.2">
      <c r="A16" s="2">
        <v>0</v>
      </c>
      <c r="B16" s="4" t="s">
        <v>354</v>
      </c>
      <c r="C16" s="13">
        <v>19.016999999999999</v>
      </c>
      <c r="D16" s="13">
        <v>20.210999999999999</v>
      </c>
    </row>
    <row r="17" spans="1:4" ht="16" x14ac:dyDescent="0.2">
      <c r="A17" s="2">
        <v>1</v>
      </c>
      <c r="B17" s="5" t="s">
        <v>376</v>
      </c>
      <c r="C17" s="13">
        <v>7.2119999999999997</v>
      </c>
      <c r="D17" s="13">
        <v>6.9109999999999996</v>
      </c>
    </row>
    <row r="18" spans="1:4" ht="16" x14ac:dyDescent="0.2">
      <c r="A18" s="2">
        <v>1</v>
      </c>
      <c r="B18" s="5" t="s">
        <v>377</v>
      </c>
      <c r="C18" s="13">
        <v>11.805</v>
      </c>
      <c r="D18" s="13">
        <v>13.301</v>
      </c>
    </row>
    <row r="19" spans="1:4" ht="18" x14ac:dyDescent="0.2">
      <c r="A19" s="2">
        <v>1</v>
      </c>
      <c r="B19" s="5" t="s">
        <v>378</v>
      </c>
      <c r="C19" s="13">
        <v>12.895</v>
      </c>
      <c r="D19" s="13">
        <v>14.576000000000001</v>
      </c>
    </row>
    <row r="20" spans="1:4" ht="18" x14ac:dyDescent="0.2">
      <c r="A20" s="2">
        <v>1</v>
      </c>
      <c r="B20" s="5" t="s">
        <v>379</v>
      </c>
      <c r="C20" s="13">
        <v>6.1219999999999999</v>
      </c>
      <c r="D20" s="13">
        <v>5.6360000000000001</v>
      </c>
    </row>
    <row r="21" spans="1:4" ht="16" x14ac:dyDescent="0.2">
      <c r="A21" s="2">
        <v>0</v>
      </c>
      <c r="B21" s="4" t="s">
        <v>355</v>
      </c>
      <c r="C21" s="13">
        <v>35.680999999999997</v>
      </c>
      <c r="D21" s="13">
        <v>36.548000000000002</v>
      </c>
    </row>
    <row r="22" spans="1:4" ht="16" x14ac:dyDescent="0.2">
      <c r="A22" s="2">
        <v>1</v>
      </c>
      <c r="B22" s="5" t="s">
        <v>380</v>
      </c>
      <c r="C22" s="13">
        <v>11.887</v>
      </c>
      <c r="D22" s="13">
        <v>11.606999999999999</v>
      </c>
    </row>
    <row r="23" spans="1:4" ht="16" x14ac:dyDescent="0.2">
      <c r="A23" s="2">
        <v>1</v>
      </c>
      <c r="B23" s="5" t="s">
        <v>381</v>
      </c>
      <c r="C23" s="13">
        <v>23.794</v>
      </c>
      <c r="D23" s="13">
        <v>24.940999999999999</v>
      </c>
    </row>
    <row r="24" spans="1:4" ht="18" x14ac:dyDescent="0.2">
      <c r="A24" s="2">
        <v>1</v>
      </c>
      <c r="B24" s="5" t="s">
        <v>382</v>
      </c>
      <c r="C24" s="13">
        <v>20.361999999999998</v>
      </c>
      <c r="D24" s="13">
        <v>19.306999999999999</v>
      </c>
    </row>
    <row r="25" spans="1:4" ht="18" x14ac:dyDescent="0.2">
      <c r="A25" s="2">
        <v>1</v>
      </c>
      <c r="B25" s="5" t="s">
        <v>383</v>
      </c>
      <c r="C25" s="13">
        <v>4.8209999999999997</v>
      </c>
      <c r="D25" s="13">
        <v>4.5359999999999996</v>
      </c>
    </row>
    <row r="26" spans="1:4" ht="18" x14ac:dyDescent="0.2">
      <c r="A26" s="2">
        <v>1</v>
      </c>
      <c r="B26" s="5" t="s">
        <v>384</v>
      </c>
      <c r="C26" s="13">
        <v>10.499000000000001</v>
      </c>
      <c r="D26" s="13">
        <v>12.705</v>
      </c>
    </row>
    <row r="27" spans="1:4" ht="16" x14ac:dyDescent="0.2">
      <c r="A27" s="2">
        <v>0</v>
      </c>
      <c r="B27" s="4" t="s">
        <v>356</v>
      </c>
      <c r="C27" s="13">
        <v>25.841000000000001</v>
      </c>
      <c r="D27" s="13">
        <v>25.873000000000001</v>
      </c>
    </row>
    <row r="28" spans="1:4" ht="16" x14ac:dyDescent="0.2">
      <c r="A28" s="2">
        <v>1</v>
      </c>
      <c r="B28" s="5" t="s">
        <v>385</v>
      </c>
      <c r="C28" s="13">
        <v>13.547000000000001</v>
      </c>
      <c r="D28" s="13">
        <v>12.929</v>
      </c>
    </row>
    <row r="29" spans="1:4" ht="16" x14ac:dyDescent="0.2">
      <c r="A29" s="2">
        <v>1</v>
      </c>
      <c r="B29" s="5" t="s">
        <v>386</v>
      </c>
      <c r="C29" s="13">
        <v>12.294</v>
      </c>
      <c r="D29" s="13">
        <v>12.944000000000001</v>
      </c>
    </row>
    <row r="30" spans="1:4" ht="18" x14ac:dyDescent="0.2">
      <c r="A30" s="2">
        <v>1</v>
      </c>
      <c r="B30" s="5" t="s">
        <v>387</v>
      </c>
      <c r="C30" s="13">
        <v>7.1509999999999998</v>
      </c>
      <c r="D30" s="13">
        <v>6.6289999999999996</v>
      </c>
    </row>
    <row r="31" spans="1:4" ht="18" x14ac:dyDescent="0.2">
      <c r="A31" s="2">
        <v>1</v>
      </c>
      <c r="B31" s="5" t="s">
        <v>388</v>
      </c>
      <c r="C31" s="13">
        <v>18.690999999999999</v>
      </c>
      <c r="D31" s="13">
        <v>19.244</v>
      </c>
    </row>
    <row r="33" spans="1:4" ht="16" x14ac:dyDescent="0.2">
      <c r="A33" s="2">
        <v>0</v>
      </c>
      <c r="B33" s="4" t="s">
        <v>389</v>
      </c>
    </row>
    <row r="35" spans="1:4" ht="16" x14ac:dyDescent="0.2">
      <c r="A35" s="2">
        <v>0</v>
      </c>
      <c r="B35" s="4" t="s">
        <v>390</v>
      </c>
      <c r="C35" s="13">
        <v>43.372999999999998</v>
      </c>
      <c r="D35" s="13">
        <v>40.305999999999997</v>
      </c>
    </row>
    <row r="36" spans="1:4" ht="16" x14ac:dyDescent="0.2">
      <c r="A36" s="2">
        <v>0</v>
      </c>
      <c r="B36" s="4" t="s">
        <v>391</v>
      </c>
      <c r="C36" s="13">
        <v>56.627000000000002</v>
      </c>
      <c r="D36" s="13">
        <v>59.694000000000003</v>
      </c>
    </row>
    <row r="38" spans="1:4" ht="16" x14ac:dyDescent="0.2">
      <c r="A38" s="2">
        <v>0</v>
      </c>
      <c r="B38" s="4" t="s">
        <v>392</v>
      </c>
    </row>
    <row r="40" spans="1:4" ht="16" x14ac:dyDescent="0.2">
      <c r="A40" s="2">
        <v>0</v>
      </c>
      <c r="B40" s="4" t="s">
        <v>393</v>
      </c>
      <c r="C40" s="13">
        <v>1.746</v>
      </c>
      <c r="D40" s="13">
        <v>1.887</v>
      </c>
    </row>
    <row r="41" spans="1:4" ht="18" x14ac:dyDescent="0.2">
      <c r="A41" s="2">
        <v>0</v>
      </c>
      <c r="B41" s="4" t="s">
        <v>394</v>
      </c>
      <c r="C41" s="13">
        <v>0.69499999999999995</v>
      </c>
      <c r="D41" s="13">
        <v>0.54500000000000004</v>
      </c>
    </row>
    <row r="42" spans="1:4" ht="16" x14ac:dyDescent="0.2">
      <c r="A42" s="2">
        <v>0</v>
      </c>
      <c r="B42" s="4" t="s">
        <v>395</v>
      </c>
      <c r="C42" s="13">
        <v>2.0009999999999999</v>
      </c>
      <c r="D42" s="13">
        <v>1.3819999999999999</v>
      </c>
    </row>
    <row r="43" spans="1:4" ht="16" x14ac:dyDescent="0.2">
      <c r="A43" s="2">
        <v>0</v>
      </c>
      <c r="B43" s="4" t="s">
        <v>396</v>
      </c>
      <c r="C43" s="13">
        <v>2.944</v>
      </c>
      <c r="D43" s="13">
        <v>3.5179999999999998</v>
      </c>
    </row>
    <row r="44" spans="1:4" ht="16" x14ac:dyDescent="0.2">
      <c r="A44" s="2">
        <v>0</v>
      </c>
      <c r="B44" s="4" t="s">
        <v>397</v>
      </c>
      <c r="C44" s="13">
        <v>2.3889999999999998</v>
      </c>
      <c r="D44" s="13">
        <v>3.0939999999999999</v>
      </c>
    </row>
    <row r="46" spans="1:4" ht="16" x14ac:dyDescent="0.2">
      <c r="A46" s="2">
        <v>0</v>
      </c>
      <c r="B46" s="4" t="s">
        <v>398</v>
      </c>
      <c r="C46" s="13">
        <v>1.216</v>
      </c>
      <c r="D46" s="13">
        <v>0.997</v>
      </c>
    </row>
    <row r="47" spans="1:4" ht="16" x14ac:dyDescent="0.2">
      <c r="A47" s="2">
        <v>0</v>
      </c>
      <c r="B47" s="4" t="s">
        <v>399</v>
      </c>
      <c r="C47" s="13">
        <v>1.7629999999999999</v>
      </c>
      <c r="D47" s="13">
        <v>1.4390000000000001</v>
      </c>
    </row>
    <row r="48" spans="1:4" ht="16" x14ac:dyDescent="0.2">
      <c r="A48" s="2">
        <v>0</v>
      </c>
      <c r="B48" s="4" t="s">
        <v>400</v>
      </c>
      <c r="C48" s="13">
        <v>1.819</v>
      </c>
      <c r="D48" s="13">
        <v>1.972</v>
      </c>
    </row>
    <row r="49" spans="1:4" ht="16" x14ac:dyDescent="0.2">
      <c r="A49" s="2">
        <v>0</v>
      </c>
      <c r="B49" s="4" t="s">
        <v>401</v>
      </c>
      <c r="C49" s="13">
        <v>4.9139999999999997</v>
      </c>
      <c r="D49" s="13">
        <v>5.4530000000000003</v>
      </c>
    </row>
    <row r="50" spans="1:4" ht="16" x14ac:dyDescent="0.2">
      <c r="A50" s="2">
        <v>0</v>
      </c>
      <c r="B50" s="4" t="s">
        <v>402</v>
      </c>
      <c r="C50" s="13">
        <v>1.7130000000000001</v>
      </c>
      <c r="D50" s="13">
        <v>1.619</v>
      </c>
    </row>
    <row r="52" spans="1:4" ht="16" x14ac:dyDescent="0.2">
      <c r="A52" s="2">
        <v>0</v>
      </c>
      <c r="B52" s="4" t="s">
        <v>403</v>
      </c>
      <c r="C52" s="13">
        <v>1.61</v>
      </c>
      <c r="D52" s="13">
        <v>1.181</v>
      </c>
    </row>
    <row r="53" spans="1:4" ht="16" x14ac:dyDescent="0.2">
      <c r="A53" s="2">
        <v>0</v>
      </c>
      <c r="B53" s="4" t="s">
        <v>404</v>
      </c>
      <c r="C53" s="13">
        <v>7.1139999999999999</v>
      </c>
      <c r="D53" s="13">
        <v>6.2770000000000001</v>
      </c>
    </row>
    <row r="54" spans="1:4" ht="16" x14ac:dyDescent="0.2">
      <c r="A54" s="2">
        <v>0</v>
      </c>
      <c r="B54" s="4" t="s">
        <v>405</v>
      </c>
      <c r="C54" s="13">
        <v>1.611</v>
      </c>
      <c r="D54" s="13">
        <v>1.2</v>
      </c>
    </row>
    <row r="55" spans="1:4" ht="18" x14ac:dyDescent="0.2">
      <c r="A55" s="2">
        <v>0</v>
      </c>
      <c r="B55" s="4" t="s">
        <v>406</v>
      </c>
      <c r="C55" s="13">
        <v>1.115</v>
      </c>
      <c r="D55" s="13">
        <v>0.77400000000000002</v>
      </c>
    </row>
    <row r="56" spans="1:4" ht="18" x14ac:dyDescent="0.2">
      <c r="A56" s="2">
        <v>0</v>
      </c>
      <c r="B56" s="4" t="s">
        <v>407</v>
      </c>
      <c r="C56" s="13">
        <v>1.198</v>
      </c>
      <c r="D56" s="13">
        <v>1.855</v>
      </c>
    </row>
    <row r="58" spans="1:4" ht="16" x14ac:dyDescent="0.2">
      <c r="A58" s="2">
        <v>0</v>
      </c>
      <c r="B58" s="4" t="s">
        <v>408</v>
      </c>
      <c r="C58" s="13">
        <v>0.89400000000000002</v>
      </c>
      <c r="D58" s="13">
        <v>0.77300000000000002</v>
      </c>
    </row>
    <row r="59" spans="1:4" ht="16" x14ac:dyDescent="0.2">
      <c r="A59" s="2">
        <v>0</v>
      </c>
      <c r="B59" s="4" t="s">
        <v>409</v>
      </c>
      <c r="C59" s="13">
        <v>2.1760000000000002</v>
      </c>
      <c r="D59" s="13">
        <v>1.5429999999999999</v>
      </c>
    </row>
    <row r="60" spans="1:4" ht="16" x14ac:dyDescent="0.2">
      <c r="A60" s="2">
        <v>0</v>
      </c>
      <c r="B60" s="4" t="s">
        <v>410</v>
      </c>
      <c r="C60" s="13">
        <v>0.93799999999999994</v>
      </c>
      <c r="D60" s="13">
        <v>0.77300000000000002</v>
      </c>
    </row>
    <row r="61" spans="1:4" ht="16" x14ac:dyDescent="0.2">
      <c r="A61" s="2">
        <v>0</v>
      </c>
      <c r="B61" s="4" t="s">
        <v>411</v>
      </c>
      <c r="C61" s="13">
        <v>1.9910000000000001</v>
      </c>
      <c r="D61" s="13">
        <v>1.5349999999999999</v>
      </c>
    </row>
    <row r="62" spans="1:4" ht="18" x14ac:dyDescent="0.2">
      <c r="A62" s="2">
        <v>0</v>
      </c>
      <c r="B62" s="4" t="s">
        <v>412</v>
      </c>
      <c r="C62" s="13">
        <v>0.97399999999999998</v>
      </c>
      <c r="D62" s="13">
        <v>0.91</v>
      </c>
    </row>
    <row r="64" spans="1:4" ht="16" x14ac:dyDescent="0.2">
      <c r="A64" s="2">
        <v>0</v>
      </c>
      <c r="B64" s="4" t="s">
        <v>351</v>
      </c>
      <c r="C64" s="13">
        <v>0.215</v>
      </c>
      <c r="D64" s="13">
        <v>0.183</v>
      </c>
    </row>
    <row r="65" spans="1:4" ht="16" x14ac:dyDescent="0.2">
      <c r="A65" s="2">
        <v>0</v>
      </c>
      <c r="B65" s="4" t="s">
        <v>336</v>
      </c>
      <c r="C65" s="13">
        <v>0.45800000000000002</v>
      </c>
      <c r="D65" s="13">
        <v>0.65700000000000003</v>
      </c>
    </row>
    <row r="66" spans="1:4" ht="18" x14ac:dyDescent="0.2">
      <c r="A66" s="2">
        <v>0</v>
      </c>
      <c r="B66" s="4" t="s">
        <v>413</v>
      </c>
      <c r="C66" s="13">
        <v>2.5510000000000002</v>
      </c>
      <c r="D66" s="13">
        <v>1.581</v>
      </c>
    </row>
    <row r="67" spans="1:4" ht="16" x14ac:dyDescent="0.2">
      <c r="A67" s="14" t="s">
        <v>0</v>
      </c>
      <c r="B67" s="19" t="s">
        <v>0</v>
      </c>
      <c r="C67" s="20"/>
      <c r="D67" s="20"/>
    </row>
    <row r="68" spans="1:4" ht="15.75" customHeight="1" x14ac:dyDescent="0.2">
      <c r="A68" s="14" t="s">
        <v>0</v>
      </c>
      <c r="B68" s="19" t="s">
        <v>414</v>
      </c>
      <c r="C68" s="20"/>
      <c r="D68" s="20"/>
    </row>
    <row r="69" spans="1:4" ht="15.75" customHeight="1" x14ac:dyDescent="0.2">
      <c r="A69" s="14" t="s">
        <v>0</v>
      </c>
      <c r="B69" s="19" t="s">
        <v>415</v>
      </c>
      <c r="C69" s="20"/>
      <c r="D69" s="20"/>
    </row>
    <row r="70" spans="1:4" ht="15.75" customHeight="1" x14ac:dyDescent="0.2">
      <c r="A70" s="14" t="s">
        <v>0</v>
      </c>
      <c r="B70" s="19" t="s">
        <v>416</v>
      </c>
      <c r="C70" s="20"/>
      <c r="D70" s="20"/>
    </row>
    <row r="71" spans="1:4" ht="15.75" customHeight="1" x14ac:dyDescent="0.2">
      <c r="A71" s="14" t="s">
        <v>0</v>
      </c>
      <c r="B71" s="19" t="s">
        <v>417</v>
      </c>
      <c r="C71" s="20"/>
      <c r="D71" s="20"/>
    </row>
    <row r="72" spans="1:4" ht="15.75" customHeight="1" x14ac:dyDescent="0.2">
      <c r="A72" s="14" t="s">
        <v>0</v>
      </c>
      <c r="B72" s="19" t="s">
        <v>418</v>
      </c>
      <c r="C72" s="20"/>
      <c r="D72" s="20"/>
    </row>
    <row r="73" spans="1:4" ht="15.75" customHeight="1" x14ac:dyDescent="0.2">
      <c r="A73" s="14" t="s">
        <v>0</v>
      </c>
      <c r="B73" s="19" t="s">
        <v>419</v>
      </c>
      <c r="C73" s="20"/>
      <c r="D73" s="20"/>
    </row>
  </sheetData>
  <mergeCells count="11">
    <mergeCell ref="B68:D68"/>
    <mergeCell ref="B1:D1"/>
    <mergeCell ref="B2:D2"/>
    <mergeCell ref="B3:D3"/>
    <mergeCell ref="B5:D5"/>
    <mergeCell ref="B67:D67"/>
    <mergeCell ref="B69:D69"/>
    <mergeCell ref="B70:D70"/>
    <mergeCell ref="B71:D71"/>
    <mergeCell ref="B72:D72"/>
    <mergeCell ref="B73:D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B016-DB27-D14E-8A1A-BAF0C5BC8723}">
  <dimension ref="A1:J112"/>
  <sheetViews>
    <sheetView tabSelected="1" workbookViewId="0">
      <selection activeCell="E44" sqref="E44"/>
    </sheetView>
  </sheetViews>
  <sheetFormatPr baseColWidth="10" defaultRowHeight="15" x14ac:dyDescent="0.2"/>
  <cols>
    <col min="1" max="1" width="10.33203125" style="23" bestFit="1" customWidth="1"/>
    <col min="2" max="2" width="15.33203125" style="23" customWidth="1"/>
    <col min="3" max="3" width="75" style="23" bestFit="1" customWidth="1"/>
    <col min="4" max="4" width="22" style="23" bestFit="1" customWidth="1"/>
    <col min="5" max="5" width="22" bestFit="1" customWidth="1"/>
    <col min="6" max="6" width="17.1640625" bestFit="1" customWidth="1"/>
    <col min="7" max="9" width="15" bestFit="1" customWidth="1"/>
    <col min="10" max="10" width="18.5" bestFit="1" customWidth="1"/>
  </cols>
  <sheetData>
    <row r="1" spans="1:10" x14ac:dyDescent="0.2">
      <c r="A1" s="23" t="s">
        <v>3</v>
      </c>
      <c r="B1" s="23" t="s">
        <v>429</v>
      </c>
      <c r="C1" s="23" t="s">
        <v>4</v>
      </c>
      <c r="D1" s="22" t="s">
        <v>724</v>
      </c>
      <c r="E1" s="22" t="s">
        <v>725</v>
      </c>
      <c r="F1" t="s">
        <v>719</v>
      </c>
      <c r="G1" t="s">
        <v>720</v>
      </c>
      <c r="H1" t="s">
        <v>721</v>
      </c>
      <c r="I1" t="s">
        <v>722</v>
      </c>
      <c r="J1" t="s">
        <v>723</v>
      </c>
    </row>
    <row r="2" spans="1:10" s="18" customFormat="1" x14ac:dyDescent="0.2">
      <c r="A2" s="22">
        <v>0</v>
      </c>
      <c r="B2" s="23" t="s">
        <v>424</v>
      </c>
      <c r="C2" s="23" t="s">
        <v>726</v>
      </c>
      <c r="D2" s="22">
        <v>100</v>
      </c>
      <c r="E2" s="22">
        <v>100</v>
      </c>
      <c r="F2" s="32">
        <f>HLOOKUP($B2,df_final_jun_2022_IDs!$E:$DK,56,0)</f>
        <v>8.5815115436765232E-2</v>
      </c>
      <c r="G2" s="32">
        <f>HLOOKUP($B2,df_final_jun_2022_IDs!$E:$DK,57,0)</f>
        <v>7.0364028655451216E-2</v>
      </c>
      <c r="H2" s="32">
        <f>HLOOKUP($B2,df_final_jun_2022_IDs!$E:$DK,58,0)</f>
        <v>1.3620054947193205E-2</v>
      </c>
      <c r="I2" s="32">
        <f>HLOOKUP($B2,df_final_jun_2022_IDs!$E:$DK,59,0)</f>
        <v>2.2851297401217163E-2</v>
      </c>
      <c r="J2" s="32">
        <f>HLOOKUP($B2,df_final_jun_2022_IDs!$E:$DK,61,0)</f>
        <v>1.1023523999598828E-2</v>
      </c>
    </row>
    <row r="3" spans="1:10" x14ac:dyDescent="0.2">
      <c r="A3" s="24">
        <v>1</v>
      </c>
      <c r="B3" s="24" t="str">
        <f>VLOOKUP(C3,Series_guide_BLS_full!A:C,3,0)</f>
        <v>CUUR0000SAF</v>
      </c>
      <c r="C3" s="25" t="s">
        <v>10</v>
      </c>
      <c r="D3" s="13">
        <v>14.259</v>
      </c>
      <c r="E3">
        <f>VLOOKUP(C3,'CPI_weights 2018'!A:B,2,0)</f>
        <v>15.01</v>
      </c>
      <c r="F3" s="32">
        <f>HLOOKUP($B3,df_final_jun_2022_IDs!$E:$DK,56,0)</f>
        <v>9.7425038673790709E-2</v>
      </c>
      <c r="G3" s="32">
        <f>HLOOKUP($B3,df_final_jun_2022_IDs!$E:$DK,57,0)</f>
        <v>6.0037196111113245E-2</v>
      </c>
      <c r="H3" s="32">
        <f>HLOOKUP($B3,df_final_jun_2022_IDs!$E:$DK,58,0)</f>
        <v>3.8472955208690651E-2</v>
      </c>
      <c r="I3" s="32">
        <f>HLOOKUP($B3,df_final_jun_2022_IDs!$E:$DK,59,0)</f>
        <v>1.7174921477670635E-2</v>
      </c>
      <c r="J3" s="32">
        <f>HLOOKUP($B3,df_final_jun_2022_IDs!$E:$DK,61,0)</f>
        <v>1.066298435579216E-2</v>
      </c>
    </row>
    <row r="4" spans="1:10" x14ac:dyDescent="0.2">
      <c r="A4" s="24">
        <v>2</v>
      </c>
      <c r="B4" s="24" t="str">
        <f>VLOOKUP(C4,Series_guide_BLS_full!A:C,3,0)</f>
        <v>CUUR0000SAF1</v>
      </c>
      <c r="C4" s="25" t="s">
        <v>11</v>
      </c>
      <c r="D4" s="13">
        <v>13.37</v>
      </c>
      <c r="E4" s="18">
        <f>VLOOKUP(C4,'CPI_weights 2018'!A:B,2,0)</f>
        <v>14.018000000000001</v>
      </c>
      <c r="F4" s="32">
        <f>HLOOKUP($B4,df_final_jun_2022_IDs!$E:$DK,56,0)</f>
        <v>0.1014762300701646</v>
      </c>
      <c r="G4" s="32">
        <f>HLOOKUP($B4,df_final_jun_2022_IDs!$E:$DK,57,0)</f>
        <v>6.2746506779052247E-2</v>
      </c>
      <c r="H4" s="32">
        <f>HLOOKUP($B4,df_final_jun_2022_IDs!$E:$DK,58,0)</f>
        <v>3.9257494525118952E-2</v>
      </c>
      <c r="I4" s="32">
        <f>HLOOKUP($B4,df_final_jun_2022_IDs!$E:$DK,59,0)</f>
        <v>1.8075310528584243E-2</v>
      </c>
      <c r="J4" s="32">
        <f>HLOOKUP($B4,df_final_jun_2022_IDs!$E:$DK,61,0)</f>
        <v>1.1137855653122974E-2</v>
      </c>
    </row>
    <row r="5" spans="1:10" x14ac:dyDescent="0.2">
      <c r="A5" s="24">
        <v>3</v>
      </c>
      <c r="B5" s="24" t="str">
        <f>VLOOKUP(C5,Series_guide_BLS_full!A:C,3,0)</f>
        <v>CUUR0000SAF11</v>
      </c>
      <c r="C5" s="25" t="s">
        <v>12</v>
      </c>
      <c r="D5" s="13">
        <v>8.1649999999999991</v>
      </c>
      <c r="E5" s="18">
        <f>VLOOKUP(C5,'CPI_weights 2018'!A:B,2,0)</f>
        <v>7.7320000000000002</v>
      </c>
      <c r="F5" s="32">
        <f>HLOOKUP($B5,df_final_jun_2022_IDs!$E:$DK,56,0)</f>
        <v>0.11911974201224185</v>
      </c>
      <c r="G5" s="32">
        <f>HLOOKUP($B5,df_final_jun_2022_IDs!$E:$DK,57,0)</f>
        <v>6.4882807369464279E-2</v>
      </c>
      <c r="H5" s="32">
        <f>HLOOKUP($B5,df_final_jun_2022_IDs!$E:$DK,58,0)</f>
        <v>3.930920372285418E-2</v>
      </c>
      <c r="I5" s="32">
        <f>HLOOKUP($B5,df_final_jun_2022_IDs!$E:$DK,59,0)</f>
        <v>7.3378363174978478E-3</v>
      </c>
      <c r="J5" s="32">
        <f>HLOOKUP($B5,df_final_jun_2022_IDs!$E:$DK,61,0)</f>
        <v>1.3439135812532532E-2</v>
      </c>
    </row>
    <row r="6" spans="1:10" x14ac:dyDescent="0.2">
      <c r="A6" s="24">
        <v>3</v>
      </c>
      <c r="B6" s="24" t="str">
        <f>VLOOKUP(C6,Series_guide_BLS_full!A:C,3,0)</f>
        <v>CUUR0000SEFV</v>
      </c>
      <c r="C6" s="25" t="s">
        <v>89</v>
      </c>
      <c r="D6" s="13">
        <v>5.2050000000000001</v>
      </c>
      <c r="E6" s="18">
        <f>VLOOKUP(C6,'CPI_weights 2018'!A:B,2,0)</f>
        <v>6.2869999999999999</v>
      </c>
      <c r="F6" s="32">
        <f>HLOOKUP($B6,df_final_jun_2022_IDs!$E:$DK,56,0)</f>
        <v>7.4044174099861193E-2</v>
      </c>
      <c r="G6" s="32">
        <f>HLOOKUP($B6,df_final_jun_2022_IDs!$E:$DK,57,0)</f>
        <v>6.0136487077820266E-2</v>
      </c>
      <c r="H6" s="32">
        <f>HLOOKUP($B6,df_final_jun_2022_IDs!$E:$DK,58,0)</f>
        <v>3.9194246002818733E-2</v>
      </c>
      <c r="I6" s="32">
        <f>HLOOKUP($B6,df_final_jun_2022_IDs!$E:$DK,59,0)</f>
        <v>3.0989302803316798E-2</v>
      </c>
      <c r="J6" s="32">
        <f>HLOOKUP($B6,df_final_jun_2022_IDs!$E:$DK,61,0)</f>
        <v>7.3958690687014883E-3</v>
      </c>
    </row>
    <row r="7" spans="1:10" x14ac:dyDescent="0.2">
      <c r="A7" s="24">
        <v>3</v>
      </c>
      <c r="B7" s="24" t="str">
        <f>VLOOKUP(C7,Series_guide_BLS_full!A:C,3,0)</f>
        <v>CUUR0000SAF116</v>
      </c>
      <c r="C7" s="25" t="s">
        <v>95</v>
      </c>
      <c r="D7" s="13">
        <v>0.88900000000000001</v>
      </c>
      <c r="E7" s="18">
        <f>VLOOKUP(C7,'CPI_weights 2018'!A:B,2,0)</f>
        <v>0.99199999999999999</v>
      </c>
      <c r="F7" s="32">
        <f>HLOOKUP($B7,df_final_jun_2022_IDs!$E:$DK,56,0)</f>
        <v>4.0433913744550187E-2</v>
      </c>
      <c r="G7" s="32">
        <f>HLOOKUP($B7,df_final_jun_2022_IDs!$E:$DK,57,0)</f>
        <v>2.3180684433513177E-2</v>
      </c>
      <c r="H7" s="32">
        <f>HLOOKUP($B7,df_final_jun_2022_IDs!$E:$DK,58,0)</f>
        <v>2.7880694719073063E-2</v>
      </c>
      <c r="I7" s="32">
        <f>HLOOKUP($B7,df_final_jun_2022_IDs!$E:$DK,59,0)</f>
        <v>4.8978421620589074E-3</v>
      </c>
      <c r="J7" s="32">
        <f>HLOOKUP($B7,df_final_jun_2022_IDs!$E:$DK,61,0)</f>
        <v>3.3790755262070871E-3</v>
      </c>
    </row>
    <row r="8" spans="1:10" x14ac:dyDescent="0.2">
      <c r="A8" s="24">
        <v>1</v>
      </c>
      <c r="B8" s="24" t="str">
        <f>VLOOKUP(C8,Series_guide_BLS_full!A:C,3,0)</f>
        <v>CUUR0000SAH</v>
      </c>
      <c r="C8" s="25" t="s">
        <v>101</v>
      </c>
      <c r="D8" s="13">
        <v>42.363</v>
      </c>
      <c r="E8" s="18">
        <f>VLOOKUP(C8,'CPI_weights 2018'!A:B,2,0)</f>
        <v>41.598999999999997</v>
      </c>
      <c r="F8" s="32">
        <f>HLOOKUP($B8,df_final_jun_2022_IDs!$E:$DK,56,0)</f>
        <v>6.8975912262065453E-2</v>
      </c>
      <c r="G8" s="32">
        <f>HLOOKUP($B8,df_final_jun_2022_IDs!$E:$DK,57,0)</f>
        <v>5.0521769632130509E-2</v>
      </c>
      <c r="H8" s="32">
        <f>HLOOKUP($B8,df_final_jun_2022_IDs!$E:$DK,58,0)</f>
        <v>2.0310472867176577E-2</v>
      </c>
      <c r="I8" s="32">
        <f>HLOOKUP($B8,df_final_jun_2022_IDs!$E:$DK,59,0)</f>
        <v>2.6308539944903675E-2</v>
      </c>
      <c r="J8" s="32">
        <f>HLOOKUP($B8,df_final_jun_2022_IDs!$E:$DK,61,0)</f>
        <v>8.8363098161274856E-3</v>
      </c>
    </row>
    <row r="9" spans="1:10" x14ac:dyDescent="0.2">
      <c r="A9" s="24">
        <v>2</v>
      </c>
      <c r="B9" s="24" t="str">
        <f>VLOOKUP(C9,Series_guide_BLS_full!A:C,3,0)</f>
        <v>CUUR0000SAH1</v>
      </c>
      <c r="C9" s="25" t="s">
        <v>102</v>
      </c>
      <c r="D9" s="13">
        <v>32.945999999999998</v>
      </c>
      <c r="E9" s="18">
        <f>VLOOKUP(C9,'CPI_weights 2018'!A:B,2,0)</f>
        <v>32.411000000000001</v>
      </c>
      <c r="F9" s="32">
        <f>HLOOKUP($B9,df_final_jun_2022_IDs!$E:$DK,56,0)</f>
        <v>5.4521828583804055E-2</v>
      </c>
      <c r="G9" s="32">
        <f>HLOOKUP($B9,df_final_jun_2022_IDs!$E:$DK,57,0)</f>
        <v>4.131497519087457E-2</v>
      </c>
      <c r="H9" s="32">
        <f>HLOOKUP($B9,df_final_jun_2022_IDs!$E:$DK,58,0)</f>
        <v>1.8448189056643693E-2</v>
      </c>
      <c r="I9" s="32">
        <f>HLOOKUP($B9,df_final_jun_2022_IDs!$E:$DK,59,0)</f>
        <v>3.24528640920001E-2</v>
      </c>
      <c r="J9" s="32">
        <f>HLOOKUP($B9,df_final_jun_2022_IDs!$E:$DK,61,0)</f>
        <v>6.2889471251963425E-3</v>
      </c>
    </row>
    <row r="10" spans="1:10" x14ac:dyDescent="0.2">
      <c r="A10" s="24">
        <v>3</v>
      </c>
      <c r="B10" s="24" t="str">
        <f>VLOOKUP(C10,Series_guide_BLS_full!A:C,3,0)</f>
        <v>CUUR0000SEHA</v>
      </c>
      <c r="C10" s="25" t="s">
        <v>103</v>
      </c>
      <c r="D10" s="13">
        <v>7.3979999999999997</v>
      </c>
      <c r="E10" s="18">
        <f>VLOOKUP(C10,'CPI_weights 2018'!A:B,2,0)</f>
        <v>7.59</v>
      </c>
      <c r="F10" s="32">
        <f>HLOOKUP($B10,df_final_jun_2022_IDs!$E:$DK,56,0)</f>
        <v>5.2158978260368416E-2</v>
      </c>
      <c r="G10" s="32">
        <f>HLOOKUP($B10,df_final_jun_2022_IDs!$E:$DK,57,0)</f>
        <v>3.3316398368437028E-2</v>
      </c>
      <c r="H10" s="32">
        <f>HLOOKUP($B10,df_final_jun_2022_IDs!$E:$DK,58,0)</f>
        <v>2.2762026075673569E-2</v>
      </c>
      <c r="I10" s="32">
        <f>HLOOKUP($B10,df_final_jun_2022_IDs!$E:$DK,59,0)</f>
        <v>3.6864061080922994E-2</v>
      </c>
      <c r="J10" s="32">
        <f>HLOOKUP($B10,df_final_jun_2022_IDs!$E:$DK,61,0)</f>
        <v>5.9649925196514353E-3</v>
      </c>
    </row>
    <row r="11" spans="1:10" x14ac:dyDescent="0.2">
      <c r="A11" s="24">
        <v>3</v>
      </c>
      <c r="B11" s="24" t="str">
        <f>VLOOKUP(C11,Series_guide_BLS_full!A:C,3,0)</f>
        <v>CUUR0000SEHB</v>
      </c>
      <c r="C11" s="25" t="s">
        <v>104</v>
      </c>
      <c r="D11" s="13">
        <v>0.91400000000000003</v>
      </c>
      <c r="E11" s="18">
        <f>VLOOKUP(C11,'CPI_weights 2018'!A:B,2,0)</f>
        <v>0.95499999999999996</v>
      </c>
      <c r="F11" s="32">
        <f>HLOOKUP($B11,df_final_jun_2022_IDs!$E:$DK,56,0)</f>
        <v>0.19266150567137852</v>
      </c>
      <c r="G11" s="32">
        <f>HLOOKUP($B11,df_final_jun_2022_IDs!$E:$DK,57,0)</f>
        <v>0.2391379232877533</v>
      </c>
      <c r="H11" s="32">
        <f>HLOOKUP($B11,df_final_jun_2022_IDs!$E:$DK,58,0)</f>
        <v>-9.5209702554373554E-2</v>
      </c>
      <c r="I11" s="32">
        <f>HLOOKUP($B11,df_final_jun_2022_IDs!$E:$DK,59,0)</f>
        <v>-2.4737083997945497E-3</v>
      </c>
      <c r="J11" s="32">
        <f>HLOOKUP($B11,df_final_jun_2022_IDs!$E:$DK,61,0)</f>
        <v>2.5174913530331411E-2</v>
      </c>
    </row>
    <row r="12" spans="1:10" x14ac:dyDescent="0.2">
      <c r="A12" s="24">
        <v>3</v>
      </c>
      <c r="B12" s="24" t="str">
        <f>VLOOKUP(C12,Series_guide_BLS_full!A:C,3,0)</f>
        <v>CUUR0000SEHC</v>
      </c>
      <c r="C12" s="25" t="s">
        <v>107</v>
      </c>
      <c r="D12" s="13">
        <v>24.251000000000001</v>
      </c>
      <c r="E12" s="18">
        <f>VLOOKUP(C12,'CPI_weights 2018'!A:B,2,0)</f>
        <v>23.527999999999999</v>
      </c>
      <c r="F12" s="32">
        <f>HLOOKUP($B12,df_final_jun_2022_IDs!$E:$DK,56,0)</f>
        <v>5.0935956258520321E-2</v>
      </c>
      <c r="G12" s="32">
        <f>HLOOKUP($B12,df_final_jun_2022_IDs!$E:$DK,57,0)</f>
        <v>3.7942522098343145E-2</v>
      </c>
      <c r="H12" s="32">
        <f>HLOOKUP($B12,df_final_jun_2022_IDs!$E:$DK,58,0)</f>
        <v>2.1686579311221088E-2</v>
      </c>
      <c r="I12" s="32">
        <f>HLOOKUP($B12,df_final_jun_2022_IDs!$E:$DK,59,0)</f>
        <v>3.2774233059824187E-2</v>
      </c>
      <c r="J12" s="32">
        <f>HLOOKUP($B12,df_final_jun_2022_IDs!$E:$DK,61,0)</f>
        <v>5.6952241477503662E-3</v>
      </c>
    </row>
    <row r="13" spans="1:10" x14ac:dyDescent="0.2">
      <c r="A13" s="24">
        <v>3</v>
      </c>
      <c r="B13" s="24" t="str">
        <f>VLOOKUP(C13,Series_guide_BLS_full!A:C,3,0)</f>
        <v>CUUR0000SEHD</v>
      </c>
      <c r="C13" s="25" t="s">
        <v>110</v>
      </c>
      <c r="D13" s="13">
        <v>0.38300000000000001</v>
      </c>
      <c r="E13" s="18">
        <f>VLOOKUP(C13,'CPI_weights 2018'!A:B,2,0)</f>
        <v>0.33900000000000002</v>
      </c>
      <c r="F13" s="32">
        <f>HLOOKUP($B13,df_final_jun_2022_IDs!$E:$DK,56,0)</f>
        <v>-4.1748934670894355E-3</v>
      </c>
      <c r="G13" s="32">
        <f>HLOOKUP($B13,df_final_jun_2022_IDs!$E:$DK,57,0)</f>
        <v>-9.0785711462190166E-3</v>
      </c>
      <c r="H13" s="32">
        <f>HLOOKUP($B13,df_final_jun_2022_IDs!$E:$DK,58,0)</f>
        <v>8.704023632744029E-4</v>
      </c>
      <c r="I13" s="32">
        <f>HLOOKUP($B13,df_final_jun_2022_IDs!$E:$DK,59,0)</f>
        <v>9.6364548406691064E-4</v>
      </c>
      <c r="J13" s="32">
        <f>HLOOKUP($B13,df_final_jun_2022_IDs!$E:$DK,61,0)</f>
        <v>-6.6713366022885801E-4</v>
      </c>
    </row>
    <row r="14" spans="1:10" x14ac:dyDescent="0.2">
      <c r="A14" s="24">
        <v>2</v>
      </c>
      <c r="B14" s="24" t="str">
        <f>VLOOKUP(C14,Series_guide_BLS_full!A:C,3,0)</f>
        <v>CUUR0000SAH2</v>
      </c>
      <c r="C14" s="25" t="s">
        <v>111</v>
      </c>
      <c r="D14" s="13">
        <v>4.6369999999999996</v>
      </c>
      <c r="E14" s="18">
        <f>VLOOKUP(C14,'CPI_weights 2018'!A:B,2,0)</f>
        <v>4.49</v>
      </c>
      <c r="F14" s="32">
        <f>HLOOKUP($B14,df_final_jun_2022_IDs!$E:$DK,56,0)</f>
        <v>0.15460566206758952</v>
      </c>
      <c r="G14" s="32">
        <f>HLOOKUP($B14,df_final_jun_2022_IDs!$E:$DK,57,0)</f>
        <v>9.5435130806193369E-2</v>
      </c>
      <c r="H14" s="32">
        <f>HLOOKUP($B14,df_final_jun_2022_IDs!$E:$DK,58,0)</f>
        <v>2.2532135589855562E-2</v>
      </c>
      <c r="I14" s="32">
        <f>HLOOKUP($B14,df_final_jun_2022_IDs!$E:$DK,59,0)</f>
        <v>-2.2901424839999462E-3</v>
      </c>
      <c r="J14" s="32">
        <f>HLOOKUP($B14,df_final_jun_2022_IDs!$E:$DK,61,0)</f>
        <v>3.0781695822085009E-2</v>
      </c>
    </row>
    <row r="15" spans="1:10" x14ac:dyDescent="0.2">
      <c r="A15" s="24">
        <v>3</v>
      </c>
      <c r="B15" s="24" t="str">
        <f>VLOOKUP(C15,Series_guide_BLS_full!A:C,3,0)</f>
        <v>CUUR0000SAH21</v>
      </c>
      <c r="C15" s="25" t="s">
        <v>112</v>
      </c>
      <c r="D15" s="13">
        <v>3.5259999999999998</v>
      </c>
      <c r="E15" s="18">
        <f>VLOOKUP(C15,'CPI_weights 2018'!A:B,2,0)</f>
        <v>3.42</v>
      </c>
      <c r="F15" s="32">
        <f>HLOOKUP($B15,df_final_jun_2022_IDs!$E:$DK,56,0)</f>
        <v>0.19120030802724708</v>
      </c>
      <c r="G15" s="32">
        <f>HLOOKUP($B15,df_final_jun_2022_IDs!$E:$DK,57,0)</f>
        <v>0.11592093734685704</v>
      </c>
      <c r="H15" s="32">
        <f>HLOOKUP($B15,df_final_jun_2022_IDs!$E:$DK,58,0)</f>
        <v>1.8097426748510781E-2</v>
      </c>
      <c r="I15" s="32">
        <f>HLOOKUP($B15,df_final_jun_2022_IDs!$E:$DK,59,0)</f>
        <v>-9.8008882678776166E-3</v>
      </c>
      <c r="J15" s="32">
        <f>HLOOKUP($B15,df_final_jun_2022_IDs!$E:$DK,61,0)</f>
        <v>3.9554631853612632E-2</v>
      </c>
    </row>
    <row r="16" spans="1:10" x14ac:dyDescent="0.2">
      <c r="A16" s="24">
        <v>3</v>
      </c>
      <c r="B16" s="24" t="str">
        <f>VLOOKUP(C16,Series_guide_BLS_full!A:C,3,0)</f>
        <v>CUUR0000SEHG</v>
      </c>
      <c r="C16" s="25" t="s">
        <v>119</v>
      </c>
      <c r="D16" s="13">
        <v>1.111</v>
      </c>
      <c r="E16" s="18">
        <f>VLOOKUP(C16,'CPI_weights 2018'!A:B,2,0)</f>
        <v>1.07</v>
      </c>
      <c r="F16" s="32">
        <f>HLOOKUP($B16,df_final_jun_2022_IDs!$E:$DK,56,0)</f>
        <v>4.3545938614944824E-2</v>
      </c>
      <c r="G16" s="32">
        <f>HLOOKUP($B16,df_final_jun_2022_IDs!$E:$DK,57,0)</f>
        <v>3.473890257977974E-2</v>
      </c>
      <c r="H16" s="32">
        <f>HLOOKUP($B16,df_final_jun_2022_IDs!$E:$DK,58,0)</f>
        <v>3.5905431660924192E-2</v>
      </c>
      <c r="I16" s="32">
        <f>HLOOKUP($B16,df_final_jun_2022_IDs!$E:$DK,59,0)</f>
        <v>2.2142491453485569E-2</v>
      </c>
      <c r="J16" s="32">
        <f>HLOOKUP($B16,df_final_jun_2022_IDs!$E:$DK,61,0)</f>
        <v>1.5716351291883424E-3</v>
      </c>
    </row>
    <row r="17" spans="1:10" x14ac:dyDescent="0.2">
      <c r="A17" s="24">
        <v>2</v>
      </c>
      <c r="B17" s="24" t="str">
        <f>VLOOKUP(C17,Series_guide_BLS_full!A:C,3,0)</f>
        <v>CUUR0000SAH3</v>
      </c>
      <c r="C17" s="25" t="s">
        <v>122</v>
      </c>
      <c r="D17" s="13">
        <v>4.78</v>
      </c>
      <c r="E17" s="18">
        <f>VLOOKUP(C17,'CPI_weights 2018'!A:B,2,0)</f>
        <v>4.6980000000000004</v>
      </c>
      <c r="F17" s="32">
        <f>HLOOKUP($B17,df_final_jun_2022_IDs!$E:$DK,56,0)</f>
        <v>8.8872953633492457E-2</v>
      </c>
      <c r="G17" s="32">
        <f>HLOOKUP($B17,df_final_jun_2022_IDs!$E:$DK,57,0)</f>
        <v>7.3959502853957471E-2</v>
      </c>
      <c r="H17" s="32">
        <f>HLOOKUP($B17,df_final_jun_2022_IDs!$E:$DK,58,0)</f>
        <v>3.1629165249226432E-2</v>
      </c>
      <c r="I17" s="32">
        <f>HLOOKUP($B17,df_final_jun_2022_IDs!$E:$DK,59,0)</f>
        <v>9.7902097902098362E-3</v>
      </c>
      <c r="J17" s="32">
        <f>HLOOKUP($B17,df_final_jun_2022_IDs!$E:$DK,61,0)</f>
        <v>4.4050383505735979E-3</v>
      </c>
    </row>
    <row r="18" spans="1:10" x14ac:dyDescent="0.2">
      <c r="A18" s="24">
        <v>3</v>
      </c>
      <c r="B18" s="24" t="str">
        <f>VLOOKUP(C18,Series_guide_BLS_full!A:C,3,0)</f>
        <v>CUUR0000SEHH</v>
      </c>
      <c r="C18" s="25" t="s">
        <v>123</v>
      </c>
      <c r="D18" s="13">
        <v>0.29599999999999999</v>
      </c>
      <c r="E18" s="18">
        <f>VLOOKUP(C18,'CPI_weights 2018'!A:B,2,0)</f>
        <v>0.27500000000000002</v>
      </c>
      <c r="F18" s="32">
        <f>HLOOKUP($B18,df_final_jun_2022_IDs!$E:$DK,56,0)</f>
        <v>7.1997310496142664E-2</v>
      </c>
      <c r="G18" s="32">
        <f>HLOOKUP($B18,df_final_jun_2022_IDs!$E:$DK,57,0)</f>
        <v>8.7239270604319463E-2</v>
      </c>
      <c r="H18" s="32">
        <f>HLOOKUP($B18,df_final_jun_2022_IDs!$E:$DK,58,0)</f>
        <v>-1.8228977726184481E-2</v>
      </c>
      <c r="I18" s="32">
        <f>HLOOKUP($B18,df_final_jun_2022_IDs!$E:$DK,59,0)</f>
        <v>-1.8706726233914228E-2</v>
      </c>
      <c r="J18" s="32">
        <f>HLOOKUP($B18,df_final_jun_2022_IDs!$E:$DK,61,0)</f>
        <v>-4.3222455955824746E-3</v>
      </c>
    </row>
    <row r="19" spans="1:10" x14ac:dyDescent="0.2">
      <c r="A19" s="24">
        <v>3</v>
      </c>
      <c r="B19" s="24" t="str">
        <f>VLOOKUP(C19,Series_guide_BLS_full!A:C,3,0)</f>
        <v>CUUR0000SEHJ</v>
      </c>
      <c r="C19" s="25" t="s">
        <v>127</v>
      </c>
      <c r="D19" s="13">
        <v>0.97099999999999997</v>
      </c>
      <c r="E19" s="18">
        <f>VLOOKUP(C19,'CPI_weights 2018'!A:B,2,0)</f>
        <v>1.0029999999999999</v>
      </c>
      <c r="F19" s="32">
        <f>HLOOKUP($B19,df_final_jun_2022_IDs!$E:$DK,56,0)</f>
        <v>0.12663791265559143</v>
      </c>
      <c r="G19" s="32">
        <f>HLOOKUP($B19,df_final_jun_2022_IDs!$E:$DK,57,0)</f>
        <v>0.13770571151984501</v>
      </c>
      <c r="H19" s="32">
        <f>HLOOKUP($B19,df_final_jun_2022_IDs!$E:$DK,58,0)</f>
        <v>2.1841851920546107E-2</v>
      </c>
      <c r="I19" s="32">
        <f>HLOOKUP($B19,df_final_jun_2022_IDs!$E:$DK,59,0)</f>
        <v>1.1615128257820073E-2</v>
      </c>
      <c r="J19" s="32">
        <f>HLOOKUP($B19,df_final_jun_2022_IDs!$E:$DK,61,0)</f>
        <v>-1.9394907928667049E-3</v>
      </c>
    </row>
    <row r="20" spans="1:10" x14ac:dyDescent="0.2">
      <c r="A20" s="24">
        <v>3</v>
      </c>
      <c r="B20" s="24" t="str">
        <f>VLOOKUP(C20,Series_guide_BLS_full!A:C,3,0)</f>
        <v>CUUR0000SEHK</v>
      </c>
      <c r="C20" s="25" t="s">
        <v>132</v>
      </c>
      <c r="D20" s="13">
        <v>0.254</v>
      </c>
      <c r="E20" s="18">
        <f>VLOOKUP(C20,'CPI_weights 2018'!A:B,2,0)</f>
        <v>0.218</v>
      </c>
      <c r="F20" s="32">
        <f>HLOOKUP($B20,df_final_jun_2022_IDs!$E:$DK,56,0)</f>
        <v>6.4064231002894712E-2</v>
      </c>
      <c r="G20" s="32">
        <f>HLOOKUP($B20,df_final_jun_2022_IDs!$E:$DK,57,0)</f>
        <v>6.0238884711625085E-2</v>
      </c>
      <c r="H20" s="32">
        <f>HLOOKUP($B20,df_final_jun_2022_IDs!$E:$DK,58,0)</f>
        <v>6.1927326038012431E-2</v>
      </c>
      <c r="I20" s="32">
        <f>HLOOKUP($B20,df_final_jun_2022_IDs!$E:$DK,59,0)</f>
        <v>2.0198840534089157E-3</v>
      </c>
      <c r="J20" s="32">
        <f>HLOOKUP($B20,df_final_jun_2022_IDs!$E:$DK,61,0)</f>
        <v>-8.9755253289546255E-3</v>
      </c>
    </row>
    <row r="21" spans="1:10" x14ac:dyDescent="0.2">
      <c r="A21" s="24">
        <v>3</v>
      </c>
      <c r="B21" s="24" t="str">
        <f>VLOOKUP(C21,Series_guide_BLS_full!A:C,3,0)</f>
        <v>CUUR0000SEHL</v>
      </c>
      <c r="C21" s="25" t="s">
        <v>136</v>
      </c>
      <c r="D21" s="13">
        <v>0.56100000000000005</v>
      </c>
      <c r="E21" s="18">
        <f>VLOOKUP(C21,'CPI_weights 2018'!A:B,2,0)</f>
        <v>0.52600000000000002</v>
      </c>
      <c r="F21" s="32">
        <f>HLOOKUP($B21,df_final_jun_2022_IDs!$E:$DK,56,0)</f>
        <v>5.8484381025838861E-2</v>
      </c>
      <c r="G21" s="32">
        <f>HLOOKUP($B21,df_final_jun_2022_IDs!$E:$DK,57,0)</f>
        <v>5.2934131736527057E-2</v>
      </c>
      <c r="H21" s="32">
        <f>HLOOKUP($B21,df_final_jun_2022_IDs!$E:$DK,58,0)</f>
        <v>1.0060281042720831E-2</v>
      </c>
      <c r="I21" s="32">
        <f>HLOOKUP($B21,df_final_jun_2022_IDs!$E:$DK,59,0)</f>
        <v>-9.9798407217420726E-3</v>
      </c>
      <c r="J21" s="32">
        <f>HLOOKUP($B21,df_final_jun_2022_IDs!$E:$DK,61,0)</f>
        <v>-1.9837868723662555E-2</v>
      </c>
    </row>
    <row r="22" spans="1:10" x14ac:dyDescent="0.2">
      <c r="A22" s="24">
        <v>3</v>
      </c>
      <c r="B22" s="24" t="str">
        <f>VLOOKUP(C22,Series_guide_BLS_full!A:C,3,0)</f>
        <v>CUUR0000SEHM</v>
      </c>
      <c r="C22" s="25" t="s">
        <v>551</v>
      </c>
      <c r="D22" s="13">
        <v>0.93200000000000005</v>
      </c>
      <c r="E22" s="18">
        <f>VLOOKUP(C22,'CPI_weights 2018'!A:B,2,0)</f>
        <v>0.89300000000000002</v>
      </c>
      <c r="F22" s="32">
        <f>HLOOKUP($B22,df_final_jun_2022_IDs!$E:$DK,56,0)</f>
        <v>0.10999673412627353</v>
      </c>
      <c r="G22" s="32">
        <f>HLOOKUP($B22,df_final_jun_2022_IDs!$E:$DK,57,0)</f>
        <v>7.2246103958442331E-2</v>
      </c>
      <c r="H22" s="32">
        <f>HLOOKUP($B22,df_final_jun_2022_IDs!$E:$DK,58,0)</f>
        <v>3.6817075868170734E-2</v>
      </c>
      <c r="I22" s="32">
        <f>HLOOKUP($B22,df_final_jun_2022_IDs!$E:$DK,59,0)</f>
        <v>8.9378368426338284E-3</v>
      </c>
      <c r="J22" s="32">
        <f>HLOOKUP($B22,df_final_jun_2022_IDs!$E:$DK,61,0)</f>
        <v>1.2093791725502623E-2</v>
      </c>
    </row>
    <row r="23" spans="1:10" x14ac:dyDescent="0.2">
      <c r="A23" s="24">
        <v>3</v>
      </c>
      <c r="B23" s="24" t="str">
        <f>VLOOKUP(C23,Series_guide_BLS_full!A:C,3,0)</f>
        <v>CUUR0000SEHN</v>
      </c>
      <c r="C23" s="25" t="s">
        <v>145</v>
      </c>
      <c r="D23" s="13">
        <v>0.92200000000000004</v>
      </c>
      <c r="E23" s="18">
        <f>VLOOKUP(C23,'CPI_weights 2018'!A:B,2,0)</f>
        <v>0.879</v>
      </c>
      <c r="F23" s="32">
        <f>HLOOKUP($B23,df_final_jun_2022_IDs!$E:$DK,56,0)</f>
        <v>9.1899626354402075E-2</v>
      </c>
      <c r="G23" s="32">
        <f>HLOOKUP($B23,df_final_jun_2022_IDs!$E:$DK,57,0)</f>
        <v>2.1268381707787887E-2</v>
      </c>
      <c r="H23" s="32">
        <f>HLOOKUP($B23,df_final_jun_2022_IDs!$E:$DK,58,0)</f>
        <v>4.8886434750598173E-2</v>
      </c>
      <c r="I23" s="32">
        <f>HLOOKUP($B23,df_final_jun_2022_IDs!$E:$DK,59,0)</f>
        <v>4.4211326973664367E-3</v>
      </c>
      <c r="J23" s="32">
        <f>HLOOKUP($B23,df_final_jun_2022_IDs!$E:$DK,61,0)</f>
        <v>1.0410233376377809E-2</v>
      </c>
    </row>
    <row r="24" spans="1:10" x14ac:dyDescent="0.2">
      <c r="A24" s="24">
        <v>3</v>
      </c>
      <c r="B24" s="24" t="str">
        <f>VLOOKUP(C24,Series_guide_BLS_full!A:C,3,0)</f>
        <v>CUUR0000SEHP</v>
      </c>
      <c r="C24" s="25" t="s">
        <v>149</v>
      </c>
      <c r="D24" s="13">
        <v>0.84399999999999997</v>
      </c>
      <c r="E24" s="18">
        <f>VLOOKUP(C24,'CPI_weights 2018'!A:B,2,0)</f>
        <v>0.90300000000000002</v>
      </c>
      <c r="F24" s="32">
        <f>HLOOKUP($B24,df_final_jun_2022_IDs!$E:$DK,56,0)</f>
        <v>9.6942396546979337E-2</v>
      </c>
      <c r="G24" s="32">
        <f>HLOOKUP($B24,df_final_jun_2022_IDs!$E:$DK,57,0)</f>
        <v>7.2801623783654623E-2</v>
      </c>
      <c r="H24" s="32">
        <f>HLOOKUP($B24,df_final_jun_2022_IDs!$E:$DK,58,0)</f>
        <v>2.0940733103423703E-2</v>
      </c>
      <c r="I24" s="32">
        <f>HLOOKUP($B24,df_final_jun_2022_IDs!$E:$DK,59,0)</f>
        <v>5.3626089004002786E-2</v>
      </c>
      <c r="J24" s="32">
        <f>HLOOKUP($B24,df_final_jun_2022_IDs!$E:$DK,61,0)</f>
        <v>2.0760981395536948E-2</v>
      </c>
    </row>
    <row r="25" spans="1:10" x14ac:dyDescent="0.2">
      <c r="A25" s="24">
        <v>1</v>
      </c>
      <c r="B25" s="24" t="str">
        <f>VLOOKUP(C25,Series_guide_BLS_full!A:C,3,0)</f>
        <v>CUUR0000SAA</v>
      </c>
      <c r="C25" s="25" t="s">
        <v>155</v>
      </c>
      <c r="D25" s="13">
        <v>2.4580000000000002</v>
      </c>
      <c r="E25" s="18">
        <f>VLOOKUP(C25,'CPI_weights 2018'!A:B,2,0)</f>
        <v>2.6320000000000001</v>
      </c>
      <c r="F25" s="32">
        <f>HLOOKUP($B25,df_final_jun_2022_IDs!$E:$DK,56,0)</f>
        <v>4.9763953997900012E-2</v>
      </c>
      <c r="G25" s="32">
        <f>HLOOKUP($B25,df_final_jun_2022_IDs!$E:$DK,57,0)</f>
        <v>5.7972280965447265E-2</v>
      </c>
      <c r="H25" s="32">
        <f>HLOOKUP($B25,df_final_jun_2022_IDs!$E:$DK,58,0)</f>
        <v>-3.9265894837588466E-2</v>
      </c>
      <c r="I25" s="32">
        <f>HLOOKUP($B25,df_final_jun_2022_IDs!$E:$DK,59,0)</f>
        <v>-1.1740205432852702E-2</v>
      </c>
      <c r="J25" s="32">
        <f>HLOOKUP($B25,df_final_jun_2022_IDs!$E:$DK,61,0)</f>
        <v>-1.2271289901357729E-3</v>
      </c>
    </row>
    <row r="26" spans="1:10" x14ac:dyDescent="0.2">
      <c r="A26" s="24">
        <v>2</v>
      </c>
      <c r="B26" s="24" t="str">
        <f>VLOOKUP(C26,Series_guide_BLS_full!A:C,3,0)</f>
        <v>CUUR0000SAA1</v>
      </c>
      <c r="C26" s="25" t="s">
        <v>156</v>
      </c>
      <c r="D26" s="13">
        <v>0.625</v>
      </c>
      <c r="E26" s="18">
        <f>VLOOKUP(C26,'CPI_weights 2018'!A:B,2,0)</f>
        <v>0.67100000000000004</v>
      </c>
      <c r="F26" s="32">
        <f>HLOOKUP($B26,df_final_jun_2022_IDs!$E:$DK,56,0)</f>
        <v>7.301152951223977E-2</v>
      </c>
      <c r="G26" s="32">
        <f>HLOOKUP($B26,df_final_jun_2022_IDs!$E:$DK,57,0)</f>
        <v>7.8347617604100694E-2</v>
      </c>
      <c r="H26" s="32">
        <f>HLOOKUP($B26,df_final_jun_2022_IDs!$E:$DK,58,0)</f>
        <v>-3.1847530282278824E-2</v>
      </c>
      <c r="I26" s="32">
        <f>HLOOKUP($B26,df_final_jun_2022_IDs!$E:$DK,59,0)</f>
        <v>-1.9173063503140297E-2</v>
      </c>
      <c r="J26" s="32">
        <f>HLOOKUP($B26,df_final_jun_2022_IDs!$E:$DK,61,0)</f>
        <v>2.5183596542532882E-4</v>
      </c>
    </row>
    <row r="27" spans="1:10" x14ac:dyDescent="0.2">
      <c r="A27" s="24">
        <v>3</v>
      </c>
      <c r="B27" s="24" t="str">
        <f>VLOOKUP(C27,Series_guide_BLS_full!A:C,3,0)</f>
        <v>CUUR0000SEAA</v>
      </c>
      <c r="C27" s="25" t="s">
        <v>157</v>
      </c>
      <c r="D27" s="13">
        <v>0.47699999999999998</v>
      </c>
      <c r="E27" s="18">
        <f>VLOOKUP(C27,'CPI_weights 2018'!A:B,2,0)</f>
        <v>0.53500000000000003</v>
      </c>
      <c r="F27" s="32">
        <f>HLOOKUP($B27,df_final_jun_2022_IDs!$E:$DK,56,0)</f>
        <v>7.8307430438538717E-2</v>
      </c>
      <c r="G27" s="32">
        <f>HLOOKUP($B27,df_final_jun_2022_IDs!$E:$DK,57,0)</f>
        <v>7.763255552940751E-2</v>
      </c>
      <c r="H27" s="32">
        <f>HLOOKUP($B27,df_final_jun_2022_IDs!$E:$DK,58,0)</f>
        <v>-2.5852187560618578E-2</v>
      </c>
      <c r="I27" s="32">
        <f>HLOOKUP($B27,df_final_jun_2022_IDs!$E:$DK,59,0)</f>
        <v>-1.271817192600655E-2</v>
      </c>
      <c r="J27" s="32">
        <f>HLOOKUP($B27,df_final_jun_2022_IDs!$E:$DK,61,0)</f>
        <v>1.0958643034115756E-3</v>
      </c>
    </row>
    <row r="28" spans="1:10" x14ac:dyDescent="0.2">
      <c r="A28" s="24">
        <v>3</v>
      </c>
      <c r="B28" s="24" t="str">
        <f>VLOOKUP(C28,Series_guide_BLS_full!A:C,3,0)</f>
        <v>CUUR0000SEAB</v>
      </c>
      <c r="C28" s="25" t="s">
        <v>162</v>
      </c>
      <c r="D28" s="13">
        <v>0.14799999999999999</v>
      </c>
      <c r="E28" s="18">
        <f>VLOOKUP(C28,'CPI_weights 2018'!A:B,2,0)</f>
        <v>0.13600000000000001</v>
      </c>
      <c r="F28" s="32">
        <f>HLOOKUP($B28,df_final_jun_2022_IDs!$E:$DK,56,0)</f>
        <v>5.9118303678365791E-2</v>
      </c>
      <c r="G28" s="32">
        <f>HLOOKUP($B28,df_final_jun_2022_IDs!$E:$DK,57,0)</f>
        <v>8.1169767418735717E-2</v>
      </c>
      <c r="H28" s="32">
        <f>HLOOKUP($B28,df_final_jun_2022_IDs!$E:$DK,58,0)</f>
        <v>-5.4874725109486322E-2</v>
      </c>
      <c r="I28" s="32">
        <f>HLOOKUP($B28,df_final_jun_2022_IDs!$E:$DK,59,0)</f>
        <v>-4.0081552382069341E-2</v>
      </c>
      <c r="J28" s="32">
        <f>HLOOKUP($B28,df_final_jun_2022_IDs!$E:$DK,61,0)</f>
        <v>-2.5806917336653745E-3</v>
      </c>
    </row>
    <row r="29" spans="1:10" x14ac:dyDescent="0.2">
      <c r="A29" s="24">
        <v>2</v>
      </c>
      <c r="B29" s="24" t="str">
        <f>VLOOKUP(C29,Series_guide_BLS_full!A:C,3,0)</f>
        <v>CUUR0000SAA2</v>
      </c>
      <c r="C29" s="25" t="s">
        <v>163</v>
      </c>
      <c r="D29" s="13">
        <v>0.95199999999999996</v>
      </c>
      <c r="E29" s="18">
        <f>VLOOKUP(C29,'CPI_weights 2018'!A:B,2,0)</f>
        <v>1.048</v>
      </c>
      <c r="F29" s="32">
        <f>HLOOKUP($B29,df_final_jun_2022_IDs!$E:$DK,56,0)</f>
        <v>4.149553747729251E-2</v>
      </c>
      <c r="G29" s="32">
        <f>HLOOKUP($B29,df_final_jun_2022_IDs!$E:$DK,57,0)</f>
        <v>4.3565143700107667E-2</v>
      </c>
      <c r="H29" s="32">
        <f>HLOOKUP($B29,df_final_jun_2022_IDs!$E:$DK,58,0)</f>
        <v>-5.8834534640986202E-2</v>
      </c>
      <c r="I29" s="32">
        <f>HLOOKUP($B29,df_final_jun_2022_IDs!$E:$DK,59,0)</f>
        <v>-2.1759861291720806E-2</v>
      </c>
      <c r="J29" s="32">
        <f>HLOOKUP($B29,df_final_jun_2022_IDs!$E:$DK,61,0)</f>
        <v>-1.0059776845621871E-2</v>
      </c>
    </row>
    <row r="30" spans="1:10" x14ac:dyDescent="0.2">
      <c r="A30" s="24">
        <v>3</v>
      </c>
      <c r="B30" s="24" t="str">
        <f>VLOOKUP(C30,Series_guide_BLS_full!A:C,3,0)</f>
        <v>CUUR0000SEAC</v>
      </c>
      <c r="C30" s="25" t="s">
        <v>164</v>
      </c>
      <c r="D30" s="13">
        <v>0.79900000000000004</v>
      </c>
      <c r="E30" s="18">
        <f>VLOOKUP(C30,'CPI_weights 2018'!A:B,2,0)</f>
        <v>0.86599999999999999</v>
      </c>
      <c r="F30" s="32">
        <f>HLOOKUP($B30,df_final_jun_2022_IDs!$E:$DK,56,0)</f>
        <v>4.9366565684384467E-2</v>
      </c>
      <c r="G30" s="32">
        <f>HLOOKUP($B30,df_final_jun_2022_IDs!$E:$DK,57,0)</f>
        <v>5.9166684185078422E-2</v>
      </c>
      <c r="H30" s="32">
        <f>HLOOKUP($B30,df_final_jun_2022_IDs!$E:$DK,58,0)</f>
        <v>-7.6625935379926791E-2</v>
      </c>
      <c r="I30" s="32">
        <f>HLOOKUP($B30,df_final_jun_2022_IDs!$E:$DK,59,0)</f>
        <v>-3.0204627171928289E-2</v>
      </c>
      <c r="J30" s="32">
        <f>HLOOKUP($B30,df_final_jun_2022_IDs!$E:$DK,61,0)</f>
        <v>-7.1748962385304038E-3</v>
      </c>
    </row>
    <row r="31" spans="1:10" x14ac:dyDescent="0.2">
      <c r="A31" s="24">
        <v>3</v>
      </c>
      <c r="B31" s="24" t="str">
        <f>VLOOKUP(C31,Series_guide_BLS_full!A:C,3,0)</f>
        <v>CUUR0000SEAD</v>
      </c>
      <c r="C31" s="25" t="s">
        <v>169</v>
      </c>
      <c r="D31" s="13">
        <v>0.154</v>
      </c>
      <c r="E31" s="18">
        <f>VLOOKUP(C31,'CPI_weights 2018'!A:B,2,0)</f>
        <v>0.182</v>
      </c>
      <c r="F31" s="32">
        <f>HLOOKUP($B31,df_final_jun_2022_IDs!$E:$DK,56,0)</f>
        <v>4.8974470539426829E-3</v>
      </c>
      <c r="G31" s="32">
        <f>HLOOKUP($B31,df_final_jun_2022_IDs!$E:$DK,57,0)</f>
        <v>-2.4694035631293576E-2</v>
      </c>
      <c r="H31" s="32">
        <f>HLOOKUP($B31,df_final_jun_2022_IDs!$E:$DK,58,0)</f>
        <v>2.7833508486990954E-2</v>
      </c>
      <c r="I31" s="32">
        <f>HLOOKUP($B31,df_final_jun_2022_IDs!$E:$DK,59,0)</f>
        <v>2.75644661634451E-2</v>
      </c>
      <c r="J31" s="32">
        <f>HLOOKUP($B31,df_final_jun_2022_IDs!$E:$DK,61,0)</f>
        <v>-2.487137190212485E-2</v>
      </c>
    </row>
    <row r="32" spans="1:10" x14ac:dyDescent="0.2">
      <c r="A32" s="24">
        <v>2</v>
      </c>
      <c r="B32" s="24" t="str">
        <f>VLOOKUP(C32,Series_guide_BLS_full!A:C,3,0)</f>
        <v>CUUR0000SEAE</v>
      </c>
      <c r="C32" s="25" t="s">
        <v>170</v>
      </c>
      <c r="D32" s="13">
        <v>0.61</v>
      </c>
      <c r="E32" s="18">
        <f>VLOOKUP(C32,'CPI_weights 2018'!A:B,2,0)</f>
        <v>0.63800000000000001</v>
      </c>
      <c r="F32" s="32">
        <f>HLOOKUP($B32,df_final_jun_2022_IDs!$E:$DK,56,0)</f>
        <v>4.4831448495140425E-2</v>
      </c>
      <c r="G32" s="32">
        <f>HLOOKUP($B32,df_final_jun_2022_IDs!$E:$DK,57,0)</f>
        <v>5.9744244751122277E-2</v>
      </c>
      <c r="H32" s="32">
        <f>HLOOKUP($B32,df_final_jun_2022_IDs!$E:$DK,58,0)</f>
        <v>-2.1707948243992581E-2</v>
      </c>
      <c r="I32" s="32">
        <f>HLOOKUP($B32,df_final_jun_2022_IDs!$E:$DK,59,0)</f>
        <v>1.7169673678431474E-2</v>
      </c>
      <c r="J32" s="32">
        <f>HLOOKUP($B32,df_final_jun_2022_IDs!$E:$DK,61,0)</f>
        <v>4.1251432341400385E-3</v>
      </c>
    </row>
    <row r="33" spans="1:10" x14ac:dyDescent="0.2">
      <c r="A33" s="24">
        <v>3</v>
      </c>
      <c r="B33" s="24" t="str">
        <f>VLOOKUP(C33,Series_guide_BLS_full!A:C,3,0)</f>
        <v>CUUR0000SEAE01</v>
      </c>
      <c r="C33" s="25" t="s">
        <v>171</v>
      </c>
      <c r="D33" s="13">
        <v>0.20599999999999999</v>
      </c>
      <c r="E33" s="18">
        <f>VLOOKUP(C33,'CPI_weights 2018'!A:B,2,0)</f>
        <v>0.22500000000000001</v>
      </c>
      <c r="F33" s="32">
        <f>HLOOKUP($B33,df_final_jun_2022_IDs!$E:$DK,56,0)</f>
        <v>2.8114028734799623E-2</v>
      </c>
      <c r="G33" s="32">
        <f>HLOOKUP($B33,df_final_jun_2022_IDs!$E:$DK,57,0)</f>
        <v>7.3570085186414502E-2</v>
      </c>
      <c r="H33" s="32">
        <f>HLOOKUP($B33,df_final_jun_2022_IDs!$E:$DK,58,0)</f>
        <v>-2.2451495684900347E-2</v>
      </c>
      <c r="I33" s="32">
        <f>HLOOKUP($B33,df_final_jun_2022_IDs!$E:$DK,59,0)</f>
        <v>-2.918658567269361E-3</v>
      </c>
      <c r="J33" s="32">
        <f>HLOOKUP($B33,df_final_jun_2022_IDs!$E:$DK,61,0)</f>
        <v>4.2445107696038598E-3</v>
      </c>
    </row>
    <row r="34" spans="1:10" x14ac:dyDescent="0.2">
      <c r="A34" s="24">
        <v>3</v>
      </c>
      <c r="B34" s="24" t="str">
        <f>VLOOKUP(C34,Series_guide_BLS_full!A:C,3,0)</f>
        <v>CUUR0000SEAE02</v>
      </c>
      <c r="C34" s="25" t="s">
        <v>172</v>
      </c>
      <c r="D34" s="13">
        <v>0.11700000000000001</v>
      </c>
      <c r="E34" s="18">
        <f>VLOOKUP(C34,'CPI_weights 2018'!A:B,2,0)</f>
        <v>0.13200000000000001</v>
      </c>
      <c r="F34" s="32">
        <f>HLOOKUP($B34,df_final_jun_2022_IDs!$E:$DK,56,0)</f>
        <v>5.031271540684612E-2</v>
      </c>
      <c r="G34" s="32">
        <f>HLOOKUP($B34,df_final_jun_2022_IDs!$E:$DK,57,0)</f>
        <v>4.0671447196870991E-2</v>
      </c>
      <c r="H34" s="32">
        <f>HLOOKUP($B34,df_final_jun_2022_IDs!$E:$DK,58,0)</f>
        <v>-1.5587599227358195E-2</v>
      </c>
      <c r="I34" s="32">
        <f>HLOOKUP($B34,df_final_jun_2022_IDs!$E:$DK,59,0)</f>
        <v>3.3472165112546692E-2</v>
      </c>
      <c r="J34" s="32">
        <f>HLOOKUP($B34,df_final_jun_2022_IDs!$E:$DK,61,0)</f>
        <v>1.5692174093847377E-2</v>
      </c>
    </row>
    <row r="35" spans="1:10" x14ac:dyDescent="0.2">
      <c r="A35" s="24">
        <v>3</v>
      </c>
      <c r="B35" s="24" t="str">
        <f>VLOOKUP(C35,Series_guide_BLS_full!A:C,3,0)</f>
        <v>CUUR0000SEAE03</v>
      </c>
      <c r="C35" s="25" t="s">
        <v>173</v>
      </c>
      <c r="D35" s="13">
        <v>0.28599999999999998</v>
      </c>
      <c r="E35" s="18">
        <f>VLOOKUP(C35,'CPI_weights 2018'!A:B,2,0)</f>
        <v>0.28100000000000003</v>
      </c>
      <c r="F35" s="32">
        <f>HLOOKUP($B35,df_final_jun_2022_IDs!$E:$DK,56,0)</f>
        <v>5.5841334700766465E-2</v>
      </c>
      <c r="G35" s="32">
        <f>HLOOKUP($B35,df_final_jun_2022_IDs!$E:$DK,57,0)</f>
        <v>5.7956605649453152E-2</v>
      </c>
      <c r="H35" s="32">
        <f>HLOOKUP($B35,df_final_jun_2022_IDs!$E:$DK,58,0)</f>
        <v>-2.402172229062538E-2</v>
      </c>
      <c r="I35" s="32">
        <f>HLOOKUP($B35,df_final_jun_2022_IDs!$E:$DK,59,0)</f>
        <v>2.3433001477080273E-2</v>
      </c>
      <c r="J35" s="32">
        <f>HLOOKUP($B35,df_final_jun_2022_IDs!$E:$DK,61,0)</f>
        <v>-6.6495968204227651E-4</v>
      </c>
    </row>
    <row r="36" spans="1:10" x14ac:dyDescent="0.2">
      <c r="A36" s="24">
        <v>2</v>
      </c>
      <c r="B36" s="24" t="str">
        <f>VLOOKUP(C36,Series_guide_BLS_full!A:C,3,0)</f>
        <v>CUUR0000SEAF</v>
      </c>
      <c r="C36" s="25" t="s">
        <v>174</v>
      </c>
      <c r="D36" s="13">
        <v>0.113</v>
      </c>
      <c r="E36" s="18">
        <f>VLOOKUP(C36,'CPI_weights 2018'!A:B,2,0)</f>
        <v>0.122</v>
      </c>
      <c r="F36" s="32">
        <f>HLOOKUP($B36,df_final_jun_2022_IDs!$E:$DK,56,0)</f>
        <v>0.10245692091028968</v>
      </c>
      <c r="G36" s="32">
        <f>HLOOKUP($B36,df_final_jun_2022_IDs!$E:$DK,57,0)</f>
        <v>4.6250888738993412E-2</v>
      </c>
      <c r="H36" s="32">
        <f>HLOOKUP($B36,df_final_jun_2022_IDs!$E:$DK,58,0)</f>
        <v>-5.3769190960841762E-2</v>
      </c>
      <c r="I36" s="32">
        <f>HLOOKUP($B36,df_final_jun_2022_IDs!$E:$DK,59,0)</f>
        <v>-4.5722046174739739E-2</v>
      </c>
      <c r="J36" s="32">
        <f>HLOOKUP($B36,df_final_jun_2022_IDs!$E:$DK,61,0)</f>
        <v>2.1569637929314656E-2</v>
      </c>
    </row>
    <row r="37" spans="1:10" x14ac:dyDescent="0.2">
      <c r="A37" s="24">
        <v>2</v>
      </c>
      <c r="B37" s="24" t="str">
        <f>VLOOKUP(C37,Series_guide_BLS_full!A:C,3,0)</f>
        <v>CUUR0000SEAG</v>
      </c>
      <c r="C37" s="25" t="s">
        <v>175</v>
      </c>
      <c r="D37" s="13">
        <v>0.158</v>
      </c>
      <c r="E37" s="18">
        <f>VLOOKUP(C37,'CPI_weights 2018'!A:B,2,0)</f>
        <v>0.154</v>
      </c>
      <c r="F37" s="32">
        <f>HLOOKUP($B37,df_final_jun_2022_IDs!$E:$DK,56,0)</f>
        <v>-6.0069554220676391E-3</v>
      </c>
      <c r="G37" s="32">
        <f>HLOOKUP($B37,df_final_jun_2022_IDs!$E:$DK,57,0)</f>
        <v>7.2477103095092588E-2</v>
      </c>
      <c r="H37" s="32">
        <f>HLOOKUP($B37,df_final_jun_2022_IDs!$E:$DK,58,0)</f>
        <v>1.0836708969196973E-2</v>
      </c>
      <c r="I37" s="32">
        <f>HLOOKUP($B37,df_final_jun_2022_IDs!$E:$DK,59,0)</f>
        <v>1.2498315178099961E-3</v>
      </c>
      <c r="J37" s="32">
        <f>HLOOKUP($B37,df_final_jun_2022_IDs!$E:$DK,61,0)</f>
        <v>1.0756203615915227E-2</v>
      </c>
    </row>
    <row r="38" spans="1:10" x14ac:dyDescent="0.2">
      <c r="A38" s="24">
        <v>3</v>
      </c>
      <c r="B38" s="24" t="str">
        <f>VLOOKUP(C38,Series_guide_BLS_full!A:C,3,0)</f>
        <v>CUUR0000SEAG01</v>
      </c>
      <c r="C38" s="25" t="s">
        <v>176</v>
      </c>
      <c r="D38" s="13">
        <v>3.1E-2</v>
      </c>
      <c r="E38" s="18">
        <f>VLOOKUP(C38,'CPI_weights 2018'!A:B,2,0)</f>
        <v>3.7999999999999999E-2</v>
      </c>
      <c r="F38" s="32">
        <f>HLOOKUP($B38,df_final_jun_2022_IDs!$E:$DK,56,0)</f>
        <v>4.6243309936027099E-3</v>
      </c>
      <c r="G38" s="32">
        <f>HLOOKUP($B38,df_final_jun_2022_IDs!$E:$DK,57,0)</f>
        <v>2.6792922727459256E-2</v>
      </c>
      <c r="H38" s="32">
        <f>HLOOKUP($B38,df_final_jun_2022_IDs!$E:$DK,58,0)</f>
        <v>6.1785794715698117E-2</v>
      </c>
      <c r="I38" s="32">
        <f>HLOOKUP($B38,df_final_jun_2022_IDs!$E:$DK,59,0)</f>
        <v>3.1363558033071781E-2</v>
      </c>
      <c r="J38" s="32">
        <f>HLOOKUP($B38,df_final_jun_2022_IDs!$E:$DK,61,0)</f>
        <v>-6.7630322454051983E-3</v>
      </c>
    </row>
    <row r="39" spans="1:10" x14ac:dyDescent="0.2">
      <c r="A39" s="24">
        <v>3</v>
      </c>
      <c r="B39" s="24" t="str">
        <f>VLOOKUP(C39,Series_guide_BLS_full!A:C,3,0)</f>
        <v>CUUR0000SEAG02</v>
      </c>
      <c r="C39" s="25" t="s">
        <v>177</v>
      </c>
      <c r="D39" s="13">
        <v>0.127</v>
      </c>
      <c r="E39" s="18">
        <f>VLOOKUP(C39,'CPI_weights 2018'!A:B,2,0)</f>
        <v>0.11600000000000001</v>
      </c>
      <c r="F39" s="32">
        <f>HLOOKUP($B39,df_final_jun_2022_IDs!$E:$DK,56,0)</f>
        <v>-1.2092590991614083E-2</v>
      </c>
      <c r="G39" s="32">
        <f>HLOOKUP($B39,df_final_jun_2022_IDs!$E:$DK,57,0)</f>
        <v>8.8405879063220727E-2</v>
      </c>
      <c r="H39" s="32">
        <f>HLOOKUP($B39,df_final_jun_2022_IDs!$E:$DK,58,0)</f>
        <v>-5.7912887023015003E-3</v>
      </c>
      <c r="I39" s="32">
        <f>HLOOKUP($B39,df_final_jun_2022_IDs!$E:$DK,59,0)</f>
        <v>-1.8902618417181549E-2</v>
      </c>
      <c r="J39" s="32">
        <f>HLOOKUP($B39,df_final_jun_2022_IDs!$E:$DK,61,0)</f>
        <v>1.4943766584139206E-2</v>
      </c>
    </row>
    <row r="40" spans="1:10" x14ac:dyDescent="0.2">
      <c r="A40" s="24">
        <v>1</v>
      </c>
      <c r="B40" s="24" t="str">
        <f>VLOOKUP(C40,Series_guide_BLS_full!A:C,3,0)</f>
        <v>CUUR0000SAT</v>
      </c>
      <c r="C40" s="25" t="s">
        <v>178</v>
      </c>
      <c r="D40" s="13">
        <v>18.181999999999999</v>
      </c>
      <c r="E40" s="18">
        <f>VLOOKUP(C40,'CPI_weights 2018'!A:B,2,0)</f>
        <v>17.151</v>
      </c>
      <c r="F40" s="32">
        <f>HLOOKUP($B40,df_final_jun_2022_IDs!$E:$DK,56,0)</f>
        <v>0.1941451266712817</v>
      </c>
      <c r="G40" s="32">
        <f>HLOOKUP($B40,df_final_jun_2022_IDs!$E:$DK,57,0)</f>
        <v>0.21094026331302818</v>
      </c>
      <c r="H40" s="32">
        <f>HLOOKUP($B40,df_final_jun_2022_IDs!$E:$DK,58,0)</f>
        <v>-2.3608752794006205E-2</v>
      </c>
      <c r="I40" s="32">
        <f>HLOOKUP($B40,df_final_jun_2022_IDs!$E:$DK,59,0)</f>
        <v>1.9267530715113335E-2</v>
      </c>
      <c r="J40" s="32">
        <f>HLOOKUP($B40,df_final_jun_2022_IDs!$E:$DK,61,0)</f>
        <v>2.7689102708211566E-2</v>
      </c>
    </row>
    <row r="41" spans="1:10" x14ac:dyDescent="0.2">
      <c r="A41" s="24">
        <v>2</v>
      </c>
      <c r="B41" s="24" t="str">
        <f>VLOOKUP(C41,Series_guide_BLS_full!A:C,3,0)</f>
        <v>CUUR0000SAT1</v>
      </c>
      <c r="C41" s="25" t="s">
        <v>179</v>
      </c>
      <c r="D41" s="13">
        <v>17.404</v>
      </c>
      <c r="E41" s="18">
        <f>VLOOKUP(C41,'CPI_weights 2018'!A:B,2,0)</f>
        <v>16.094000000000001</v>
      </c>
      <c r="F41" s="32">
        <f>HLOOKUP($B41,df_final_jun_2022_IDs!$E:$DK,56,0)</f>
        <v>0.19547511710632892</v>
      </c>
      <c r="G41" s="32">
        <f>HLOOKUP($B41,df_final_jun_2022_IDs!$E:$DK,57,0)</f>
        <v>0.2256615870148817</v>
      </c>
      <c r="H41" s="32">
        <f>HLOOKUP($B41,df_final_jun_2022_IDs!$E:$DK,58,0)</f>
        <v>-1.5087239137872022E-2</v>
      </c>
      <c r="I41" s="32">
        <f>HLOOKUP($B41,df_final_jun_2022_IDs!$E:$DK,59,0)</f>
        <v>1.9964607063632567E-2</v>
      </c>
      <c r="J41" s="32">
        <f>HLOOKUP($B41,df_final_jun_2022_IDs!$E:$DK,61,0)</f>
        <v>2.3219271769480354E-2</v>
      </c>
    </row>
    <row r="42" spans="1:10" x14ac:dyDescent="0.2">
      <c r="A42" s="24">
        <v>3</v>
      </c>
      <c r="B42" s="24" t="str">
        <f>VLOOKUP(C42,Series_guide_BLS_full!A:C,3,0)</f>
        <v>CUUR0000SETA</v>
      </c>
      <c r="C42" s="25" t="s">
        <v>180</v>
      </c>
      <c r="D42" s="13">
        <v>9.218</v>
      </c>
      <c r="E42" s="18">
        <f>VLOOKUP(C42,'CPI_weights 2018'!A:B,2,0)</f>
        <v>8.5020000000000007</v>
      </c>
      <c r="F42" s="32">
        <f>HLOOKUP($B42,df_final_jun_2022_IDs!$E:$DK,56,0)</f>
        <v>0.13737823050576048</v>
      </c>
      <c r="G42" s="32">
        <f>HLOOKUP($B42,df_final_jun_2022_IDs!$E:$DK,57,0)</f>
        <v>0.20932372484066564</v>
      </c>
      <c r="H42" s="32">
        <f>HLOOKUP($B42,df_final_jun_2022_IDs!$E:$DK,58,0)</f>
        <v>4.8195339864967712E-2</v>
      </c>
      <c r="I42" s="32">
        <f>HLOOKUP($B42,df_final_jun_2022_IDs!$E:$DK,59,0)</f>
        <v>-6.5760940825239089E-3</v>
      </c>
      <c r="J42" s="32">
        <f>HLOOKUP($B42,df_final_jun_2022_IDs!$E:$DK,61,0)</f>
        <v>3.99723570340349E-3</v>
      </c>
    </row>
    <row r="43" spans="1:10" x14ac:dyDescent="0.2">
      <c r="A43" s="24">
        <v>3</v>
      </c>
      <c r="B43" s="24" t="str">
        <f>VLOOKUP(C43,Series_guide_BLS_full!A:C,3,0)</f>
        <v>CUUR0000SETB</v>
      </c>
      <c r="C43" s="25" t="s">
        <v>186</v>
      </c>
      <c r="D43" s="13">
        <v>3.8220000000000001</v>
      </c>
      <c r="E43" s="18">
        <f>VLOOKUP(C43,'CPI_weights 2018'!A:B,2,0)</f>
        <v>4.0149999999999997</v>
      </c>
      <c r="F43" s="32">
        <f>HLOOKUP($B43,df_final_jun_2022_IDs!$E:$DK,56,0)</f>
        <v>0.49147216385560411</v>
      </c>
      <c r="G43" s="32">
        <f>HLOOKUP($B43,df_final_jun_2022_IDs!$E:$DK,57,0)</f>
        <v>0.49495374264087477</v>
      </c>
      <c r="H43" s="32">
        <f>HLOOKUP($B43,df_final_jun_2022_IDs!$E:$DK,58,0)</f>
        <v>-0.15288740991098615</v>
      </c>
      <c r="I43" s="32">
        <f>HLOOKUP($B43,df_final_jun_2022_IDs!$E:$DK,59,0)</f>
        <v>7.646442634143602E-2</v>
      </c>
      <c r="J43" s="32">
        <f>HLOOKUP($B43,df_final_jun_2022_IDs!$E:$DK,61,0)</f>
        <v>7.8387359915031984E-2</v>
      </c>
    </row>
    <row r="44" spans="1:10" x14ac:dyDescent="0.2">
      <c r="A44" s="24">
        <v>3</v>
      </c>
      <c r="B44" s="24" t="str">
        <f>VLOOKUP(C44,Series_guide_BLS_full!A:C,3,0)</f>
        <v>CUUR0000SETC</v>
      </c>
      <c r="C44" s="25" t="s">
        <v>189</v>
      </c>
      <c r="D44" s="13">
        <v>0.42299999999999999</v>
      </c>
      <c r="E44" s="18">
        <f>VLOOKUP(C44,'CPI_weights 2018'!A:B,2,0)</f>
        <v>0.40899999999999997</v>
      </c>
      <c r="F44" s="32">
        <f>HLOOKUP($B44,df_final_jun_2022_IDs!$E:$DK,56,0)</f>
        <v>0.15276359395692363</v>
      </c>
      <c r="G44" s="32">
        <f>HLOOKUP($B44,df_final_jun_2022_IDs!$E:$DK,57,0)</f>
        <v>0.11295943058579305</v>
      </c>
      <c r="H44" s="32">
        <f>HLOOKUP($B44,df_final_jun_2022_IDs!$E:$DK,58,0)</f>
        <v>4.1013285326583215E-3</v>
      </c>
      <c r="I44" s="32">
        <f>HLOOKUP($B44,df_final_jun_2022_IDs!$E:$DK,59,0)</f>
        <v>1.8276420523069437E-2</v>
      </c>
      <c r="J44" s="32">
        <f>HLOOKUP($B44,df_final_jun_2022_IDs!$E:$DK,61,0)</f>
        <v>1.5408454627759527E-2</v>
      </c>
    </row>
    <row r="45" spans="1:10" x14ac:dyDescent="0.2">
      <c r="A45" s="24">
        <v>3</v>
      </c>
      <c r="B45" s="24" t="str">
        <f>VLOOKUP(C45,Series_guide_BLS_full!A:C,3,0)</f>
        <v>CUUR0000SETD</v>
      </c>
      <c r="C45" s="25" t="s">
        <v>192</v>
      </c>
      <c r="D45" s="13">
        <v>1.038</v>
      </c>
      <c r="E45" s="18">
        <f>VLOOKUP(C45,'CPI_weights 2018'!A:B,2,0)</f>
        <v>1.075</v>
      </c>
      <c r="F45" s="32">
        <f>HLOOKUP($B45,df_final_jun_2022_IDs!$E:$DK,56,0)</f>
        <v>6.0777173705453214E-2</v>
      </c>
      <c r="G45" s="32">
        <f>HLOOKUP($B45,df_final_jun_2022_IDs!$E:$DK,57,0)</f>
        <v>4.7759190417183017E-2</v>
      </c>
      <c r="H45" s="32">
        <f>HLOOKUP($B45,df_final_jun_2022_IDs!$E:$DK,58,0)</f>
        <v>3.4290787479890783E-2</v>
      </c>
      <c r="I45" s="32">
        <f>HLOOKUP($B45,df_final_jun_2022_IDs!$E:$DK,59,0)</f>
        <v>3.4203758996220301E-2</v>
      </c>
      <c r="J45" s="32">
        <f>HLOOKUP($B45,df_final_jun_2022_IDs!$E:$DK,61,0)</f>
        <v>4.5910139117066873E-3</v>
      </c>
    </row>
    <row r="46" spans="1:10" x14ac:dyDescent="0.2">
      <c r="A46" s="24">
        <v>3</v>
      </c>
      <c r="B46" s="24" t="str">
        <f>VLOOKUP(C46,Series_guide_BLS_full!A:C,3,0)</f>
        <v>CUUR0000SETE</v>
      </c>
      <c r="C46" s="25" t="s">
        <v>197</v>
      </c>
      <c r="D46" s="13">
        <v>2.383</v>
      </c>
      <c r="E46" s="18">
        <f>VLOOKUP(C46,'CPI_weights 2018'!A:B,2,0)</f>
        <v>1.554</v>
      </c>
      <c r="F46" s="32">
        <f>HLOOKUP($B46,df_final_jun_2022_IDs!$E:$DK,56,0)</f>
        <v>4.4686385125041639E-2</v>
      </c>
      <c r="G46" s="32">
        <f>HLOOKUP($B46,df_final_jun_2022_IDs!$E:$DK,57,0)</f>
        <v>4.125410725811185E-2</v>
      </c>
      <c r="H46" s="32">
        <f>HLOOKUP($B46,df_final_jun_2022_IDs!$E:$DK,58,0)</f>
        <v>-4.8174540428183255E-2</v>
      </c>
      <c r="I46" s="32">
        <f>HLOOKUP($B46,df_final_jun_2022_IDs!$E:$DK,59,0)</f>
        <v>2.7058922112210837E-4</v>
      </c>
      <c r="J46" s="32">
        <f>HLOOKUP($B46,df_final_jun_2022_IDs!$E:$DK,61,0)</f>
        <v>3.5791645352065693E-3</v>
      </c>
    </row>
    <row r="47" spans="1:10" x14ac:dyDescent="0.2">
      <c r="A47" s="24">
        <v>3</v>
      </c>
      <c r="B47" s="24" t="str">
        <f>VLOOKUP(C47,Series_guide_BLS_full!A:C,3,0)</f>
        <v>CUUR0000SETF</v>
      </c>
      <c r="C47" s="25" t="s">
        <v>198</v>
      </c>
      <c r="D47" s="13">
        <v>0.52100000000000002</v>
      </c>
      <c r="E47" s="18">
        <f>VLOOKUP(C47,'CPI_weights 2018'!A:B,2,0)</f>
        <v>0.53800000000000003</v>
      </c>
      <c r="F47" s="32">
        <f>HLOOKUP($B47,df_final_jun_2022_IDs!$E:$DK,56,0)</f>
        <v>1.026645212868238E-2</v>
      </c>
      <c r="G47" s="32">
        <f>HLOOKUP($B47,df_final_jun_2022_IDs!$E:$DK,57,0)</f>
        <v>1.8830474572976375E-2</v>
      </c>
      <c r="H47" s="32">
        <f>HLOOKUP($B47,df_final_jun_2022_IDs!$E:$DK,58,0)</f>
        <v>7.884214675901724E-4</v>
      </c>
      <c r="I47" s="32">
        <f>HLOOKUP($B47,df_final_jun_2022_IDs!$E:$DK,59,0)</f>
        <v>3.0097036177618497E-2</v>
      </c>
      <c r="J47" s="32">
        <f>HLOOKUP($B47,df_final_jun_2022_IDs!$E:$DK,61,0)</f>
        <v>1.007710741895762E-3</v>
      </c>
    </row>
    <row r="48" spans="1:10" x14ac:dyDescent="0.2">
      <c r="A48" s="24">
        <v>2</v>
      </c>
      <c r="B48" s="24" t="str">
        <f>VLOOKUP(C48,Series_guide_BLS_full!A:C,3,0)</f>
        <v>CUUR0000SETG</v>
      </c>
      <c r="C48" s="25" t="s">
        <v>202</v>
      </c>
      <c r="D48" s="13">
        <v>0.77700000000000002</v>
      </c>
      <c r="E48" s="18">
        <f>VLOOKUP(C48,'CPI_weights 2018'!A:B,2,0)</f>
        <v>1.0569999999999999</v>
      </c>
      <c r="F48" s="32">
        <f>HLOOKUP($B48,df_final_jun_2022_IDs!$E:$DK,56,0)</f>
        <v>0.26289541857130416</v>
      </c>
      <c r="G48" s="32">
        <f>HLOOKUP($B48,df_final_jun_2022_IDs!$E:$DK,57,0)</f>
        <v>2.3798627002288297E-2</v>
      </c>
      <c r="H48" s="32">
        <f>HLOOKUP($B48,df_final_jun_2022_IDs!$E:$DK,58,0)</f>
        <v>-0.12043347601852517</v>
      </c>
      <c r="I48" s="32">
        <f>HLOOKUP($B48,df_final_jun_2022_IDs!$E:$DK,59,0)</f>
        <v>9.7106914189359905E-3</v>
      </c>
      <c r="J48" s="32">
        <f>HLOOKUP($B48,df_final_jun_2022_IDs!$E:$DK,61,0)</f>
        <v>0.11242807945541022</v>
      </c>
    </row>
    <row r="49" spans="1:10" x14ac:dyDescent="0.2">
      <c r="A49" s="24">
        <v>3</v>
      </c>
      <c r="B49" s="24" t="str">
        <f>VLOOKUP(C49,Series_guide_BLS_full!A:C,3,0)</f>
        <v>CUUR0000SETG01</v>
      </c>
      <c r="C49" s="25" t="s">
        <v>203</v>
      </c>
      <c r="D49" s="13">
        <v>0.48099999999999998</v>
      </c>
      <c r="E49" s="18">
        <f>VLOOKUP(C49,'CPI_weights 2018'!A:B,2,0)</f>
        <v>0.6</v>
      </c>
      <c r="F49" s="32">
        <f>HLOOKUP($B49,df_final_jun_2022_IDs!$E:$DK,56,0)</f>
        <v>0.37825977482824369</v>
      </c>
      <c r="G49" s="32">
        <f>HLOOKUP($B49,df_final_jun_2022_IDs!$E:$DK,57,0)</f>
        <v>1.442352038760486E-2</v>
      </c>
      <c r="H49" s="32">
        <f>HLOOKUP($B49,df_final_jun_2022_IDs!$E:$DK,58,0)</f>
        <v>-0.18393810095439578</v>
      </c>
      <c r="I49" s="32">
        <f>HLOOKUP($B49,df_final_jun_2022_IDs!$E:$DK,59,0)</f>
        <v>1.6597527085263186E-2</v>
      </c>
      <c r="J49" s="32">
        <f>HLOOKUP($B49,df_final_jun_2022_IDs!$E:$DK,61,0)</f>
        <v>0.16056242280652744</v>
      </c>
    </row>
    <row r="50" spans="1:10" x14ac:dyDescent="0.2">
      <c r="A50" s="24">
        <v>3</v>
      </c>
      <c r="B50" s="24" t="str">
        <f>VLOOKUP(C50,Series_guide_BLS_full!A:C,3,0)</f>
        <v>CUUR0000SETG02</v>
      </c>
      <c r="C50" s="25" t="s">
        <v>204</v>
      </c>
      <c r="D50" s="13">
        <v>9.6000000000000002E-2</v>
      </c>
      <c r="E50" s="18">
        <f>VLOOKUP(C50,'CPI_weights 2018'!A:B,2,0)</f>
        <v>0.17</v>
      </c>
      <c r="F50" s="32">
        <f>HLOOKUP($B50,df_final_jun_2022_IDs!$E:$DK,56,0)</f>
        <v>-3.6080057699242718E-2</v>
      </c>
      <c r="G50" s="32">
        <f>HLOOKUP($B50,df_final_jun_2022_IDs!$E:$DK,57,0)</f>
        <v>-1.0926436982555687E-3</v>
      </c>
      <c r="H50" s="32">
        <f>HLOOKUP($B50,df_final_jun_2022_IDs!$E:$DK,58,0)</f>
        <v>2.5095845520701987E-2</v>
      </c>
      <c r="I50" s="32">
        <f>HLOOKUP($B50,df_final_jun_2022_IDs!$E:$DK,59,0)</f>
        <v>-1.7661112857591976E-2</v>
      </c>
      <c r="J50" s="32">
        <f>HLOOKUP($B50,df_final_jun_2022_IDs!$E:$DK,61,0)</f>
        <v>-2.6181437360905946E-4</v>
      </c>
    </row>
    <row r="51" spans="1:10" x14ac:dyDescent="0.2">
      <c r="A51" s="24">
        <v>3</v>
      </c>
      <c r="B51" s="24" t="str">
        <f>VLOOKUP(C51,Series_guide_BLS_full!A:C,3,0)</f>
        <v>CUUR0000SETG03</v>
      </c>
      <c r="C51" s="25" t="s">
        <v>205</v>
      </c>
      <c r="D51" s="13">
        <v>0.19900000000000001</v>
      </c>
      <c r="E51" s="18">
        <f>VLOOKUP(C51,'CPI_weights 2018'!A:B,2,0)</f>
        <v>0.28399999999999997</v>
      </c>
      <c r="F51" s="32">
        <f>HLOOKUP($B51,df_final_jun_2022_IDs!$E:$DK,56,0)</f>
        <v>3.5552323619114201E-2</v>
      </c>
      <c r="G51" s="32">
        <f>HLOOKUP($B51,df_final_jun_2022_IDs!$E:$DK,57,0)</f>
        <v>5.9978189749182009E-2</v>
      </c>
      <c r="H51" s="32">
        <f>HLOOKUP($B51,df_final_jun_2022_IDs!$E:$DK,58,0)</f>
        <v>-4.2563211232870768E-2</v>
      </c>
      <c r="I51" s="32">
        <f>HLOOKUP($B51,df_final_jun_2022_IDs!$E:$DK,59,0)</f>
        <v>1.0004067966329799E-2</v>
      </c>
      <c r="J51" s="32">
        <f>HLOOKUP($B51,df_final_jun_2022_IDs!$E:$DK,61,0)</f>
        <v>4.2341361231619246E-3</v>
      </c>
    </row>
    <row r="52" spans="1:10" x14ac:dyDescent="0.2">
      <c r="A52" s="24">
        <v>3</v>
      </c>
      <c r="B52" s="24" t="e">
        <f>VLOOKUP(C52,Series_guide_BLS_full!A:C,3,0)</f>
        <v>#N/A</v>
      </c>
      <c r="C52" s="25" t="s">
        <v>206</v>
      </c>
      <c r="D52" s="13">
        <v>2E-3</v>
      </c>
      <c r="E52" s="18">
        <f>VLOOKUP(C52,'CPI_weights 2018'!A:B,2,0)</f>
        <v>3.0000000000000001E-3</v>
      </c>
      <c r="F52" s="32" t="e">
        <f>HLOOKUP($B52,df_final_jun_2022_IDs!$E:$DK,56,0)</f>
        <v>#N/A</v>
      </c>
      <c r="G52" s="32" t="e">
        <f>HLOOKUP($B52,df_final_jun_2022_IDs!$E:$DK,57,0)</f>
        <v>#N/A</v>
      </c>
      <c r="H52" s="32" t="e">
        <f>HLOOKUP($B52,df_final_jun_2022_IDs!$E:$DK,58,0)</f>
        <v>#N/A</v>
      </c>
      <c r="I52" s="32" t="e">
        <f>HLOOKUP($B52,df_final_jun_2022_IDs!$E:$DK,59,0)</f>
        <v>#N/A</v>
      </c>
      <c r="J52" s="32" t="e">
        <f>HLOOKUP($B52,df_final_jun_2022_IDs!$E:$DK,61,0)</f>
        <v>#N/A</v>
      </c>
    </row>
    <row r="53" spans="1:10" x14ac:dyDescent="0.2">
      <c r="A53" s="24">
        <v>1</v>
      </c>
      <c r="B53" s="24" t="str">
        <f>VLOOKUP(C53,Series_guide_BLS_full!A:C,3,0)</f>
        <v>CUUR0000SAM</v>
      </c>
      <c r="C53" s="25" t="s">
        <v>207</v>
      </c>
      <c r="D53" s="13">
        <v>8.4870000000000001</v>
      </c>
      <c r="E53" s="18">
        <f>VLOOKUP(C53,'CPI_weights 2018'!A:B,2,0)</f>
        <v>8.4659999999999993</v>
      </c>
      <c r="F53" s="32">
        <f>HLOOKUP($B53,df_final_jun_2022_IDs!$E:$DK,56,0)</f>
        <v>3.7353173588233313E-2</v>
      </c>
      <c r="G53" s="32">
        <f>HLOOKUP($B53,df_final_jun_2022_IDs!$E:$DK,57,0)</f>
        <v>2.1705354630025875E-2</v>
      </c>
      <c r="H53" s="32">
        <f>HLOOKUP($B53,df_final_jun_2022_IDs!$E:$DK,58,0)</f>
        <v>1.7808899152228053E-2</v>
      </c>
      <c r="I53" s="32">
        <f>HLOOKUP($B53,df_final_jun_2022_IDs!$E:$DK,59,0)</f>
        <v>4.5711096840641119E-2</v>
      </c>
      <c r="J53" s="32">
        <f>HLOOKUP($B53,df_final_jun_2022_IDs!$E:$DK,61,0)</f>
        <v>3.6434817133412789E-3</v>
      </c>
    </row>
    <row r="54" spans="1:10" x14ac:dyDescent="0.2">
      <c r="A54" s="24">
        <v>2</v>
      </c>
      <c r="B54" s="24" t="str">
        <f>VLOOKUP(C54,Series_guide_BLS_full!A:C,3,0)</f>
        <v>CUUR0000SAM1</v>
      </c>
      <c r="C54" s="25" t="s">
        <v>208</v>
      </c>
      <c r="D54" s="13">
        <v>1.524</v>
      </c>
      <c r="E54" s="18">
        <f>VLOOKUP(C54,'CPI_weights 2018'!A:B,2,0)</f>
        <v>1.4830000000000001</v>
      </c>
      <c r="F54" s="32">
        <f>HLOOKUP($B54,df_final_jun_2022_IDs!$E:$DK,56,0)</f>
        <v>2.4077987014536451E-2</v>
      </c>
      <c r="G54" s="32">
        <f>HLOOKUP($B54,df_final_jun_2022_IDs!$E:$DK,57,0)</f>
        <v>4.4718340605576223E-3</v>
      </c>
      <c r="H54" s="32">
        <f>HLOOKUP($B54,df_final_jun_2022_IDs!$E:$DK,58,0)</f>
        <v>-2.4803049030663216E-2</v>
      </c>
      <c r="I54" s="32">
        <f>HLOOKUP($B54,df_final_jun_2022_IDs!$E:$DK,59,0)</f>
        <v>2.4704513604272949E-2</v>
      </c>
      <c r="J54" s="32">
        <f>HLOOKUP($B54,df_final_jun_2022_IDs!$E:$DK,61,0)</f>
        <v>2.5070917476195387E-3</v>
      </c>
    </row>
    <row r="55" spans="1:10" x14ac:dyDescent="0.2">
      <c r="A55" s="24">
        <v>3</v>
      </c>
      <c r="B55" s="24" t="str">
        <f>VLOOKUP(C55,Series_guide_BLS_full!A:C,3,0)</f>
        <v>CUUR0000SEMF</v>
      </c>
      <c r="C55" s="25" t="s">
        <v>209</v>
      </c>
      <c r="D55" s="13">
        <v>1.4219999999999999</v>
      </c>
      <c r="E55" s="18">
        <f>VLOOKUP(C55,'CPI_weights 2018'!A:B,2,0)</f>
        <v>1.4179999999999999</v>
      </c>
      <c r="F55" s="32">
        <f>HLOOKUP($B55,df_final_jun_2022_IDs!$E:$DK,56,0)</f>
        <v>2.2723414574997047E-2</v>
      </c>
      <c r="G55" s="32">
        <f>HLOOKUP($B55,df_final_jun_2022_IDs!$E:$DK,57,0)</f>
        <v>2.101855431001054E-3</v>
      </c>
      <c r="H55" s="32">
        <f>HLOOKUP($B55,df_final_jun_2022_IDs!$E:$DK,58,0)</f>
        <v>-2.1272906403940861E-2</v>
      </c>
      <c r="I55" s="32">
        <f>HLOOKUP($B55,df_final_jun_2022_IDs!$E:$DK,59,0)</f>
        <v>2.5128267280733585E-2</v>
      </c>
      <c r="J55" s="32">
        <f>HLOOKUP($B55,df_final_jun_2022_IDs!$E:$DK,61,0)</f>
        <v>1.2662635727627158E-3</v>
      </c>
    </row>
    <row r="56" spans="1:10" x14ac:dyDescent="0.2">
      <c r="A56" s="24">
        <v>3</v>
      </c>
      <c r="B56" s="24" t="str">
        <f>VLOOKUP(C56,Series_guide_BLS_full!A:C,3,0)</f>
        <v>CUUR0000SEMG</v>
      </c>
      <c r="C56" s="25" t="s">
        <v>212</v>
      </c>
      <c r="D56" s="13">
        <v>0.10299999999999999</v>
      </c>
      <c r="E56" s="18">
        <f>VLOOKUP(C56,'CPI_weights 2018'!A:B,2,0)</f>
        <v>6.5000000000000002E-2</v>
      </c>
      <c r="F56" s="32">
        <f>HLOOKUP($B56,df_final_jun_2022_IDs!$E:$DK,56,0)</f>
        <v>4.7279772507109241E-2</v>
      </c>
      <c r="G56" s="32">
        <f>HLOOKUP($B56,df_final_jun_2022_IDs!$E:$DK,57,0)</f>
        <v>5.9347856732343551E-2</v>
      </c>
      <c r="H56" s="32">
        <f>HLOOKUP($B56,df_final_jun_2022_IDs!$E:$DK,58,0)</f>
        <v>-9.995998477469481E-2</v>
      </c>
      <c r="I56" s="32">
        <f>HLOOKUP($B56,df_final_jun_2022_IDs!$E:$DK,59,0)</f>
        <v>1.2700640468095159E-2</v>
      </c>
      <c r="J56" s="32">
        <f>HLOOKUP($B56,df_final_jun_2022_IDs!$E:$DK,61,0)</f>
        <v>1.9768137697402377E-2</v>
      </c>
    </row>
    <row r="57" spans="1:10" x14ac:dyDescent="0.2">
      <c r="A57" s="24">
        <v>2</v>
      </c>
      <c r="B57" s="24" t="str">
        <f>VLOOKUP(C57,Series_guide_BLS_full!A:C,3,0)</f>
        <v>CUUR0000SAM2</v>
      </c>
      <c r="C57" s="25" t="s">
        <v>213</v>
      </c>
      <c r="D57" s="13">
        <v>6.9619999999999997</v>
      </c>
      <c r="E57" s="18">
        <f>VLOOKUP(C57,'CPI_weights 2018'!A:B,2,0)</f>
        <v>6.9829999999999997</v>
      </c>
      <c r="F57" s="32">
        <f>HLOOKUP($B57,df_final_jun_2022_IDs!$E:$DK,56,0)</f>
        <v>4.024122327156876E-2</v>
      </c>
      <c r="G57" s="32">
        <f>HLOOKUP($B57,df_final_jun_2022_IDs!$E:$DK,57,0)</f>
        <v>2.5441287768011689E-2</v>
      </c>
      <c r="H57" s="32">
        <f>HLOOKUP($B57,df_final_jun_2022_IDs!$E:$DK,58,0)</f>
        <v>2.7544406340094474E-2</v>
      </c>
      <c r="I57" s="32">
        <f>HLOOKUP($B57,df_final_jun_2022_IDs!$E:$DK,59,0)</f>
        <v>5.0853004558799375E-2</v>
      </c>
      <c r="J57" s="32">
        <f>HLOOKUP($B57,df_final_jun_2022_IDs!$E:$DK,61,0)</f>
        <v>3.8905970199683004E-3</v>
      </c>
    </row>
    <row r="58" spans="1:10" x14ac:dyDescent="0.2">
      <c r="A58" s="24">
        <v>3</v>
      </c>
      <c r="B58" s="24" t="str">
        <f>VLOOKUP(C58,Series_guide_BLS_full!A:C,3,0)</f>
        <v>CUUR0000SEMC</v>
      </c>
      <c r="C58" s="25" t="s">
        <v>214</v>
      </c>
      <c r="D58" s="13">
        <v>3.585</v>
      </c>
      <c r="E58" s="18">
        <f>VLOOKUP(C58,'CPI_weights 2018'!A:B,2,0)</f>
        <v>3.5329999999999999</v>
      </c>
      <c r="F58" s="32">
        <f>HLOOKUP($B58,df_final_jun_2022_IDs!$E:$DK,56,0)</f>
        <v>1.9259772602063574E-2</v>
      </c>
      <c r="G58" s="32">
        <f>HLOOKUP($B58,df_final_jun_2022_IDs!$E:$DK,57,0)</f>
        <v>3.2885318607624336E-2</v>
      </c>
      <c r="H58" s="32">
        <f>HLOOKUP($B58,df_final_jun_2022_IDs!$E:$DK,58,0)</f>
        <v>1.8743484624363482E-2</v>
      </c>
      <c r="I58" s="32">
        <f>HLOOKUP($B58,df_final_jun_2022_IDs!$E:$DK,59,0)</f>
        <v>1.6454391713349503E-2</v>
      </c>
      <c r="J58" s="32">
        <f>HLOOKUP($B58,df_final_jun_2022_IDs!$E:$DK,61,0)</f>
        <v>1.6266177374824053E-3</v>
      </c>
    </row>
    <row r="59" spans="1:10" x14ac:dyDescent="0.2">
      <c r="A59" s="24">
        <v>3</v>
      </c>
      <c r="B59" s="24" t="str">
        <f>VLOOKUP(C59,Series_guide_BLS_full!A:C,3,0)</f>
        <v>CUUR0000SEMD</v>
      </c>
      <c r="C59" s="25" t="s">
        <v>219</v>
      </c>
      <c r="D59" s="13">
        <v>2.573</v>
      </c>
      <c r="E59" s="18">
        <f>VLOOKUP(C59,'CPI_weights 2018'!A:B,2,0)</f>
        <v>2.3330000000000002</v>
      </c>
      <c r="F59" s="32">
        <f>HLOOKUP($B59,df_final_jun_2022_IDs!$E:$DK,56,0)</f>
        <v>3.8420417495871551E-2</v>
      </c>
      <c r="G59" s="32">
        <f>HLOOKUP($B59,df_final_jun_2022_IDs!$E:$DK,57,0)</f>
        <v>3.2662504337256371E-2</v>
      </c>
      <c r="H59" s="32">
        <f>HLOOKUP($B59,df_final_jun_2022_IDs!$E:$DK,58,0)</f>
        <v>3.1105175381189731E-2</v>
      </c>
      <c r="I59" s="32">
        <f>HLOOKUP($B59,df_final_jun_2022_IDs!$E:$DK,59,0)</f>
        <v>2.9295684444673231E-2</v>
      </c>
      <c r="J59" s="32">
        <f>HLOOKUP($B59,df_final_jun_2022_IDs!$E:$DK,61,0)</f>
        <v>1.7052909971868591E-3</v>
      </c>
    </row>
    <row r="60" spans="1:10" x14ac:dyDescent="0.2">
      <c r="A60" s="24">
        <v>3</v>
      </c>
      <c r="B60" s="24" t="str">
        <f>VLOOKUP(C60,Series_guide_BLS_full!A:C,3,0)</f>
        <v>CUUR0000SEME</v>
      </c>
      <c r="C60" s="25" t="s">
        <v>223</v>
      </c>
      <c r="D60" s="13">
        <v>0.80400000000000005</v>
      </c>
      <c r="E60" s="18">
        <f>VLOOKUP(C60,'CPI_weights 2018'!A:B,2,0)</f>
        <v>1.1160000000000001</v>
      </c>
      <c r="F60" s="32">
        <f>HLOOKUP($B60,df_final_jun_2022_IDs!$E:$DK,56,0)</f>
        <v>0.13760489510489515</v>
      </c>
      <c r="G60" s="32">
        <f>HLOOKUP($B60,df_final_jun_2022_IDs!$E:$DK,57,0)</f>
        <v>-1.1550326826874846E-2</v>
      </c>
      <c r="H60" s="32">
        <f>HLOOKUP($B60,df_final_jun_2022_IDs!$E:$DK,58,0)</f>
        <v>4.7714434281122209E-2</v>
      </c>
      <c r="I60" s="32">
        <f>HLOOKUP($B60,df_final_jun_2022_IDs!$E:$DK,59,0)</f>
        <v>0.20415815800146575</v>
      </c>
      <c r="J60" s="32">
        <f>HLOOKUP($B60,df_final_jun_2022_IDs!$E:$DK,61,0)</f>
        <v>1.9745811850621298E-2</v>
      </c>
    </row>
    <row r="61" spans="1:10" x14ac:dyDescent="0.2">
      <c r="A61" s="24">
        <v>1</v>
      </c>
      <c r="B61" s="24" t="str">
        <f>VLOOKUP(C61,Series_guide_BLS_full!A:C,3,0)</f>
        <v>CUUR0000SAR</v>
      </c>
      <c r="C61" s="25" t="s">
        <v>224</v>
      </c>
      <c r="D61" s="13">
        <v>5.1079999999999997</v>
      </c>
      <c r="E61" s="18">
        <f>VLOOKUP(C61,'CPI_weights 2018'!A:B,2,0)</f>
        <v>5.5919999999999996</v>
      </c>
      <c r="F61" s="32">
        <f>HLOOKUP($B61,df_final_jun_2022_IDs!$E:$DK,56,0)</f>
        <v>4.4810810377577726E-2</v>
      </c>
      <c r="G61" s="32">
        <f>HLOOKUP($B61,df_final_jun_2022_IDs!$E:$DK,57,0)</f>
        <v>3.2626414110129343E-2</v>
      </c>
      <c r="H61" s="32">
        <f>HLOOKUP($B61,df_final_jun_2022_IDs!$E:$DK,58,0)</f>
        <v>9.4368340943682405E-3</v>
      </c>
      <c r="I61" s="32">
        <f>HLOOKUP($B61,df_final_jun_2022_IDs!$E:$DK,59,0)</f>
        <v>1.5371120671651139E-2</v>
      </c>
      <c r="J61" s="32">
        <f>HLOOKUP($B61,df_final_jun_2022_IDs!$E:$DK,61,0)</f>
        <v>3.6029932559356048E-3</v>
      </c>
    </row>
    <row r="62" spans="1:10" x14ac:dyDescent="0.2">
      <c r="A62" s="24">
        <v>2</v>
      </c>
      <c r="B62" s="24" t="str">
        <f>VLOOKUP(C62,Series_guide_BLS_full!A:C,3,0)</f>
        <v>CUUR0000SERA</v>
      </c>
      <c r="C62" s="25" t="s">
        <v>225</v>
      </c>
      <c r="D62" s="13">
        <v>1.4710000000000001</v>
      </c>
      <c r="E62" s="18">
        <f>VLOOKUP(C62,'CPI_weights 2018'!A:B,2,0)</f>
        <v>1.4670000000000001</v>
      </c>
      <c r="F62" s="32">
        <f>HLOOKUP($B62,df_final_jun_2022_IDs!$E:$DK,56,0)</f>
        <v>3.3955764551494072E-2</v>
      </c>
      <c r="G62" s="32">
        <f>HLOOKUP($B62,df_final_jun_2022_IDs!$E:$DK,57,0)</f>
        <v>2.1477353590802828E-2</v>
      </c>
      <c r="H62" s="32">
        <f>HLOOKUP($B62,df_final_jun_2022_IDs!$E:$DK,58,0)</f>
        <v>2.6368956718867187E-2</v>
      </c>
      <c r="I62" s="32">
        <f>HLOOKUP($B62,df_final_jun_2022_IDs!$E:$DK,59,0)</f>
        <v>1.5674373795760976E-2</v>
      </c>
      <c r="J62" s="32">
        <f>HLOOKUP($B62,df_final_jun_2022_IDs!$E:$DK,61,0)</f>
        <v>7.8974486532583654E-3</v>
      </c>
    </row>
    <row r="63" spans="1:10" x14ac:dyDescent="0.2">
      <c r="A63" s="24">
        <v>3</v>
      </c>
      <c r="B63" s="24" t="str">
        <f>VLOOKUP(C63,Series_guide_BLS_full!A:C,3,0)</f>
        <v>CUUR0000SERA01</v>
      </c>
      <c r="C63" s="25" t="s">
        <v>226</v>
      </c>
      <c r="D63" s="13">
        <v>0.14699999999999999</v>
      </c>
      <c r="E63" s="18">
        <f>VLOOKUP(C63,'CPI_weights 2018'!A:B,2,0)</f>
        <v>8.8999999999999996E-2</v>
      </c>
      <c r="F63" s="32">
        <f>HLOOKUP($B63,df_final_jun_2022_IDs!$E:$DK,56,0)</f>
        <v>-9.4707520891364916E-2</v>
      </c>
      <c r="G63" s="32">
        <f>HLOOKUP($B63,df_final_jun_2022_IDs!$E:$DK,57,0)</f>
        <v>4.4128646222887147E-2</v>
      </c>
      <c r="H63" s="32">
        <f>HLOOKUP($B63,df_final_jun_2022_IDs!$E:$DK,58,0)</f>
        <v>-4.9075391180654293E-2</v>
      </c>
      <c r="I63" s="32">
        <f>HLOOKUP($B63,df_final_jun_2022_IDs!$E:$DK,59,0)</f>
        <v>-0.20475113122171951</v>
      </c>
      <c r="J63" s="32">
        <f>HLOOKUP($B63,df_final_jun_2022_IDs!$E:$DK,61,0)</f>
        <v>-1.8867924528301883E-2</v>
      </c>
    </row>
    <row r="64" spans="1:10" x14ac:dyDescent="0.2">
      <c r="A64" s="24">
        <v>3</v>
      </c>
      <c r="B64" s="24" t="str">
        <f>VLOOKUP(C64,Series_guide_BLS_full!A:C,3,0)</f>
        <v>CUUR0000SERA02</v>
      </c>
      <c r="C64" s="25" t="s">
        <v>227</v>
      </c>
      <c r="D64" s="13">
        <v>1.069</v>
      </c>
      <c r="E64" s="18">
        <f>VLOOKUP(C64,'CPI_weights 2018'!A:B,2,0)</f>
        <v>1.145</v>
      </c>
      <c r="F64" s="32">
        <f>HLOOKUP($B64,df_final_jun_2022_IDs!$E:$DK,56,0)</f>
        <v>5.7647702893798725E-2</v>
      </c>
      <c r="G64" s="32">
        <f>HLOOKUP($B64,df_final_jun_2022_IDs!$E:$DK,57,0)</f>
        <v>2.8378259035021447E-2</v>
      </c>
      <c r="H64" s="32">
        <f>HLOOKUP($B64,df_final_jun_2022_IDs!$E:$DK,58,0)</f>
        <v>4.1969567769073235E-2</v>
      </c>
      <c r="I64" s="32">
        <f>HLOOKUP($B64,df_final_jun_2022_IDs!$E:$DK,59,0)</f>
        <v>3.3595701779230103E-2</v>
      </c>
      <c r="J64" s="32">
        <f>HLOOKUP($B64,df_final_jun_2022_IDs!$E:$DK,61,0)</f>
        <v>1.1204512877421635E-2</v>
      </c>
    </row>
    <row r="65" spans="1:10" x14ac:dyDescent="0.2">
      <c r="A65" s="24">
        <v>3</v>
      </c>
      <c r="B65" s="24" t="str">
        <f>VLOOKUP(C65,Series_guide_BLS_full!A:C,3,0)</f>
        <v>CUUR0000SERA03</v>
      </c>
      <c r="C65" s="25" t="s">
        <v>228</v>
      </c>
      <c r="D65" s="13">
        <v>2.7E-2</v>
      </c>
      <c r="E65" s="18">
        <f>VLOOKUP(C65,'CPI_weights 2018'!A:B,2,0)</f>
        <v>3.9E-2</v>
      </c>
      <c r="F65" s="32">
        <f>HLOOKUP($B65,df_final_jun_2022_IDs!$E:$DK,56,0)</f>
        <v>-4.3161881977671457E-2</v>
      </c>
      <c r="G65" s="32">
        <f>HLOOKUP($B65,df_final_jun_2022_IDs!$E:$DK,57,0)</f>
        <v>-1.2677959056427324E-2</v>
      </c>
      <c r="H65" s="32">
        <f>HLOOKUP($B65,df_final_jun_2022_IDs!$E:$DK,58,0)</f>
        <v>1.7983708875489279E-2</v>
      </c>
      <c r="I65" s="32">
        <f>HLOOKUP($B65,df_final_jun_2022_IDs!$E:$DK,59,0)</f>
        <v>7.0310003195910298E-3</v>
      </c>
      <c r="J65" s="32">
        <f>HLOOKUP($B65,df_final_jun_2022_IDs!$E:$DK,61,0)</f>
        <v>6.7121132669114569E-3</v>
      </c>
    </row>
    <row r="66" spans="1:10" x14ac:dyDescent="0.2">
      <c r="A66" s="24">
        <v>3</v>
      </c>
      <c r="B66" s="24" t="str">
        <f>VLOOKUP(C66,Series_guide_BLS_full!A:C,3,0)</f>
        <v>CUUR0000SERA04</v>
      </c>
      <c r="C66" s="25" t="s">
        <v>576</v>
      </c>
      <c r="D66" s="13">
        <v>9.2999999999999999E-2</v>
      </c>
      <c r="E66" s="18">
        <f>VLOOKUP(C66,'CPI_weights 2018'!A:B,2,0)</f>
        <v>7.0999999999999994E-2</v>
      </c>
      <c r="F66" s="32">
        <f>HLOOKUP($B66,df_final_jun_2022_IDs!$E:$DK,56,0)</f>
        <v>3.137391938498002E-2</v>
      </c>
      <c r="G66" s="32">
        <f>HLOOKUP($B66,df_final_jun_2022_IDs!$E:$DK,57,0)</f>
        <v>-7.0983300723483911E-3</v>
      </c>
      <c r="H66" s="32">
        <f>HLOOKUP($B66,df_final_jun_2022_IDs!$E:$DK,58,0)</f>
        <v>-7.629908794149376E-2</v>
      </c>
      <c r="I66" s="32">
        <f>HLOOKUP($B66,df_final_jun_2022_IDs!$E:$DK,59,0)</f>
        <v>-5.6005238300895765E-3</v>
      </c>
      <c r="J66" s="32">
        <f>HLOOKUP($B66,df_final_jun_2022_IDs!$E:$DK,61,0)</f>
        <v>2.2796100706633959E-2</v>
      </c>
    </row>
    <row r="67" spans="1:10" x14ac:dyDescent="0.2">
      <c r="A67" s="24">
        <v>3</v>
      </c>
      <c r="B67" s="24" t="str">
        <f>VLOOKUP(C67,Series_guide_BLS_full!A:C,3,0)</f>
        <v>CUUR0000SERA05</v>
      </c>
      <c r="C67" s="25" t="s">
        <v>230</v>
      </c>
      <c r="D67" s="13">
        <v>7.5999999999999998E-2</v>
      </c>
      <c r="E67" s="18">
        <f>VLOOKUP(C67,'CPI_weights 2018'!A:B,2,0)</f>
        <v>7.0000000000000007E-2</v>
      </c>
      <c r="F67" s="32">
        <f>HLOOKUP($B67,df_final_jun_2022_IDs!$E:$DK,56,0)</f>
        <v>-7.4164181447182731E-3</v>
      </c>
      <c r="G67" s="32">
        <f>HLOOKUP($B67,df_final_jun_2022_IDs!$E:$DK,57,0)</f>
        <v>-5.0175203161112347E-2</v>
      </c>
      <c r="H67" s="32">
        <f>HLOOKUP($B67,df_final_jun_2022_IDs!$E:$DK,58,0)</f>
        <v>2.0232752719251623E-2</v>
      </c>
      <c r="I67" s="32">
        <f>HLOOKUP($B67,df_final_jun_2022_IDs!$E:$DK,59,0)</f>
        <v>-1.1912367066250762E-2</v>
      </c>
      <c r="J67" s="32">
        <f>HLOOKUP($B67,df_final_jun_2022_IDs!$E:$DK,61,0)</f>
        <v>1.2666745833829207E-3</v>
      </c>
    </row>
    <row r="68" spans="1:10" x14ac:dyDescent="0.2">
      <c r="A68" s="24">
        <v>3</v>
      </c>
      <c r="B68" s="24" t="str">
        <f>VLOOKUP(C68,Series_guide_BLS_full!A:C,3,0)</f>
        <v>CUUR0000SERA06</v>
      </c>
      <c r="C68" s="25" t="s">
        <v>231</v>
      </c>
      <c r="D68" s="13">
        <v>5.3999999999999999E-2</v>
      </c>
      <c r="E68" s="18">
        <f>VLOOKUP(C68,'CPI_weights 2018'!A:B,2,0)</f>
        <v>4.2000000000000003E-2</v>
      </c>
      <c r="F68" s="32">
        <f>HLOOKUP($B68,df_final_jun_2022_IDs!$E:$DK,56,0)</f>
        <v>-9.109095255469879E-3</v>
      </c>
      <c r="G68" s="32">
        <f>HLOOKUP($B68,df_final_jun_2022_IDs!$E:$DK,57,0)</f>
        <v>-2.3273564484039833E-3</v>
      </c>
      <c r="H68" s="32">
        <f>HLOOKUP($B68,df_final_jun_2022_IDs!$E:$DK,58,0)</f>
        <v>-2.7701176676108163E-3</v>
      </c>
      <c r="I68" s="32">
        <f>HLOOKUP($B68,df_final_jun_2022_IDs!$E:$DK,59,0)</f>
        <v>-3.0556328401901589E-2</v>
      </c>
      <c r="J68" s="32">
        <f>HLOOKUP($B68,df_final_jun_2022_IDs!$E:$DK,61,0)</f>
        <v>-7.0102000933012221E-3</v>
      </c>
    </row>
    <row r="69" spans="1:10" x14ac:dyDescent="0.2">
      <c r="A69" s="24">
        <v>3</v>
      </c>
      <c r="B69" s="24" t="e">
        <f>VLOOKUP(C69,Series_guide_BLS_full!A:C,3,0)</f>
        <v>#N/A</v>
      </c>
      <c r="C69" s="25" t="s">
        <v>232</v>
      </c>
      <c r="D69" s="13">
        <v>6.0000000000000001E-3</v>
      </c>
      <c r="E69" s="18">
        <f>VLOOKUP(C69,'CPI_weights 2018'!A:B,2,0)</f>
        <v>1.0999999999999999E-2</v>
      </c>
      <c r="F69" s="32" t="e">
        <f>HLOOKUP($B69,df_final_jun_2022_IDs!$E:$DK,56,0)</f>
        <v>#N/A</v>
      </c>
      <c r="G69" s="32" t="e">
        <f>HLOOKUP($B69,df_final_jun_2022_IDs!$E:$DK,57,0)</f>
        <v>#N/A</v>
      </c>
      <c r="H69" s="32" t="e">
        <f>HLOOKUP($B69,df_final_jun_2022_IDs!$E:$DK,58,0)</f>
        <v>#N/A</v>
      </c>
      <c r="I69" s="32" t="e">
        <f>HLOOKUP($B69,df_final_jun_2022_IDs!$E:$DK,59,0)</f>
        <v>#N/A</v>
      </c>
      <c r="J69" s="32" t="e">
        <f>HLOOKUP($B69,df_final_jun_2022_IDs!$E:$DK,61,0)</f>
        <v>#N/A</v>
      </c>
    </row>
    <row r="70" spans="1:10" x14ac:dyDescent="0.2">
      <c r="A70" s="24">
        <v>2</v>
      </c>
      <c r="B70" s="24" t="str">
        <f>VLOOKUP(C70,Series_guide_BLS_full!A:C,3,0)</f>
        <v>CUUR0000SERB</v>
      </c>
      <c r="C70" s="25" t="s">
        <v>583</v>
      </c>
      <c r="D70" s="13">
        <v>1.0580000000000001</v>
      </c>
      <c r="E70" s="18">
        <f>VLOOKUP(C70,'CPI_weights 2018'!A:B,2,0)</f>
        <v>1.159</v>
      </c>
      <c r="F70" s="32">
        <f>HLOOKUP($B70,df_final_jun_2022_IDs!$E:$DK,56,0)</f>
        <v>8.0869390699667587E-2</v>
      </c>
      <c r="G70" s="32">
        <f>HLOOKUP($B70,df_final_jun_2022_IDs!$E:$DK,57,0)</f>
        <v>4.1040283653474452E-2</v>
      </c>
      <c r="H70" s="32">
        <f>HLOOKUP($B70,df_final_jun_2022_IDs!$E:$DK,58,0)</f>
        <v>4.2039177407546813E-3</v>
      </c>
      <c r="I70" s="32">
        <f>HLOOKUP($B70,df_final_jun_2022_IDs!$E:$DK,59,0)</f>
        <v>3.5580341502357671E-2</v>
      </c>
      <c r="J70" s="32">
        <f>HLOOKUP($B70,df_final_jun_2022_IDs!$E:$DK,61,0)</f>
        <v>3.2322052500679543E-3</v>
      </c>
    </row>
    <row r="71" spans="1:10" x14ac:dyDescent="0.2">
      <c r="A71" s="24">
        <v>3</v>
      </c>
      <c r="B71" s="24" t="str">
        <f>VLOOKUP(C71,Series_guide_BLS_full!A:C,3,0)</f>
        <v>CUUR0000SERB01</v>
      </c>
      <c r="C71" s="25" t="s">
        <v>234</v>
      </c>
      <c r="D71" s="13">
        <v>0.54600000000000004</v>
      </c>
      <c r="E71" s="18">
        <f>VLOOKUP(C71,'CPI_weights 2018'!A:B,2,0)</f>
        <v>0.60699999999999998</v>
      </c>
      <c r="F71" s="32">
        <f>HLOOKUP($B71,df_final_jun_2022_IDs!$E:$DK,56,0)</f>
        <v>8.3460026470255411E-2</v>
      </c>
      <c r="G71" s="32">
        <f>HLOOKUP($B71,df_final_jun_2022_IDs!$E:$DK,57,0)</f>
        <v>2.7332359711873977E-2</v>
      </c>
      <c r="H71" s="32">
        <f>HLOOKUP($B71,df_final_jun_2022_IDs!$E:$DK,58,0)</f>
        <v>-1.7930504708702277E-2</v>
      </c>
      <c r="I71" s="32">
        <f>HLOOKUP($B71,df_final_jun_2022_IDs!$E:$DK,59,0)</f>
        <v>3.0868466951344153E-2</v>
      </c>
      <c r="J71" s="32">
        <f>HLOOKUP($B71,df_final_jun_2022_IDs!$E:$DK,61,0)</f>
        <v>1.0341536823946118E-2</v>
      </c>
    </row>
    <row r="72" spans="1:10" x14ac:dyDescent="0.2">
      <c r="A72" s="24">
        <v>3</v>
      </c>
      <c r="B72" s="24" t="str">
        <f>VLOOKUP(C72,Series_guide_BLS_full!A:C,3,0)</f>
        <v>CUUR0000SERB02</v>
      </c>
      <c r="C72" s="25" t="s">
        <v>235</v>
      </c>
      <c r="D72" s="13">
        <v>0.51200000000000001</v>
      </c>
      <c r="E72" s="18">
        <f>VLOOKUP(C72,'CPI_weights 2018'!A:B,2,0)</f>
        <v>0.55300000000000005</v>
      </c>
      <c r="F72" s="32">
        <f>HLOOKUP($B72,df_final_jun_2022_IDs!$E:$DK,56,0)</f>
        <v>7.815182095492168E-2</v>
      </c>
      <c r="G72" s="32">
        <f>HLOOKUP($B72,df_final_jun_2022_IDs!$E:$DK,57,0)</f>
        <v>5.6532970359201462E-2</v>
      </c>
      <c r="H72" s="32">
        <f>HLOOKUP($B72,df_final_jun_2022_IDs!$E:$DK,58,0)</f>
        <v>3.0422434802149567E-2</v>
      </c>
      <c r="I72" s="32">
        <f>HLOOKUP($B72,df_final_jun_2022_IDs!$E:$DK,59,0)</f>
        <v>4.242412003473417E-2</v>
      </c>
      <c r="J72" s="32">
        <f>HLOOKUP($B72,df_final_jun_2022_IDs!$E:$DK,61,0)</f>
        <v>-4.2913687951855461E-3</v>
      </c>
    </row>
    <row r="73" spans="1:10" x14ac:dyDescent="0.2">
      <c r="A73" s="24">
        <v>2</v>
      </c>
      <c r="B73" s="24" t="str">
        <f>VLOOKUP(C73,Series_guide_BLS_full!A:C,3,0)</f>
        <v>CUUR0000SERC</v>
      </c>
      <c r="C73" s="25" t="s">
        <v>236</v>
      </c>
      <c r="D73" s="13">
        <v>0.56399999999999995</v>
      </c>
      <c r="E73" s="18">
        <f>VLOOKUP(C73,'CPI_weights 2018'!A:B,2,0)</f>
        <v>0.59899999999999998</v>
      </c>
      <c r="F73" s="32">
        <f>HLOOKUP($B73,df_final_jun_2022_IDs!$E:$DK,56,0)</f>
        <v>5.6944985212860288E-2</v>
      </c>
      <c r="G73" s="32">
        <f>HLOOKUP($B73,df_final_jun_2022_IDs!$E:$DK,57,0)</f>
        <v>6.2998281786941668E-2</v>
      </c>
      <c r="H73" s="32">
        <f>HLOOKUP($B73,df_final_jun_2022_IDs!$E:$DK,58,0)</f>
        <v>2.5216449263235852E-2</v>
      </c>
      <c r="I73" s="32">
        <f>HLOOKUP($B73,df_final_jun_2022_IDs!$E:$DK,59,0)</f>
        <v>1.0492161737996053E-3</v>
      </c>
      <c r="J73" s="32">
        <f>HLOOKUP($B73,df_final_jun_2022_IDs!$E:$DK,61,0)</f>
        <v>-2.0805143406881221E-3</v>
      </c>
    </row>
    <row r="74" spans="1:10" x14ac:dyDescent="0.2">
      <c r="A74" s="24">
        <v>3</v>
      </c>
      <c r="B74" s="24" t="str">
        <f>VLOOKUP(C74,Series_guide_BLS_full!A:C,3,0)</f>
        <v>CUUR0000SERC01</v>
      </c>
      <c r="C74" s="25" t="s">
        <v>237</v>
      </c>
      <c r="D74" s="13">
        <v>0.32500000000000001</v>
      </c>
      <c r="E74" s="18">
        <f>VLOOKUP(C74,'CPI_weights 2018'!A:B,2,0)</f>
        <v>0.36399999999999999</v>
      </c>
      <c r="F74" s="32">
        <f>HLOOKUP($B74,df_final_jun_2022_IDs!$E:$DK,56,0)</f>
        <v>4.7096032544925004E-2</v>
      </c>
      <c r="G74" s="32">
        <f>HLOOKUP($B74,df_final_jun_2022_IDs!$E:$DK,57,0)</f>
        <v>7.7693607963438271E-2</v>
      </c>
      <c r="H74" s="32">
        <f>HLOOKUP($B74,df_final_jun_2022_IDs!$E:$DK,58,0)</f>
        <v>1.2834007583731655E-2</v>
      </c>
      <c r="I74" s="32">
        <f>HLOOKUP($B74,df_final_jun_2022_IDs!$E:$DK,59,0)</f>
        <v>1.7339921815531012E-2</v>
      </c>
      <c r="J74" s="32">
        <f>HLOOKUP($B74,df_final_jun_2022_IDs!$E:$DK,61,0)</f>
        <v>-2.3494427167275456E-3</v>
      </c>
    </row>
    <row r="75" spans="1:10" x14ac:dyDescent="0.2">
      <c r="A75" s="24">
        <v>3</v>
      </c>
      <c r="B75" s="24" t="str">
        <f>VLOOKUP(C75,Series_guide_BLS_full!A:C,3,0)</f>
        <v>CUUR0000SERC02</v>
      </c>
      <c r="C75" s="25" t="s">
        <v>238</v>
      </c>
      <c r="D75" s="13">
        <v>0.22700000000000001</v>
      </c>
      <c r="E75" s="18">
        <f>VLOOKUP(C75,'CPI_weights 2018'!A:B,2,0)</f>
        <v>0.22600000000000001</v>
      </c>
      <c r="F75" s="32">
        <f>HLOOKUP($B75,df_final_jun_2022_IDs!$E:$DK,56,0)</f>
        <v>7.1452228205536983E-2</v>
      </c>
      <c r="G75" s="32">
        <f>HLOOKUP($B75,df_final_jun_2022_IDs!$E:$DK,57,0)</f>
        <v>4.1017911860691036E-2</v>
      </c>
      <c r="H75" s="32">
        <f>HLOOKUP($B75,df_final_jun_2022_IDs!$E:$DK,58,0)</f>
        <v>4.3409321306958404E-2</v>
      </c>
      <c r="I75" s="32">
        <f>HLOOKUP($B75,df_final_jun_2022_IDs!$E:$DK,59,0)</f>
        <v>-2.2350414861310508E-2</v>
      </c>
      <c r="J75" s="32">
        <f>HLOOKUP($B75,df_final_jun_2022_IDs!$E:$DK,61,0)</f>
        <v>-1.6344538295367528E-3</v>
      </c>
    </row>
    <row r="76" spans="1:10" x14ac:dyDescent="0.2">
      <c r="A76" s="24">
        <v>3</v>
      </c>
      <c r="B76" s="24" t="e">
        <f>VLOOKUP(C76,Series_guide_BLS_full!A:C,3,0)</f>
        <v>#N/A</v>
      </c>
      <c r="C76" s="25" t="s">
        <v>239</v>
      </c>
      <c r="D76" s="13">
        <v>1.0999999999999999E-2</v>
      </c>
      <c r="E76" s="18">
        <f>VLOOKUP(C76,'CPI_weights 2018'!A:B,2,0)</f>
        <v>0.01</v>
      </c>
      <c r="F76" s="32" t="e">
        <f>HLOOKUP($B76,df_final_jun_2022_IDs!$E:$DK,56,0)</f>
        <v>#N/A</v>
      </c>
      <c r="G76" s="32" t="e">
        <f>HLOOKUP($B76,df_final_jun_2022_IDs!$E:$DK,57,0)</f>
        <v>#N/A</v>
      </c>
      <c r="H76" s="32" t="e">
        <f>HLOOKUP($B76,df_final_jun_2022_IDs!$E:$DK,58,0)</f>
        <v>#N/A</v>
      </c>
      <c r="I76" s="32" t="e">
        <f>HLOOKUP($B76,df_final_jun_2022_IDs!$E:$DK,59,0)</f>
        <v>#N/A</v>
      </c>
      <c r="J76" s="32" t="e">
        <f>HLOOKUP($B76,df_final_jun_2022_IDs!$E:$DK,61,0)</f>
        <v>#N/A</v>
      </c>
    </row>
    <row r="77" spans="1:10" x14ac:dyDescent="0.2">
      <c r="A77" s="24">
        <v>2</v>
      </c>
      <c r="B77" s="24" t="str">
        <f>VLOOKUP(C77,Series_guide_BLS_full!A:C,3,0)</f>
        <v>CUUR0000SERD</v>
      </c>
      <c r="C77" s="25" t="s">
        <v>240</v>
      </c>
      <c r="D77" s="13">
        <v>5.0999999999999997E-2</v>
      </c>
      <c r="E77" s="18">
        <f>VLOOKUP(C77,'CPI_weights 2018'!A:B,2,0)</f>
        <v>6.9000000000000006E-2</v>
      </c>
      <c r="F77" s="32">
        <f>HLOOKUP($B77,df_final_jun_2022_IDs!$E:$DK,56,0)</f>
        <v>4.7591145833333348E-2</v>
      </c>
      <c r="G77" s="32">
        <f>HLOOKUP($B77,df_final_jun_2022_IDs!$E:$DK,57,0)</f>
        <v>3.5521420856834185E-2</v>
      </c>
      <c r="H77" s="32">
        <f>HLOOKUP($B77,df_final_jun_2022_IDs!$E:$DK,58,0)</f>
        <v>3.2092479185302336E-2</v>
      </c>
      <c r="I77" s="32">
        <f>HLOOKUP($B77,df_final_jun_2022_IDs!$E:$DK,59,0)</f>
        <v>-1.9299547877724588E-2</v>
      </c>
      <c r="J77" s="32">
        <f>HLOOKUP($B77,df_final_jun_2022_IDs!$E:$DK,61,0)</f>
        <v>9.1311600837860052E-3</v>
      </c>
    </row>
    <row r="78" spans="1:10" x14ac:dyDescent="0.2">
      <c r="A78" s="24">
        <v>3</v>
      </c>
      <c r="B78" s="24" t="str">
        <f>VLOOKUP(C78,Series_guide_BLS_full!A:C,3,0)</f>
        <v>CUUR0000SERD01</v>
      </c>
      <c r="C78" s="25" t="s">
        <v>241</v>
      </c>
      <c r="D78" s="13">
        <v>2.1000000000000001E-2</v>
      </c>
      <c r="E78" s="18">
        <f>VLOOKUP(C78,'CPI_weights 2018'!A:B,2,0)</f>
        <v>2.5999999999999999E-2</v>
      </c>
      <c r="F78" s="32">
        <f>HLOOKUP($B78,df_final_jun_2022_IDs!$E:$DK,56,0)</f>
        <v>3.6616642983398506E-2</v>
      </c>
      <c r="G78" s="32">
        <f>HLOOKUP($B78,df_final_jun_2022_IDs!$E:$DK,57,0)</f>
        <v>4.2942814307132204E-2</v>
      </c>
      <c r="H78" s="32">
        <f>HLOOKUP($B78,df_final_jun_2022_IDs!$E:$DK,58,0)</f>
        <v>5.4267650158061009E-2</v>
      </c>
      <c r="I78" s="32">
        <f>HLOOKUP($B78,df_final_jun_2022_IDs!$E:$DK,59,0)</f>
        <v>1.6429186191068146E-2</v>
      </c>
      <c r="J78" s="32">
        <f>HLOOKUP($B78,df_final_jun_2022_IDs!$E:$DK,61,0)</f>
        <v>1.6551958535134581E-2</v>
      </c>
    </row>
    <row r="79" spans="1:10" x14ac:dyDescent="0.2">
      <c r="A79" s="24">
        <v>3</v>
      </c>
      <c r="B79" s="24" t="str">
        <f>VLOOKUP(C79,Series_guide_BLS_full!A:C,3,0)</f>
        <v>CUUR0000SERD02</v>
      </c>
      <c r="C79" s="25" t="s">
        <v>242</v>
      </c>
      <c r="D79" s="13">
        <v>0.03</v>
      </c>
      <c r="E79" s="18">
        <f>VLOOKUP(C79,'CPI_weights 2018'!A:B,2,0)</f>
        <v>4.2000000000000003E-2</v>
      </c>
      <c r="F79" s="32">
        <f>HLOOKUP($B79,df_final_jun_2022_IDs!$E:$DK,56,0)</f>
        <v>5.5730715924103835E-2</v>
      </c>
      <c r="G79" s="32">
        <f>HLOOKUP($B79,df_final_jun_2022_IDs!$E:$DK,57,0)</f>
        <v>3.1018970279344416E-2</v>
      </c>
      <c r="H79" s="32">
        <f>HLOOKUP($B79,df_final_jun_2022_IDs!$E:$DK,58,0)</f>
        <v>1.9380073676313225E-2</v>
      </c>
      <c r="I79" s="32">
        <f>HLOOKUP($B79,df_final_jun_2022_IDs!$E:$DK,59,0)</f>
        <v>-4.9569759802586266E-2</v>
      </c>
      <c r="J79" s="32">
        <f>HLOOKUP($B79,df_final_jun_2022_IDs!$E:$DK,61,0)</f>
        <v>4.1784555133255186E-3</v>
      </c>
    </row>
    <row r="80" spans="1:10" x14ac:dyDescent="0.2">
      <c r="A80" s="24">
        <v>3</v>
      </c>
      <c r="B80" s="24" t="e">
        <f>VLOOKUP(C80,Series_guide_BLS_full!A:C,3,0)</f>
        <v>#N/A</v>
      </c>
      <c r="C80" s="25" t="s">
        <v>243</v>
      </c>
      <c r="D80" s="13">
        <v>0</v>
      </c>
      <c r="E80" s="18">
        <f>VLOOKUP(C80,'CPI_weights 2018'!A:B,2,0)</f>
        <v>1E-3</v>
      </c>
      <c r="F80" s="32" t="e">
        <f>HLOOKUP($B80,df_final_jun_2022_IDs!$E:$DK,56,0)</f>
        <v>#N/A</v>
      </c>
      <c r="G80" s="32" t="e">
        <f>HLOOKUP($B80,df_final_jun_2022_IDs!$E:$DK,57,0)</f>
        <v>#N/A</v>
      </c>
      <c r="H80" s="32" t="e">
        <f>HLOOKUP($B80,df_final_jun_2022_IDs!$E:$DK,58,0)</f>
        <v>#N/A</v>
      </c>
      <c r="I80" s="32" t="e">
        <f>HLOOKUP($B80,df_final_jun_2022_IDs!$E:$DK,59,0)</f>
        <v>#N/A</v>
      </c>
      <c r="J80" s="32" t="e">
        <f>HLOOKUP($B80,df_final_jun_2022_IDs!$E:$DK,61,0)</f>
        <v>#N/A</v>
      </c>
    </row>
    <row r="81" spans="1:10" x14ac:dyDescent="0.2">
      <c r="A81" s="24">
        <v>2</v>
      </c>
      <c r="B81" s="24" t="str">
        <f>VLOOKUP(C81,Series_guide_BLS_full!A:C,3,0)</f>
        <v>CUUR0000SERE</v>
      </c>
      <c r="C81" s="25" t="s">
        <v>244</v>
      </c>
      <c r="D81" s="13">
        <v>0.38400000000000001</v>
      </c>
      <c r="E81" s="18">
        <f>VLOOKUP(C81,'CPI_weights 2018'!A:B,2,0)</f>
        <v>0.34100000000000003</v>
      </c>
      <c r="F81" s="32">
        <f>HLOOKUP($B81,df_final_jun_2022_IDs!$E:$DK,56,0)</f>
        <v>1.3777503598601637E-2</v>
      </c>
      <c r="G81" s="32">
        <f>HLOOKUP($B81,df_final_jun_2022_IDs!$E:$DK,57,0)</f>
        <v>2.5468964465456656E-2</v>
      </c>
      <c r="H81" s="32">
        <f>HLOOKUP($B81,df_final_jun_2022_IDs!$E:$DK,58,0)</f>
        <v>-3.4372054665410046E-2</v>
      </c>
      <c r="I81" s="32">
        <f>HLOOKUP($B81,df_final_jun_2022_IDs!$E:$DK,59,0)</f>
        <v>-5.7255511745432308E-2</v>
      </c>
      <c r="J81" s="32">
        <f>HLOOKUP($B81,df_final_jun_2022_IDs!$E:$DK,61,0)</f>
        <v>6.0888979094775308E-4</v>
      </c>
    </row>
    <row r="82" spans="1:10" x14ac:dyDescent="0.2">
      <c r="A82" s="24">
        <v>3</v>
      </c>
      <c r="B82" s="24" t="str">
        <f>VLOOKUP(C82,Series_guide_BLS_full!A:C,3,0)</f>
        <v>CUUR0000SERE01</v>
      </c>
      <c r="C82" s="25" t="s">
        <v>245</v>
      </c>
      <c r="D82" s="13">
        <v>0.29899999999999999</v>
      </c>
      <c r="E82" s="18">
        <f>VLOOKUP(C82,'CPI_weights 2018'!A:B,2,0)</f>
        <v>0.26100000000000001</v>
      </c>
      <c r="F82" s="32">
        <f>HLOOKUP($B82,df_final_jun_2022_IDs!$E:$DK,56,0)</f>
        <v>5.5566849630683812E-3</v>
      </c>
      <c r="G82" s="32">
        <f>HLOOKUP($B82,df_final_jun_2022_IDs!$E:$DK,57,0)</f>
        <v>1.8380040533929609E-2</v>
      </c>
      <c r="H82" s="32">
        <f>HLOOKUP($B82,df_final_jun_2022_IDs!$E:$DK,58,0)</f>
        <v>-3.720898936886019E-2</v>
      </c>
      <c r="I82" s="32">
        <f>HLOOKUP($B82,df_final_jun_2022_IDs!$E:$DK,59,0)</f>
        <v>-7.1444191059323314E-2</v>
      </c>
      <c r="J82" s="32">
        <f>HLOOKUP($B82,df_final_jun_2022_IDs!$E:$DK,61,0)</f>
        <v>-3.3683643222848225E-4</v>
      </c>
    </row>
    <row r="83" spans="1:10" x14ac:dyDescent="0.2">
      <c r="A83" s="24">
        <v>3</v>
      </c>
      <c r="B83" s="24" t="str">
        <f>VLOOKUP(C83,Series_guide_BLS_full!A:C,3,0)</f>
        <v>CUUR0000SERE02</v>
      </c>
      <c r="C83" s="25" t="s">
        <v>606</v>
      </c>
      <c r="D83" s="13">
        <v>2.7E-2</v>
      </c>
      <c r="E83" s="18">
        <f>VLOOKUP(C83,'CPI_weights 2018'!A:B,2,0)</f>
        <v>1.9E-2</v>
      </c>
      <c r="F83" s="32">
        <f>HLOOKUP($B83,df_final_jun_2022_IDs!$E:$DK,56,0)</f>
        <v>2.3037026926901571E-2</v>
      </c>
      <c r="G83" s="32">
        <f>HLOOKUP($B83,df_final_jun_2022_IDs!$E:$DK,57,0)</f>
        <v>4.5604281352259468E-2</v>
      </c>
      <c r="H83" s="32">
        <f>HLOOKUP($B83,df_final_jun_2022_IDs!$E:$DK,58,0)</f>
        <v>-7.6041782532636271E-2</v>
      </c>
      <c r="I83" s="32">
        <f>HLOOKUP($B83,df_final_jun_2022_IDs!$E:$DK,59,0)</f>
        <v>-3.4115992420838737E-2</v>
      </c>
      <c r="J83" s="32">
        <f>HLOOKUP($B83,df_final_jun_2022_IDs!$E:$DK,61,0)</f>
        <v>1.6319296478518597E-2</v>
      </c>
    </row>
    <row r="84" spans="1:10" x14ac:dyDescent="0.2">
      <c r="A84" s="24">
        <v>3</v>
      </c>
      <c r="B84" s="24" t="str">
        <f>VLOOKUP(C84,Series_guide_BLS_full!A:C,3,0)</f>
        <v>CUUR0000SERE03</v>
      </c>
      <c r="C84" s="25" t="s">
        <v>247</v>
      </c>
      <c r="D84" s="13">
        <v>4.2000000000000003E-2</v>
      </c>
      <c r="E84" s="18">
        <f>VLOOKUP(C84,'CPI_weights 2018'!A:B,2,0)</f>
        <v>4.5999999999999999E-2</v>
      </c>
      <c r="F84" s="32">
        <f>HLOOKUP($B84,df_final_jun_2022_IDs!$E:$DK,56,0)</f>
        <v>4.5979154624951057E-2</v>
      </c>
      <c r="G84" s="32">
        <f>HLOOKUP($B84,df_final_jun_2022_IDs!$E:$DK,57,0)</f>
        <v>5.86630552334928E-2</v>
      </c>
      <c r="H84" s="32">
        <f>HLOOKUP($B84,df_final_jun_2022_IDs!$E:$DK,58,0)</f>
        <v>7.7950676709237499E-5</v>
      </c>
      <c r="I84" s="32">
        <f>HLOOKUP($B84,df_final_jun_2022_IDs!$E:$DK,59,0)</f>
        <v>2.4067772932735876E-2</v>
      </c>
      <c r="J84" s="32">
        <f>HLOOKUP($B84,df_final_jun_2022_IDs!$E:$DK,61,0)</f>
        <v>-4.4984694556585714E-3</v>
      </c>
    </row>
    <row r="85" spans="1:10" x14ac:dyDescent="0.2">
      <c r="A85" s="24">
        <v>3</v>
      </c>
      <c r="B85" s="24" t="e">
        <f>VLOOKUP(C85,Series_guide_BLS_full!A:C,3,0)</f>
        <v>#N/A</v>
      </c>
      <c r="C85" s="25" t="s">
        <v>248</v>
      </c>
      <c r="D85" s="13">
        <v>1.6E-2</v>
      </c>
      <c r="E85" s="18">
        <f>VLOOKUP(C85,'CPI_weights 2018'!A:B,2,0)</f>
        <v>1.4999999999999999E-2</v>
      </c>
      <c r="F85" s="32" t="e">
        <f>HLOOKUP($B85,df_final_jun_2022_IDs!$E:$DK,56,0)</f>
        <v>#N/A</v>
      </c>
      <c r="G85" s="32" t="e">
        <f>HLOOKUP($B85,df_final_jun_2022_IDs!$E:$DK,57,0)</f>
        <v>#N/A</v>
      </c>
      <c r="H85" s="32" t="e">
        <f>HLOOKUP($B85,df_final_jun_2022_IDs!$E:$DK,58,0)</f>
        <v>#N/A</v>
      </c>
      <c r="I85" s="32" t="e">
        <f>HLOOKUP($B85,df_final_jun_2022_IDs!$E:$DK,59,0)</f>
        <v>#N/A</v>
      </c>
      <c r="J85" s="32" t="e">
        <f>HLOOKUP($B85,df_final_jun_2022_IDs!$E:$DK,61,0)</f>
        <v>#N/A</v>
      </c>
    </row>
    <row r="86" spans="1:10" x14ac:dyDescent="0.2">
      <c r="A86" s="24">
        <v>2</v>
      </c>
      <c r="B86" s="24" t="str">
        <f>VLOOKUP(C86,Series_guide_BLS_full!A:C,3,0)</f>
        <v>CUUR0000SERF</v>
      </c>
      <c r="C86" s="25" t="s">
        <v>249</v>
      </c>
      <c r="D86" s="13">
        <v>1.4830000000000001</v>
      </c>
      <c r="E86" s="18">
        <f>VLOOKUP(C86,'CPI_weights 2018'!A:B,2,0)</f>
        <v>1.8440000000000001</v>
      </c>
      <c r="F86" s="32">
        <f>HLOOKUP($B86,df_final_jun_2022_IDs!$E:$DK,56,0)</f>
        <v>3.2069671546792744E-2</v>
      </c>
      <c r="G86" s="32">
        <f>HLOOKUP($B86,df_final_jun_2022_IDs!$E:$DK,57,0)</f>
        <v>2.9859158169573741E-2</v>
      </c>
      <c r="H86" s="32">
        <f>HLOOKUP($B86,df_final_jun_2022_IDs!$E:$DK,58,0)</f>
        <v>-2.3003444765801184E-5</v>
      </c>
      <c r="I86" s="32">
        <f>HLOOKUP($B86,df_final_jun_2022_IDs!$E:$DK,59,0)</f>
        <v>2.0583401807724E-2</v>
      </c>
      <c r="J86" s="32">
        <f>HLOOKUP($B86,df_final_jun_2022_IDs!$E:$DK,61,0)</f>
        <v>2.6429081963397216E-3</v>
      </c>
    </row>
    <row r="87" spans="1:10" x14ac:dyDescent="0.2">
      <c r="A87" s="24">
        <v>3</v>
      </c>
      <c r="B87" s="24" t="str">
        <f>VLOOKUP(C87,Series_guide_BLS_full!A:C,3,0)</f>
        <v>CUUR0000SERF01</v>
      </c>
      <c r="C87" s="25" t="s">
        <v>645</v>
      </c>
      <c r="D87" s="13">
        <v>0.64800000000000002</v>
      </c>
      <c r="E87" s="18">
        <f>VLOOKUP(C87,'CPI_weights 2018'!A:B,2,0)</f>
        <v>0.65500000000000003</v>
      </c>
      <c r="F87" s="32">
        <f>HLOOKUP($B87,df_final_jun_2022_IDs!$E:$DK,56,0)</f>
        <v>3.7368395717144454E-2</v>
      </c>
      <c r="G87" s="32">
        <f>HLOOKUP($B87,df_final_jun_2022_IDs!$E:$DK,57,0)</f>
        <v>1.7612012260219689E-2</v>
      </c>
      <c r="H87" s="32">
        <f>HLOOKUP($B87,df_final_jun_2022_IDs!$E:$DK,58,0)</f>
        <v>-3.5756935198275608E-3</v>
      </c>
      <c r="I87" s="32">
        <f>HLOOKUP($B87,df_final_jun_2022_IDs!$E:$DK,59,0)</f>
        <v>3.0059241873683362E-2</v>
      </c>
      <c r="J87" s="32">
        <f>HLOOKUP($B87,df_final_jun_2022_IDs!$E:$DK,61,0)</f>
        <v>4.8962135948200647E-3</v>
      </c>
    </row>
    <row r="88" spans="1:10" x14ac:dyDescent="0.2">
      <c r="A88" s="24">
        <v>3</v>
      </c>
      <c r="B88" s="24" t="str">
        <f>VLOOKUP(C88,Series_guide_BLS_full!A:C,3,0)</f>
        <v>CUUR0000SERF02</v>
      </c>
      <c r="C88" s="25" t="s">
        <v>251</v>
      </c>
      <c r="D88" s="13">
        <v>0.46800000000000003</v>
      </c>
      <c r="E88" s="18">
        <f>VLOOKUP(C88,'CPI_weights 2018'!A:B,2,0)</f>
        <v>0.67100000000000004</v>
      </c>
      <c r="F88" s="32">
        <f>HLOOKUP($B88,df_final_jun_2022_IDs!$E:$DK,56,0)</f>
        <v>1.7447584044749886E-2</v>
      </c>
      <c r="G88" s="32">
        <f>HLOOKUP($B88,df_final_jun_2022_IDs!$E:$DK,57,0)</f>
        <v>4.4020578778135144E-2</v>
      </c>
      <c r="H88" s="32">
        <f>HLOOKUP($B88,df_final_jun_2022_IDs!$E:$DK,58,0)</f>
        <v>-9.400187035437324E-3</v>
      </c>
      <c r="I88" s="32">
        <f>HLOOKUP($B88,df_final_jun_2022_IDs!$E:$DK,59,0)</f>
        <v>1.3889211833732595E-2</v>
      </c>
      <c r="J88" s="32">
        <f>HLOOKUP($B88,df_final_jun_2022_IDs!$E:$DK,61,0)</f>
        <v>1.0604927938644426E-3</v>
      </c>
    </row>
    <row r="89" spans="1:10" x14ac:dyDescent="0.2">
      <c r="A89" s="24">
        <v>3</v>
      </c>
      <c r="B89" s="24" t="str">
        <f>VLOOKUP(C89,Series_guide_BLS_full!A:C,3,0)</f>
        <v>CUUR0000SERF03</v>
      </c>
      <c r="C89" s="25" t="s">
        <v>252</v>
      </c>
      <c r="D89" s="13">
        <v>0.17399999999999999</v>
      </c>
      <c r="E89" s="18">
        <f>VLOOKUP(C89,'CPI_weights 2018'!A:B,2,0)</f>
        <v>0.20899999999999999</v>
      </c>
      <c r="F89" s="32">
        <f>HLOOKUP($B89,df_final_jun_2022_IDs!$E:$DK,56,0)</f>
        <v>3.8010311132426144E-2</v>
      </c>
      <c r="G89" s="32">
        <f>HLOOKUP($B89,df_final_jun_2022_IDs!$E:$DK,57,0)</f>
        <v>2.9463903477301434E-2</v>
      </c>
      <c r="H89" s="32">
        <f>HLOOKUP($B89,df_final_jun_2022_IDs!$E:$DK,58,0)</f>
        <v>3.5282000062423879E-2</v>
      </c>
      <c r="I89" s="32">
        <f>HLOOKUP($B89,df_final_jun_2022_IDs!$E:$DK,59,0)</f>
        <v>8.6798286072291564E-3</v>
      </c>
      <c r="J89" s="32">
        <f>HLOOKUP($B89,df_final_jun_2022_IDs!$E:$DK,61,0)</f>
        <v>1.5306947621351874E-4</v>
      </c>
    </row>
    <row r="90" spans="1:10" x14ac:dyDescent="0.2">
      <c r="A90" s="24">
        <v>3</v>
      </c>
      <c r="B90" s="24" t="e">
        <f>VLOOKUP(C90,Series_guide_BLS_full!A:C,3,0)</f>
        <v>#N/A</v>
      </c>
      <c r="C90" s="25" t="s">
        <v>253</v>
      </c>
      <c r="D90" s="13">
        <v>0.193</v>
      </c>
      <c r="E90" s="18">
        <f>VLOOKUP(C90,'CPI_weights 2018'!A:B,2,0)</f>
        <v>0.308</v>
      </c>
      <c r="F90" s="32" t="e">
        <f>HLOOKUP($B90,df_final_jun_2022_IDs!$E:$DK,56,0)</f>
        <v>#N/A</v>
      </c>
      <c r="G90" s="32" t="e">
        <f>HLOOKUP($B90,df_final_jun_2022_IDs!$E:$DK,57,0)</f>
        <v>#N/A</v>
      </c>
      <c r="H90" s="32" t="e">
        <f>HLOOKUP($B90,df_final_jun_2022_IDs!$E:$DK,58,0)</f>
        <v>#N/A</v>
      </c>
      <c r="I90" s="32" t="e">
        <f>HLOOKUP($B90,df_final_jun_2022_IDs!$E:$DK,59,0)</f>
        <v>#N/A</v>
      </c>
      <c r="J90" s="32" t="e">
        <f>HLOOKUP($B90,df_final_jun_2022_IDs!$E:$DK,61,0)</f>
        <v>#N/A</v>
      </c>
    </row>
    <row r="91" spans="1:10" x14ac:dyDescent="0.2">
      <c r="A91" s="24">
        <v>2</v>
      </c>
      <c r="B91" s="24" t="str">
        <f>VLOOKUP(C91,Series_guide_BLS_full!A:C,3,0)</f>
        <v>CUUR0000SERG</v>
      </c>
      <c r="C91" s="25" t="s">
        <v>254</v>
      </c>
      <c r="D91" s="13">
        <v>9.7000000000000003E-2</v>
      </c>
      <c r="E91" s="18">
        <f>VLOOKUP(C91,'CPI_weights 2018'!A:B,2,0)</f>
        <v>0.113</v>
      </c>
      <c r="F91" s="32">
        <f>HLOOKUP($B91,df_final_jun_2022_IDs!$E:$DK,56,0)</f>
        <v>2.6885719285964393E-2</v>
      </c>
      <c r="G91" s="32">
        <f>HLOOKUP($B91,df_final_jun_2022_IDs!$E:$DK,57,0)</f>
        <v>2.898998594647928E-3</v>
      </c>
      <c r="H91" s="32">
        <f>HLOOKUP($B91,df_final_jun_2022_IDs!$E:$DK,58,0)</f>
        <v>4.6327126871273272E-2</v>
      </c>
      <c r="I91" s="32">
        <f>HLOOKUP($B91,df_final_jun_2022_IDs!$E:$DK,59,0)</f>
        <v>3.7571492475317214E-2</v>
      </c>
      <c r="J91" s="32">
        <f>HLOOKUP($B91,df_final_jun_2022_IDs!$E:$DK,61,0)</f>
        <v>-3.7266948475778161E-4</v>
      </c>
    </row>
    <row r="92" spans="1:10" x14ac:dyDescent="0.2">
      <c r="A92" s="24">
        <v>3</v>
      </c>
      <c r="B92" s="24" t="str">
        <f>VLOOKUP(C92,Series_guide_BLS_full!A:C,3,0)</f>
        <v>CUUR0000SERG01</v>
      </c>
      <c r="C92" s="25" t="s">
        <v>255</v>
      </c>
      <c r="D92" s="13">
        <v>5.6000000000000001E-2</v>
      </c>
      <c r="E92" s="18">
        <f>VLOOKUP(C92,'CPI_weights 2018'!A:B,2,0)</f>
        <v>6.5000000000000002E-2</v>
      </c>
      <c r="F92" s="32">
        <f>HLOOKUP($B92,df_final_jun_2022_IDs!$E:$DK,56,0)</f>
        <v>4.7967495423595796E-2</v>
      </c>
      <c r="G92" s="32">
        <f>HLOOKUP($B92,df_final_jun_2022_IDs!$E:$DK,57,0)</f>
        <v>2.2977389613803245E-2</v>
      </c>
      <c r="H92" s="32">
        <f>HLOOKUP($B92,df_final_jun_2022_IDs!$E:$DK,58,0)</f>
        <v>4.5977071121025004E-2</v>
      </c>
      <c r="I92" s="32">
        <f>HLOOKUP($B92,df_final_jun_2022_IDs!$E:$DK,59,0)</f>
        <v>6.1012191430222629E-2</v>
      </c>
      <c r="J92" s="32">
        <f>HLOOKUP($B92,df_final_jun_2022_IDs!$E:$DK,61,0)</f>
        <v>2.4041133963312866E-3</v>
      </c>
    </row>
    <row r="93" spans="1:10" x14ac:dyDescent="0.2">
      <c r="A93" s="24">
        <v>3</v>
      </c>
      <c r="B93" s="24" t="str">
        <f>VLOOKUP(C93,Series_guide_BLS_full!A:C,3,0)</f>
        <v>CUUR0000SERG02</v>
      </c>
      <c r="C93" s="25" t="s">
        <v>256</v>
      </c>
      <c r="D93" s="13">
        <v>4.1000000000000002E-2</v>
      </c>
      <c r="E93" s="18">
        <f>VLOOKUP(C93,'CPI_weights 2018'!A:B,2,0)</f>
        <v>4.5999999999999999E-2</v>
      </c>
      <c r="F93" s="32">
        <f>HLOOKUP($B93,df_final_jun_2022_IDs!$E:$DK,56,0)</f>
        <v>-1.8307052766792786E-3</v>
      </c>
      <c r="G93" s="32">
        <f>HLOOKUP($B93,df_final_jun_2022_IDs!$E:$DK,57,0)</f>
        <v>-2.5491704208328803E-2</v>
      </c>
      <c r="H93" s="32">
        <f>HLOOKUP($B93,df_final_jun_2022_IDs!$E:$DK,58,0)</f>
        <v>4.7065714196065311E-2</v>
      </c>
      <c r="I93" s="32">
        <f>HLOOKUP($B93,df_final_jun_2022_IDs!$E:$DK,59,0)</f>
        <v>2.6154457765792394E-4</v>
      </c>
      <c r="J93" s="32">
        <f>HLOOKUP($B93,df_final_jun_2022_IDs!$E:$DK,61,0)</f>
        <v>-4.2478483286079172E-3</v>
      </c>
    </row>
    <row r="94" spans="1:10" x14ac:dyDescent="0.2">
      <c r="A94" s="24">
        <v>3</v>
      </c>
      <c r="B94" s="24" t="e">
        <f>VLOOKUP(C94,Series_guide_BLS_full!A:C,3,0)</f>
        <v>#N/A</v>
      </c>
      <c r="C94" s="25" t="s">
        <v>257</v>
      </c>
      <c r="D94" s="13">
        <v>0</v>
      </c>
      <c r="E94" s="18">
        <f>VLOOKUP(C94,'CPI_weights 2018'!A:B,2,0)</f>
        <v>2E-3</v>
      </c>
      <c r="F94" s="32" t="e">
        <f>HLOOKUP($B94,df_final_jun_2022_IDs!$E:$DK,56,0)</f>
        <v>#N/A</v>
      </c>
      <c r="G94" s="32" t="e">
        <f>HLOOKUP($B94,df_final_jun_2022_IDs!$E:$DK,57,0)</f>
        <v>#N/A</v>
      </c>
      <c r="H94" s="32" t="e">
        <f>HLOOKUP($B94,df_final_jun_2022_IDs!$E:$DK,58,0)</f>
        <v>#N/A</v>
      </c>
      <c r="I94" s="32" t="e">
        <f>HLOOKUP($B94,df_final_jun_2022_IDs!$E:$DK,59,0)</f>
        <v>#N/A</v>
      </c>
      <c r="J94" s="32" t="e">
        <f>HLOOKUP($B94,df_final_jun_2022_IDs!$E:$DK,61,0)</f>
        <v>#N/A</v>
      </c>
    </row>
    <row r="95" spans="1:10" x14ac:dyDescent="0.2">
      <c r="A95" s="24">
        <v>1</v>
      </c>
      <c r="B95" s="24" t="str">
        <f>VLOOKUP(C95,Series_guide_BLS_full!A:C,3,0)</f>
        <v>CUUR0000SAE</v>
      </c>
      <c r="C95" s="25" t="s">
        <v>258</v>
      </c>
      <c r="D95" s="13">
        <v>6.4059999999999997</v>
      </c>
      <c r="E95" s="18">
        <f>VLOOKUP(C95,'CPI_weights 2018'!A:B,2,0)</f>
        <v>6.4649999999999999</v>
      </c>
      <c r="F95" s="32">
        <f>HLOOKUP($B95,df_final_jun_2022_IDs!$E:$DK,56,0)</f>
        <v>7.7886226954548832E-3</v>
      </c>
      <c r="G95" s="32">
        <f>HLOOKUP($B95,df_final_jun_2022_IDs!$E:$DK,57,0)</f>
        <v>1.621346671470647E-2</v>
      </c>
      <c r="H95" s="32">
        <f>HLOOKUP($B95,df_final_jun_2022_IDs!$E:$DK,58,0)</f>
        <v>1.9519011228833483E-2</v>
      </c>
      <c r="I95" s="32">
        <f>HLOOKUP($B95,df_final_jun_2022_IDs!$E:$DK,59,0)</f>
        <v>1.3600922789393843E-2</v>
      </c>
      <c r="J95" s="32">
        <f>HLOOKUP($B95,df_final_jun_2022_IDs!$E:$DK,61,0)</f>
        <v>-7.2619612881597018E-4</v>
      </c>
    </row>
    <row r="96" spans="1:10" x14ac:dyDescent="0.2">
      <c r="A96" s="24">
        <v>2</v>
      </c>
      <c r="B96" s="24" t="str">
        <f>VLOOKUP(C96,Series_guide_BLS_full!A:C,3,0)</f>
        <v>CUUR0000SAE1</v>
      </c>
      <c r="C96" s="25" t="s">
        <v>259</v>
      </c>
      <c r="D96" s="13">
        <v>2.677</v>
      </c>
      <c r="E96" s="18">
        <f>VLOOKUP(C96,'CPI_weights 2018'!A:B,2,0)</f>
        <v>2.89</v>
      </c>
      <c r="F96" s="32">
        <f>HLOOKUP($B96,df_final_jun_2022_IDs!$E:$DK,56,0)</f>
        <v>2.4994129388282271E-2</v>
      </c>
      <c r="G96" s="32">
        <f>HLOOKUP($B96,df_final_jun_2022_IDs!$E:$DK,57,0)</f>
        <v>2.0067024669923716E-2</v>
      </c>
      <c r="H96" s="32">
        <f>HLOOKUP($B96,df_final_jun_2022_IDs!$E:$DK,58,0)</f>
        <v>1.3907703758838874E-2</v>
      </c>
      <c r="I96" s="32">
        <f>HLOOKUP($B96,df_final_jun_2022_IDs!$E:$DK,59,0)</f>
        <v>2.0900535336380477E-2</v>
      </c>
      <c r="J96" s="32">
        <f>HLOOKUP($B96,df_final_jun_2022_IDs!$E:$DK,61,0)</f>
        <v>2.5444379447832066E-3</v>
      </c>
    </row>
    <row r="97" spans="1:10" x14ac:dyDescent="0.2">
      <c r="A97" s="24">
        <v>3</v>
      </c>
      <c r="B97" s="24" t="str">
        <f>VLOOKUP(C97,Series_guide_BLS_full!A:C,3,0)</f>
        <v>CUUR0000SEEA</v>
      </c>
      <c r="C97" s="25" t="s">
        <v>260</v>
      </c>
      <c r="D97" s="13">
        <v>8.6999999999999994E-2</v>
      </c>
      <c r="E97" s="18">
        <f>VLOOKUP(C97,'CPI_weights 2018'!A:B,2,0)</f>
        <v>0.10199999999999999</v>
      </c>
      <c r="F97" s="32">
        <f>HLOOKUP($B97,df_final_jun_2022_IDs!$E:$DK,56,0)</f>
        <v>3.7489437557152838E-2</v>
      </c>
      <c r="G97" s="32">
        <f>HLOOKUP($B97,df_final_jun_2022_IDs!$E:$DK,57,0)</f>
        <v>-3.5303343468590098E-3</v>
      </c>
      <c r="H97" s="32">
        <f>HLOOKUP($B97,df_final_jun_2022_IDs!$E:$DK,58,0)</f>
        <v>7.1981102574907307E-3</v>
      </c>
      <c r="I97" s="32">
        <f>HLOOKUP($B97,df_final_jun_2022_IDs!$E:$DK,59,0)</f>
        <v>-1.9692473310171876E-2</v>
      </c>
      <c r="J97" s="32">
        <f>HLOOKUP($B97,df_final_jun_2022_IDs!$E:$DK,61,0)</f>
        <v>2.1642862842096822E-2</v>
      </c>
    </row>
    <row r="98" spans="1:10" x14ac:dyDescent="0.2">
      <c r="A98" s="24">
        <v>3</v>
      </c>
      <c r="B98" s="24" t="str">
        <f>VLOOKUP(C98,Series_guide_BLS_full!A:C,3,0)</f>
        <v>CUUR0000SEEB</v>
      </c>
      <c r="C98" s="25" t="s">
        <v>511</v>
      </c>
      <c r="D98" s="13">
        <v>2.59</v>
      </c>
      <c r="E98" s="18">
        <f>VLOOKUP(C98,'CPI_weights 2018'!A:B,2,0)</f>
        <v>2.7890000000000001</v>
      </c>
      <c r="F98" s="32">
        <f>HLOOKUP($B98,df_final_jun_2022_IDs!$E:$DK,56,0)</f>
        <v>2.4648967219902174E-2</v>
      </c>
      <c r="G98" s="32">
        <f>HLOOKUP($B98,df_final_jun_2022_IDs!$E:$DK,57,0)</f>
        <v>2.0951020136904308E-2</v>
      </c>
      <c r="H98" s="32">
        <f>HLOOKUP($B98,df_final_jun_2022_IDs!$E:$DK,58,0)</f>
        <v>1.4160377126162693E-2</v>
      </c>
      <c r="I98" s="32">
        <f>HLOOKUP($B98,df_final_jun_2022_IDs!$E:$DK,59,0)</f>
        <v>2.2719319176011998E-2</v>
      </c>
      <c r="J98" s="32">
        <f>HLOOKUP($B98,df_final_jun_2022_IDs!$E:$DK,61,0)</f>
        <v>1.8867287996031656E-3</v>
      </c>
    </row>
    <row r="99" spans="1:10" x14ac:dyDescent="0.2">
      <c r="A99" s="24">
        <v>2</v>
      </c>
      <c r="B99" s="24" t="str">
        <f>VLOOKUP(C99,Series_guide_BLS_full!A:C,3,0)</f>
        <v>CUUR0000SAE2</v>
      </c>
      <c r="C99" s="25" t="s">
        <v>266</v>
      </c>
      <c r="D99" s="13">
        <v>3.7280000000000002</v>
      </c>
      <c r="E99" s="18">
        <f>VLOOKUP(C99,'CPI_weights 2018'!A:B,2,0)</f>
        <v>3.5750000000000002</v>
      </c>
      <c r="F99" s="32">
        <f>HLOOKUP($B99,df_final_jun_2022_IDs!$E:$DK,56,0)</f>
        <v>-5.0184228945735487E-3</v>
      </c>
      <c r="G99" s="32">
        <f>HLOOKUP($B99,df_final_jun_2022_IDs!$E:$DK,57,0)</f>
        <v>1.3105655216369527E-2</v>
      </c>
      <c r="H99" s="32">
        <f>HLOOKUP($B99,df_final_jun_2022_IDs!$E:$DK,58,0)</f>
        <v>2.4068206850600404E-2</v>
      </c>
      <c r="I99" s="32">
        <f>HLOOKUP($B99,df_final_jun_2022_IDs!$E:$DK,59,0)</f>
        <v>7.3143671154820566E-3</v>
      </c>
      <c r="J99" s="32">
        <f>HLOOKUP($B99,df_final_jun_2022_IDs!$E:$DK,61,0)</f>
        <v>-3.1094527363184632E-3</v>
      </c>
    </row>
    <row r="100" spans="1:10" x14ac:dyDescent="0.2">
      <c r="A100" s="24">
        <v>3</v>
      </c>
      <c r="B100" s="24" t="str">
        <f>VLOOKUP(C100,Series_guide_BLS_full!A:C,3,0)</f>
        <v>CUUR0000SEEC</v>
      </c>
      <c r="C100" s="25" t="s">
        <v>267</v>
      </c>
      <c r="D100" s="13">
        <v>8.5999999999999993E-2</v>
      </c>
      <c r="E100" s="18">
        <f>VLOOKUP(C100,'CPI_weights 2018'!A:B,2,0)</f>
        <v>0.111</v>
      </c>
      <c r="F100" s="32">
        <f>HLOOKUP($B100,df_final_jun_2022_IDs!$E:$DK,56,0)</f>
        <v>4.3190733989229901E-2</v>
      </c>
      <c r="G100" s="32">
        <f>HLOOKUP($B100,df_final_jun_2022_IDs!$E:$DK,57,0)</f>
        <v>6.8030355939622478E-2</v>
      </c>
      <c r="H100" s="32">
        <f>HLOOKUP($B100,df_final_jun_2022_IDs!$E:$DK,58,0)</f>
        <v>4.050008443914499E-2</v>
      </c>
      <c r="I100" s="32">
        <f>HLOOKUP($B100,df_final_jun_2022_IDs!$E:$DK,59,0)</f>
        <v>5.7065423189691655E-2</v>
      </c>
      <c r="J100" s="32">
        <f>HLOOKUP($B100,df_final_jun_2022_IDs!$E:$DK,61,0)</f>
        <v>2.5900549238597748E-3</v>
      </c>
    </row>
    <row r="101" spans="1:10" x14ac:dyDescent="0.2">
      <c r="A101" s="24">
        <v>3</v>
      </c>
      <c r="B101" s="24" t="str">
        <f>VLOOKUP(C101,Series_guide_BLS_full!A:C,3,0)</f>
        <v>CUUR0000SAE21</v>
      </c>
      <c r="C101" s="25" t="s">
        <v>270</v>
      </c>
      <c r="D101" s="13">
        <v>3.6419999999999999</v>
      </c>
      <c r="E101" s="18">
        <f>VLOOKUP(C101,'CPI_weights 2018'!A:B,2,0)</f>
        <v>3.464</v>
      </c>
      <c r="F101" s="32">
        <f>HLOOKUP($B101,df_final_jun_2022_IDs!$E:$DK,56,0)</f>
        <v>-6.3629244280359876E-3</v>
      </c>
      <c r="G101" s="32">
        <f>HLOOKUP($B101,df_final_jun_2022_IDs!$E:$DK,57,0)</f>
        <v>1.1451293363870185E-2</v>
      </c>
      <c r="H101" s="32">
        <f>HLOOKUP($B101,df_final_jun_2022_IDs!$E:$DK,58,0)</f>
        <v>2.3571880572973658E-2</v>
      </c>
      <c r="I101" s="32">
        <f>HLOOKUP($B101,df_final_jun_2022_IDs!$E:$DK,59,0)</f>
        <v>5.7569358058262576E-3</v>
      </c>
      <c r="J101" s="32">
        <f>HLOOKUP($B101,df_final_jun_2022_IDs!$E:$DK,61,0)</f>
        <v>-3.2405588911957883E-3</v>
      </c>
    </row>
    <row r="102" spans="1:10" x14ac:dyDescent="0.2">
      <c r="A102" s="24">
        <v>3</v>
      </c>
      <c r="B102" s="24" t="str">
        <f>VLOOKUP(C102,Series_guide_BLS_full!A:C,3,0)</f>
        <v>CUUR0000SEEE</v>
      </c>
      <c r="C102" s="25" t="s">
        <v>514</v>
      </c>
      <c r="D102" s="13">
        <v>1.7430000000000001</v>
      </c>
      <c r="E102" s="18">
        <f>VLOOKUP(C102,'CPI_weights 2018'!A:B,2,0)</f>
        <v>1.2350000000000001</v>
      </c>
      <c r="F102" s="32">
        <f>HLOOKUP($B102,df_final_jun_2022_IDs!$E:$DK,56,0)</f>
        <v>-1.4543971727606353E-2</v>
      </c>
      <c r="G102" s="32">
        <f>HLOOKUP($B102,df_final_jun_2022_IDs!$E:$DK,57,0)</f>
        <v>1.9072447859495023E-2</v>
      </c>
      <c r="H102" s="32">
        <f>HLOOKUP($B102,df_final_jun_2022_IDs!$E:$DK,58,0)</f>
        <v>-8.0304886348169235E-3</v>
      </c>
      <c r="I102" s="32">
        <f>HLOOKUP($B102,df_final_jun_2022_IDs!$E:$DK,59,0)</f>
        <v>-1.2765385649019079E-2</v>
      </c>
      <c r="J102" s="32">
        <f>HLOOKUP($B102,df_final_jun_2022_IDs!$E:$DK,61,0)</f>
        <v>-6.4410031519802624E-3</v>
      </c>
    </row>
    <row r="103" spans="1:10" x14ac:dyDescent="0.2">
      <c r="A103" s="24">
        <v>1</v>
      </c>
      <c r="B103" s="24" t="str">
        <f>VLOOKUP(C103,Series_guide_BLS_full!A:C,3,0)</f>
        <v>CUUR0000SAG</v>
      </c>
      <c r="C103" s="25" t="s">
        <v>279</v>
      </c>
      <c r="D103" s="13">
        <v>2.7370000000000001</v>
      </c>
      <c r="E103" s="18">
        <f>VLOOKUP(C103,'CPI_weights 2018'!A:B,2,0)</f>
        <v>3.0830000000000002</v>
      </c>
      <c r="F103" s="32">
        <f>HLOOKUP($B103,df_final_jun_2022_IDs!$E:$DK,56,0)</f>
        <v>6.332833697313589E-2</v>
      </c>
      <c r="G103" s="32">
        <f>HLOOKUP($B103,df_final_jun_2022_IDs!$E:$DK,57,0)</f>
        <v>4.4601271197344472E-2</v>
      </c>
      <c r="H103" s="32">
        <f>HLOOKUP($B103,df_final_jun_2022_IDs!$E:$DK,58,0)</f>
        <v>2.3976039331332188E-2</v>
      </c>
      <c r="I103" s="32">
        <f>HLOOKUP($B103,df_final_jun_2022_IDs!$E:$DK,59,0)</f>
        <v>2.3264331245969716E-2</v>
      </c>
      <c r="J103" s="32">
        <f>HLOOKUP($B103,df_final_jun_2022_IDs!$E:$DK,61,0)</f>
        <v>4.5798355413613212E-3</v>
      </c>
    </row>
    <row r="104" spans="1:10" x14ac:dyDescent="0.2">
      <c r="A104" s="24">
        <v>2</v>
      </c>
      <c r="B104" s="24" t="str">
        <f>VLOOKUP(C104,Series_guide_BLS_full!A:C,3,0)</f>
        <v>CUUR0000SEGA</v>
      </c>
      <c r="C104" s="25" t="s">
        <v>280</v>
      </c>
      <c r="D104" s="13">
        <v>0.52600000000000002</v>
      </c>
      <c r="E104" s="18">
        <f>VLOOKUP(C104,'CPI_weights 2018'!A:B,2,0)</f>
        <v>0.62</v>
      </c>
      <c r="F104" s="32">
        <f>HLOOKUP($B104,df_final_jun_2022_IDs!$E:$DK,56,0)</f>
        <v>7.9422167243778929E-2</v>
      </c>
      <c r="G104" s="32">
        <f>HLOOKUP($B104,df_final_jun_2022_IDs!$E:$DK,57,0)</f>
        <v>9.0467091507518083E-2</v>
      </c>
      <c r="H104" s="32">
        <f>HLOOKUP($B104,df_final_jun_2022_IDs!$E:$DK,58,0)</f>
        <v>5.0725297827610261E-2</v>
      </c>
      <c r="I104" s="32">
        <f>HLOOKUP($B104,df_final_jun_2022_IDs!$E:$DK,59,0)</f>
        <v>5.4841404188319176E-2</v>
      </c>
      <c r="J104" s="32">
        <f>HLOOKUP($B104,df_final_jun_2022_IDs!$E:$DK,61,0)</f>
        <v>8.5106639463081724E-3</v>
      </c>
    </row>
    <row r="105" spans="1:10" x14ac:dyDescent="0.2">
      <c r="A105" s="24">
        <v>3</v>
      </c>
      <c r="B105" s="24" t="str">
        <f>VLOOKUP(C105,Series_guide_BLS_full!A:C,3,0)</f>
        <v>CUUR0000SEGA01</v>
      </c>
      <c r="C105" s="25" t="s">
        <v>281</v>
      </c>
      <c r="D105" s="13">
        <v>0.45500000000000002</v>
      </c>
      <c r="E105" s="18">
        <f>VLOOKUP(C105,'CPI_weights 2018'!A:B,2,0)</f>
        <v>0.54200000000000004</v>
      </c>
      <c r="F105" s="32">
        <f>HLOOKUP($B105,df_final_jun_2022_IDs!$E:$DK,56,0)</f>
        <v>8.2343770503683134E-2</v>
      </c>
      <c r="G105" s="32">
        <f>HLOOKUP($B105,df_final_jun_2022_IDs!$E:$DK,57,0)</f>
        <v>9.5695117405888874E-2</v>
      </c>
      <c r="H105" s="32">
        <f>HLOOKUP($B105,df_final_jun_2022_IDs!$E:$DK,58,0)</f>
        <v>5.415868582495742E-2</v>
      </c>
      <c r="I105" s="32">
        <f>HLOOKUP($B105,df_final_jun_2022_IDs!$E:$DK,59,0)</f>
        <v>5.7610789545595287E-2</v>
      </c>
      <c r="J105" s="32">
        <f>HLOOKUP($B105,df_final_jun_2022_IDs!$E:$DK,61,0)</f>
        <v>8.3147071971390041E-3</v>
      </c>
    </row>
    <row r="106" spans="1:10" x14ac:dyDescent="0.2">
      <c r="A106" s="24">
        <v>3</v>
      </c>
      <c r="B106" s="24" t="str">
        <f>VLOOKUP(C106,Series_guide_BLS_full!A:C,3,0)</f>
        <v>CUUR0000SEGA02</v>
      </c>
      <c r="C106" s="25" t="s">
        <v>282</v>
      </c>
      <c r="D106" s="13">
        <v>6.6000000000000003E-2</v>
      </c>
      <c r="E106" s="18">
        <f>VLOOKUP(C106,'CPI_weights 2018'!A:B,2,0)</f>
        <v>5.8999999999999997E-2</v>
      </c>
      <c r="F106" s="32">
        <f>HLOOKUP($B106,df_final_jun_2022_IDs!$E:$DK,56,0)</f>
        <v>5.1797160406267917E-2</v>
      </c>
      <c r="G106" s="32">
        <f>HLOOKUP($B106,df_final_jun_2022_IDs!$E:$DK,57,0)</f>
        <v>4.8817319487879374E-2</v>
      </c>
      <c r="H106" s="32">
        <f>HLOOKUP($B106,df_final_jun_2022_IDs!$E:$DK,58,0)</f>
        <v>2.1259100581943136E-2</v>
      </c>
      <c r="I106" s="32">
        <f>HLOOKUP($B106,df_final_jun_2022_IDs!$E:$DK,59,0)</f>
        <v>2.7999985488476042E-2</v>
      </c>
      <c r="J106" s="32">
        <f>HLOOKUP($B106,df_final_jun_2022_IDs!$E:$DK,61,0)</f>
        <v>9.9615159750463533E-3</v>
      </c>
    </row>
    <row r="107" spans="1:10" x14ac:dyDescent="0.2">
      <c r="A107" s="24">
        <v>3</v>
      </c>
      <c r="B107" s="24" t="e">
        <f>VLOOKUP(C107,Series_guide_BLS_full!A:C,3,0)</f>
        <v>#N/A</v>
      </c>
      <c r="C107" s="25" t="s">
        <v>283</v>
      </c>
      <c r="D107" s="13">
        <v>5.0000000000000001E-3</v>
      </c>
      <c r="E107" s="18">
        <f>VLOOKUP(C107,'CPI_weights 2018'!A:B,2,0)</f>
        <v>1.9E-2</v>
      </c>
      <c r="F107" s="32" t="e">
        <f>HLOOKUP($B107,df_final_jun_2022_IDs!$E:$DK,56,0)</f>
        <v>#N/A</v>
      </c>
      <c r="G107" s="32" t="e">
        <f>HLOOKUP($B107,df_final_jun_2022_IDs!$E:$DK,57,0)</f>
        <v>#N/A</v>
      </c>
      <c r="H107" s="32" t="e">
        <f>HLOOKUP($B107,df_final_jun_2022_IDs!$E:$DK,58,0)</f>
        <v>#N/A</v>
      </c>
      <c r="I107" s="32" t="e">
        <f>HLOOKUP($B107,df_final_jun_2022_IDs!$E:$DK,59,0)</f>
        <v>#N/A</v>
      </c>
      <c r="J107" s="32" t="e">
        <f>HLOOKUP($B107,df_final_jun_2022_IDs!$E:$DK,61,0)</f>
        <v>#N/A</v>
      </c>
    </row>
    <row r="108" spans="1:10" x14ac:dyDescent="0.2">
      <c r="A108" s="24">
        <v>2</v>
      </c>
      <c r="B108" s="24" t="str">
        <f>VLOOKUP(C108,Series_guide_BLS_full!A:C,3,0)</f>
        <v>CUUR0000SAG1</v>
      </c>
      <c r="C108" s="25" t="s">
        <v>284</v>
      </c>
      <c r="D108" s="13">
        <v>2.2109999999999999</v>
      </c>
      <c r="E108" s="18">
        <f>VLOOKUP(C108,'CPI_weights 2018'!A:B,2,0)</f>
        <v>2.4630000000000001</v>
      </c>
      <c r="F108" s="32">
        <f>HLOOKUP($B108,df_final_jun_2022_IDs!$E:$DK,56,0)</f>
        <v>5.9272829530134796E-2</v>
      </c>
      <c r="G108" s="32">
        <f>HLOOKUP($B108,df_final_jun_2022_IDs!$E:$DK,57,0)</f>
        <v>3.3670567898554049E-2</v>
      </c>
      <c r="H108" s="32">
        <f>HLOOKUP($B108,df_final_jun_2022_IDs!$E:$DK,58,0)</f>
        <v>1.7793548935446823E-2</v>
      </c>
      <c r="I108" s="32">
        <f>HLOOKUP($B108,df_final_jun_2022_IDs!$E:$DK,59,0)</f>
        <v>1.5063541226306931E-2</v>
      </c>
      <c r="J108" s="32">
        <f>HLOOKUP($B108,df_final_jun_2022_IDs!$E:$DK,61,0)</f>
        <v>3.6596881820283311E-3</v>
      </c>
    </row>
    <row r="109" spans="1:10" x14ac:dyDescent="0.2">
      <c r="A109" s="24">
        <v>3</v>
      </c>
      <c r="B109" s="24" t="str">
        <f>VLOOKUP(C109,Series_guide_BLS_full!A:C,3,0)</f>
        <v>CUUR0000SEGB</v>
      </c>
      <c r="C109" s="25" t="s">
        <v>285</v>
      </c>
      <c r="D109" s="13">
        <v>0.64800000000000002</v>
      </c>
      <c r="E109" s="18">
        <f>VLOOKUP(C109,'CPI_weights 2018'!A:B,2,0)</f>
        <v>0.63400000000000001</v>
      </c>
      <c r="F109" s="32">
        <f>HLOOKUP($B109,df_final_jun_2022_IDs!$E:$DK,56,0)</f>
        <v>2.8156665288893823E-2</v>
      </c>
      <c r="G109" s="32">
        <f>HLOOKUP($B109,df_final_jun_2022_IDs!$E:$DK,57,0)</f>
        <v>1.3472168011785524E-3</v>
      </c>
      <c r="H109" s="32">
        <f>HLOOKUP($B109,df_final_jun_2022_IDs!$E:$DK,58,0)</f>
        <v>-3.17536020884579E-3</v>
      </c>
      <c r="I109" s="32">
        <f>HLOOKUP($B109,df_final_jun_2022_IDs!$E:$DK,59,0)</f>
        <v>-8.5548787695907125E-3</v>
      </c>
      <c r="J109" s="32">
        <f>HLOOKUP($B109,df_final_jun_2022_IDs!$E:$DK,61,0)</f>
        <v>2.8159034407775341E-3</v>
      </c>
    </row>
    <row r="110" spans="1:10" x14ac:dyDescent="0.2">
      <c r="A110" s="24">
        <v>3</v>
      </c>
      <c r="B110" s="24" t="str">
        <f>VLOOKUP(C110,Series_guide_BLS_full!A:C,3,0)</f>
        <v>CUUR0000SEGC</v>
      </c>
      <c r="C110" s="25" t="s">
        <v>289</v>
      </c>
      <c r="D110" s="13">
        <v>0.54600000000000004</v>
      </c>
      <c r="E110" s="18">
        <f>VLOOKUP(C110,'CPI_weights 2018'!A:B,2,0)</f>
        <v>0.67600000000000005</v>
      </c>
      <c r="F110" s="32">
        <f>HLOOKUP($B110,df_final_jun_2022_IDs!$E:$DK,56,0)</f>
        <v>6.2094835376562241E-2</v>
      </c>
      <c r="G110" s="32">
        <f>HLOOKUP($B110,df_final_jun_2022_IDs!$E:$DK,57,0)</f>
        <v>4.1714083359405407E-2</v>
      </c>
      <c r="H110" s="32">
        <f>HLOOKUP($B110,df_final_jun_2022_IDs!$E:$DK,58,0)</f>
        <v>5.590628074391657E-2</v>
      </c>
      <c r="I110" s="32">
        <f>HLOOKUP($B110,df_final_jun_2022_IDs!$E:$DK,59,0)</f>
        <v>2.6977351104483072E-2</v>
      </c>
      <c r="J110" s="32">
        <f>HLOOKUP($B110,df_final_jun_2022_IDs!$E:$DK,61,0)</f>
        <v>4.862121588529611E-3</v>
      </c>
    </row>
    <row r="111" spans="1:10" x14ac:dyDescent="0.2">
      <c r="A111" s="24">
        <v>3</v>
      </c>
      <c r="B111" s="24" t="str">
        <f>VLOOKUP(C111,Series_guide_BLS_full!A:C,3,0)</f>
        <v>CUUR0000SEGD</v>
      </c>
      <c r="C111" s="25" t="s">
        <v>291</v>
      </c>
      <c r="D111" s="13">
        <v>0.83299999999999996</v>
      </c>
      <c r="E111" s="18">
        <f>VLOOKUP(C111,'CPI_weights 2018'!A:B,2,0)</f>
        <v>0.95799999999999996</v>
      </c>
      <c r="F111" s="32">
        <f>HLOOKUP($B111,df_final_jun_2022_IDs!$E:$DK,56,0)</f>
        <v>6.6316984805061319E-2</v>
      </c>
      <c r="G111" s="32">
        <f>HLOOKUP($B111,df_final_jun_2022_IDs!$E:$DK,57,0)</f>
        <v>4.4532032196149984E-2</v>
      </c>
      <c r="H111" s="32">
        <f>HLOOKUP($B111,df_final_jun_2022_IDs!$E:$DK,58,0)</f>
        <v>1.0738290623218516E-2</v>
      </c>
      <c r="I111" s="32">
        <f>HLOOKUP($B111,df_final_jun_2022_IDs!$E:$DK,59,0)</f>
        <v>1.3226530073117582E-2</v>
      </c>
      <c r="J111" s="32">
        <f>HLOOKUP($B111,df_final_jun_2022_IDs!$E:$DK,61,0)</f>
        <v>-1.1225050097357636E-3</v>
      </c>
    </row>
    <row r="112" spans="1:10" x14ac:dyDescent="0.2">
      <c r="A112" s="24">
        <v>3</v>
      </c>
      <c r="B112" s="24" t="str">
        <f>VLOOKUP(C112,Series_guide_BLS_full!A:C,3,0)</f>
        <v>CUUR0000SEGE</v>
      </c>
      <c r="C112" s="25" t="s">
        <v>298</v>
      </c>
      <c r="D112" s="13">
        <v>0.184</v>
      </c>
      <c r="E112" s="18">
        <f>VLOOKUP(C112,'CPI_weights 2018'!A:B,2,0)</f>
        <v>0.19600000000000001</v>
      </c>
      <c r="F112" s="32">
        <f>HLOOKUP($B112,df_final_jun_2022_IDs!$E:$DK,56,0)</f>
        <v>0.1161640546500855</v>
      </c>
      <c r="G112" s="32">
        <f>HLOOKUP($B112,df_final_jun_2022_IDs!$E:$DK,57,0)</f>
        <v>6.243561786779761E-2</v>
      </c>
      <c r="H112" s="32">
        <f>HLOOKUP($B112,df_final_jun_2022_IDs!$E:$DK,58,0)</f>
        <v>-2.1359249222390186E-3</v>
      </c>
      <c r="I112" s="32">
        <f>HLOOKUP($B112,df_final_jun_2022_IDs!$E:$DK,59,0)</f>
        <v>6.8373386579191342E-2</v>
      </c>
      <c r="J112" s="32">
        <f>HLOOKUP($B112,df_final_jun_2022_IDs!$E:$DK,61,0)</f>
        <v>2.4383525551204155E-2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BA38-5D27-7F40-9812-4B72B59FDE2D}">
  <dimension ref="A1:F299"/>
  <sheetViews>
    <sheetView workbookViewId="0">
      <selection activeCell="A108" sqref="A108"/>
    </sheetView>
  </sheetViews>
  <sheetFormatPr baseColWidth="10" defaultRowHeight="15" x14ac:dyDescent="0.2"/>
  <cols>
    <col min="1" max="1" width="75" bestFit="1" customWidth="1"/>
    <col min="2" max="2" width="14" style="30" bestFit="1" customWidth="1"/>
    <col min="3" max="3" width="11.1640625" style="30" bestFit="1" customWidth="1"/>
  </cols>
  <sheetData>
    <row r="1" spans="1:6" x14ac:dyDescent="0.2">
      <c r="A1" t="s">
        <v>4</v>
      </c>
      <c r="B1" s="30" t="s">
        <v>694</v>
      </c>
    </row>
    <row r="2" spans="1:6" x14ac:dyDescent="0.2">
      <c r="B2" s="30" t="s">
        <v>6</v>
      </c>
      <c r="C2" s="30" t="s">
        <v>7</v>
      </c>
    </row>
    <row r="4" spans="1:6" x14ac:dyDescent="0.2">
      <c r="A4" t="s">
        <v>8</v>
      </c>
    </row>
    <row r="6" spans="1:6" x14ac:dyDescent="0.2">
      <c r="A6" t="s">
        <v>9</v>
      </c>
      <c r="B6" s="30">
        <v>100</v>
      </c>
      <c r="C6" s="30">
        <v>100</v>
      </c>
      <c r="F6" s="18"/>
    </row>
    <row r="7" spans="1:6" x14ac:dyDescent="0.2">
      <c r="A7" t="s">
        <v>10</v>
      </c>
      <c r="B7" s="30">
        <v>15.01</v>
      </c>
      <c r="C7" s="30">
        <v>16.398</v>
      </c>
      <c r="E7" s="18"/>
      <c r="F7" s="18"/>
    </row>
    <row r="8" spans="1:6" x14ac:dyDescent="0.2">
      <c r="A8" t="s">
        <v>11</v>
      </c>
      <c r="B8" s="30">
        <v>14.018000000000001</v>
      </c>
      <c r="C8" s="30">
        <v>15.526999999999999</v>
      </c>
      <c r="E8" s="18"/>
      <c r="F8" s="18"/>
    </row>
    <row r="9" spans="1:6" x14ac:dyDescent="0.2">
      <c r="A9" t="s">
        <v>12</v>
      </c>
      <c r="B9" s="30">
        <v>7.7320000000000002</v>
      </c>
      <c r="C9" s="30">
        <v>8.8710000000000004</v>
      </c>
      <c r="E9" s="18"/>
      <c r="F9" s="18"/>
    </row>
    <row r="10" spans="1:6" x14ac:dyDescent="0.2">
      <c r="A10" t="s">
        <v>13</v>
      </c>
      <c r="B10" s="30">
        <v>0.98</v>
      </c>
      <c r="C10" s="30">
        <v>1.1100000000000001</v>
      </c>
      <c r="E10" s="18"/>
      <c r="F10" s="18"/>
    </row>
    <row r="11" spans="1:6" x14ac:dyDescent="0.2">
      <c r="A11" t="s">
        <v>14</v>
      </c>
      <c r="B11" s="30">
        <v>0.30099999999999999</v>
      </c>
      <c r="C11" s="30">
        <v>0.36199999999999999</v>
      </c>
      <c r="E11" s="18"/>
      <c r="F11" s="18"/>
    </row>
    <row r="12" spans="1:6" x14ac:dyDescent="0.2">
      <c r="A12" t="s">
        <v>15</v>
      </c>
      <c r="B12" s="30">
        <v>4.1000000000000002E-2</v>
      </c>
      <c r="C12" s="30">
        <v>5.0999999999999997E-2</v>
      </c>
      <c r="E12" s="18"/>
      <c r="F12" s="18"/>
    </row>
    <row r="13" spans="1:6" x14ac:dyDescent="0.2">
      <c r="A13" t="s">
        <v>16</v>
      </c>
      <c r="B13" s="30">
        <v>0.14099999999999999</v>
      </c>
      <c r="C13" s="30">
        <v>0.16400000000000001</v>
      </c>
      <c r="E13" s="18"/>
      <c r="F13" s="18"/>
    </row>
    <row r="14" spans="1:6" x14ac:dyDescent="0.2">
      <c r="A14" t="s">
        <v>695</v>
      </c>
      <c r="B14" s="30">
        <v>0.11899999999999999</v>
      </c>
      <c r="C14" s="30">
        <v>0.14699999999999999</v>
      </c>
      <c r="E14" s="18"/>
      <c r="F14" s="18"/>
    </row>
    <row r="15" spans="1:6" x14ac:dyDescent="0.2">
      <c r="A15" t="s">
        <v>18</v>
      </c>
      <c r="B15" s="30">
        <v>0.67900000000000005</v>
      </c>
      <c r="C15" s="30">
        <v>0.748</v>
      </c>
      <c r="E15" s="18"/>
      <c r="F15" s="18"/>
    </row>
    <row r="16" spans="1:6" x14ac:dyDescent="0.2">
      <c r="A16" t="s">
        <v>19</v>
      </c>
      <c r="B16" s="30">
        <v>0.19400000000000001</v>
      </c>
      <c r="C16" s="30">
        <v>0.20799999999999999</v>
      </c>
      <c r="E16" s="18"/>
      <c r="F16" s="18"/>
    </row>
    <row r="17" spans="1:6" x14ac:dyDescent="0.2">
      <c r="A17" t="s">
        <v>696</v>
      </c>
      <c r="B17" s="30">
        <v>9.9000000000000005E-2</v>
      </c>
      <c r="C17" s="30">
        <v>0.108</v>
      </c>
      <c r="E17" s="18"/>
      <c r="F17" s="18"/>
    </row>
    <row r="18" spans="1:6" x14ac:dyDescent="0.2">
      <c r="A18" t="s">
        <v>697</v>
      </c>
      <c r="B18" s="30">
        <v>0.17299999999999999</v>
      </c>
      <c r="C18" s="30">
        <v>0.193</v>
      </c>
      <c r="E18" s="18"/>
      <c r="F18" s="18"/>
    </row>
    <row r="19" spans="1:6" x14ac:dyDescent="0.2">
      <c r="A19" t="s">
        <v>22</v>
      </c>
      <c r="B19" s="30">
        <v>0.21299999999999999</v>
      </c>
      <c r="C19" s="30">
        <v>0.23899999999999999</v>
      </c>
      <c r="E19" s="18"/>
      <c r="F19" s="18"/>
    </row>
    <row r="20" spans="1:6" x14ac:dyDescent="0.2">
      <c r="A20" t="s">
        <v>698</v>
      </c>
      <c r="B20" s="30">
        <v>1.825</v>
      </c>
      <c r="C20" s="30">
        <v>2.2269999999999999</v>
      </c>
      <c r="D20" s="18"/>
      <c r="E20" s="18"/>
      <c r="F20" s="18"/>
    </row>
    <row r="21" spans="1:6" x14ac:dyDescent="0.2">
      <c r="A21" t="s">
        <v>699</v>
      </c>
      <c r="B21" s="30">
        <v>1.722</v>
      </c>
      <c r="C21" s="30">
        <v>2.105</v>
      </c>
      <c r="D21" s="18"/>
      <c r="E21" s="18"/>
      <c r="F21" s="18"/>
    </row>
    <row r="22" spans="1:6" x14ac:dyDescent="0.2">
      <c r="A22" t="s">
        <v>25</v>
      </c>
      <c r="B22" s="30">
        <v>1.1000000000000001</v>
      </c>
      <c r="C22" s="30">
        <v>1.34</v>
      </c>
      <c r="D22" s="18"/>
      <c r="E22" s="18"/>
      <c r="F22" s="18"/>
    </row>
    <row r="23" spans="1:6" x14ac:dyDescent="0.2">
      <c r="A23" t="s">
        <v>26</v>
      </c>
      <c r="B23" s="30">
        <v>0.52200000000000002</v>
      </c>
      <c r="C23" s="30">
        <v>0.64</v>
      </c>
      <c r="E23" s="18"/>
      <c r="F23" s="18"/>
    </row>
    <row r="24" spans="1:6" x14ac:dyDescent="0.2">
      <c r="A24" t="s">
        <v>27</v>
      </c>
      <c r="B24" s="30">
        <v>0.183</v>
      </c>
      <c r="C24" s="30">
        <v>0.23799999999999999</v>
      </c>
      <c r="E24" s="18"/>
      <c r="F24" s="18"/>
    </row>
    <row r="25" spans="1:6" x14ac:dyDescent="0.2">
      <c r="A25" t="s">
        <v>28</v>
      </c>
      <c r="B25" s="30">
        <v>8.4000000000000005E-2</v>
      </c>
      <c r="C25" s="30">
        <v>0.1</v>
      </c>
      <c r="E25" s="18"/>
      <c r="F25" s="18"/>
    </row>
    <row r="26" spans="1:6" x14ac:dyDescent="0.2">
      <c r="A26" t="s">
        <v>29</v>
      </c>
      <c r="B26" s="30">
        <v>0.20499999999999999</v>
      </c>
      <c r="C26" s="30">
        <v>0.23799999999999999</v>
      </c>
      <c r="E26" s="18"/>
      <c r="F26" s="18"/>
    </row>
    <row r="27" spans="1:6" x14ac:dyDescent="0.2">
      <c r="A27" t="s">
        <v>30</v>
      </c>
      <c r="B27" s="30">
        <v>5.0999999999999997E-2</v>
      </c>
      <c r="C27" s="30">
        <v>6.4000000000000001E-2</v>
      </c>
      <c r="E27" s="18"/>
      <c r="F27" s="18"/>
    </row>
    <row r="28" spans="1:6" x14ac:dyDescent="0.2">
      <c r="A28" t="s">
        <v>31</v>
      </c>
      <c r="B28" s="30">
        <v>0.34599999999999997</v>
      </c>
      <c r="C28" s="30">
        <v>0.432</v>
      </c>
      <c r="E28" s="18"/>
      <c r="F28" s="18"/>
    </row>
    <row r="29" spans="1:6" x14ac:dyDescent="0.2">
      <c r="A29" t="s">
        <v>700</v>
      </c>
      <c r="B29" s="30">
        <v>0.14499999999999999</v>
      </c>
      <c r="C29" s="30">
        <v>0.17299999999999999</v>
      </c>
      <c r="E29" s="18"/>
      <c r="F29" s="18"/>
    </row>
    <row r="30" spans="1:6" x14ac:dyDescent="0.2">
      <c r="A30" t="s">
        <v>33</v>
      </c>
      <c r="B30" s="30">
        <v>6.4000000000000001E-2</v>
      </c>
      <c r="C30" s="30">
        <v>7.6999999999999999E-2</v>
      </c>
      <c r="E30" s="18"/>
      <c r="F30" s="18"/>
    </row>
    <row r="31" spans="1:6" x14ac:dyDescent="0.2">
      <c r="A31" t="s">
        <v>34</v>
      </c>
      <c r="B31" s="30">
        <v>5.3999999999999999E-2</v>
      </c>
      <c r="C31" s="30">
        <v>7.3999999999999996E-2</v>
      </c>
      <c r="E31" s="18"/>
      <c r="F31" s="18"/>
    </row>
    <row r="32" spans="1:6" x14ac:dyDescent="0.2">
      <c r="A32" t="s">
        <v>701</v>
      </c>
      <c r="B32" s="30">
        <v>8.3000000000000004E-2</v>
      </c>
      <c r="C32" s="30">
        <v>0.108</v>
      </c>
      <c r="E32" s="18"/>
      <c r="F32" s="18"/>
    </row>
    <row r="33" spans="1:6" x14ac:dyDescent="0.2">
      <c r="A33" t="s">
        <v>36</v>
      </c>
      <c r="B33" s="30">
        <v>0.23200000000000001</v>
      </c>
      <c r="C33" s="30">
        <v>0.26800000000000002</v>
      </c>
      <c r="E33" s="18"/>
      <c r="F33" s="18"/>
    </row>
    <row r="34" spans="1:6" x14ac:dyDescent="0.2">
      <c r="A34" t="s">
        <v>37</v>
      </c>
      <c r="B34" s="30">
        <v>0.34</v>
      </c>
      <c r="C34" s="30">
        <v>0.43</v>
      </c>
      <c r="E34" s="18"/>
      <c r="F34" s="18"/>
    </row>
    <row r="35" spans="1:6" x14ac:dyDescent="0.2">
      <c r="A35" t="s">
        <v>38</v>
      </c>
      <c r="B35" s="30">
        <v>0.28100000000000003</v>
      </c>
      <c r="C35" s="30">
        <v>0.37</v>
      </c>
      <c r="E35" s="18"/>
      <c r="F35" s="18"/>
    </row>
    <row r="36" spans="1:6" x14ac:dyDescent="0.2">
      <c r="A36" t="s">
        <v>39</v>
      </c>
      <c r="B36" s="30">
        <v>5.8999999999999997E-2</v>
      </c>
      <c r="C36" s="30">
        <v>5.8999999999999997E-2</v>
      </c>
      <c r="E36" s="18"/>
      <c r="F36" s="18"/>
    </row>
    <row r="37" spans="1:6" x14ac:dyDescent="0.2">
      <c r="A37" t="s">
        <v>40</v>
      </c>
      <c r="B37" s="30">
        <v>0.28199999999999997</v>
      </c>
      <c r="C37" s="30">
        <v>0.33600000000000002</v>
      </c>
      <c r="E37" s="18"/>
      <c r="F37" s="18"/>
    </row>
    <row r="38" spans="1:6" x14ac:dyDescent="0.2">
      <c r="A38" t="s">
        <v>41</v>
      </c>
      <c r="B38" s="30">
        <v>0.14399999999999999</v>
      </c>
      <c r="C38" s="30">
        <v>0.16900000000000001</v>
      </c>
      <c r="E38" s="18"/>
      <c r="F38" s="18"/>
    </row>
    <row r="39" spans="1:6" x14ac:dyDescent="0.2">
      <c r="A39" t="s">
        <v>42</v>
      </c>
      <c r="B39" s="30">
        <v>0.13700000000000001</v>
      </c>
      <c r="C39" s="30">
        <v>0.16600000000000001</v>
      </c>
      <c r="E39" s="18"/>
      <c r="F39" s="18"/>
    </row>
    <row r="40" spans="1:6" x14ac:dyDescent="0.2">
      <c r="A40" t="s">
        <v>43</v>
      </c>
      <c r="B40" s="30">
        <v>0.10299999999999999</v>
      </c>
      <c r="C40" s="30">
        <v>0.122</v>
      </c>
      <c r="E40" s="18"/>
      <c r="F40" s="18"/>
    </row>
    <row r="41" spans="1:6" x14ac:dyDescent="0.2">
      <c r="A41" t="s">
        <v>44</v>
      </c>
      <c r="B41" s="30">
        <v>0.751</v>
      </c>
      <c r="C41" s="30">
        <v>0.81599999999999995</v>
      </c>
      <c r="E41" s="18"/>
      <c r="F41" s="18"/>
    </row>
    <row r="42" spans="1:6" x14ac:dyDescent="0.2">
      <c r="A42" t="s">
        <v>45</v>
      </c>
      <c r="B42" s="30">
        <v>0.21199999999999999</v>
      </c>
      <c r="C42" s="30">
        <v>0.255</v>
      </c>
      <c r="E42" s="18"/>
      <c r="F42" s="18"/>
    </row>
    <row r="43" spans="1:6" x14ac:dyDescent="0.2">
      <c r="A43" t="s">
        <v>46</v>
      </c>
      <c r="B43" s="30">
        <v>0.247</v>
      </c>
      <c r="C43" s="30">
        <v>0.252</v>
      </c>
      <c r="E43" s="18"/>
      <c r="F43" s="18"/>
    </row>
    <row r="44" spans="1:6" x14ac:dyDescent="0.2">
      <c r="A44" t="s">
        <v>47</v>
      </c>
      <c r="B44" s="30">
        <v>0.105</v>
      </c>
      <c r="C44" s="30">
        <v>0.11</v>
      </c>
      <c r="E44" s="18"/>
      <c r="F44" s="18"/>
    </row>
    <row r="45" spans="1:6" x14ac:dyDescent="0.2">
      <c r="A45" t="s">
        <v>48</v>
      </c>
      <c r="B45" s="30">
        <v>0.187</v>
      </c>
      <c r="C45" s="30">
        <v>0.19900000000000001</v>
      </c>
      <c r="E45" s="18"/>
      <c r="F45" s="18"/>
    </row>
    <row r="46" spans="1:6" x14ac:dyDescent="0.2">
      <c r="A46" t="s">
        <v>49</v>
      </c>
      <c r="B46" s="30">
        <v>1.3160000000000001</v>
      </c>
      <c r="C46" s="30">
        <v>1.4219999999999999</v>
      </c>
      <c r="D46" s="18"/>
      <c r="E46" s="18"/>
      <c r="F46" s="18"/>
    </row>
    <row r="47" spans="1:6" x14ac:dyDescent="0.2">
      <c r="A47" t="s">
        <v>50</v>
      </c>
      <c r="B47" s="30">
        <v>1.0349999999999999</v>
      </c>
      <c r="C47" s="30">
        <v>1.0980000000000001</v>
      </c>
      <c r="D47" s="18"/>
      <c r="E47" s="18"/>
      <c r="F47" s="18"/>
    </row>
    <row r="48" spans="1:6" x14ac:dyDescent="0.2">
      <c r="A48" t="s">
        <v>51</v>
      </c>
      <c r="B48" s="30">
        <v>0.54200000000000004</v>
      </c>
      <c r="C48" s="30">
        <v>0.56899999999999995</v>
      </c>
      <c r="E48" s="18"/>
      <c r="F48" s="18"/>
    </row>
    <row r="49" spans="1:6" x14ac:dyDescent="0.2">
      <c r="A49" t="s">
        <v>52</v>
      </c>
      <c r="B49" s="30">
        <v>7.3999999999999996E-2</v>
      </c>
      <c r="C49" s="30">
        <v>0.08</v>
      </c>
      <c r="E49" s="18"/>
      <c r="F49" s="18"/>
    </row>
    <row r="50" spans="1:6" x14ac:dyDescent="0.2">
      <c r="A50" t="s">
        <v>53</v>
      </c>
      <c r="B50" s="30">
        <v>7.2999999999999995E-2</v>
      </c>
      <c r="C50" s="30">
        <v>8.4000000000000005E-2</v>
      </c>
      <c r="E50" s="18"/>
      <c r="F50" s="18"/>
    </row>
    <row r="51" spans="1:6" x14ac:dyDescent="0.2">
      <c r="A51" t="s">
        <v>54</v>
      </c>
      <c r="B51" s="30">
        <v>0.14000000000000001</v>
      </c>
      <c r="C51" s="30">
        <v>0.159</v>
      </c>
      <c r="E51" s="18"/>
      <c r="F51" s="18"/>
    </row>
    <row r="52" spans="1:6" x14ac:dyDescent="0.2">
      <c r="A52" t="s">
        <v>55</v>
      </c>
      <c r="B52" s="30">
        <v>0.255</v>
      </c>
      <c r="C52" s="30">
        <v>0.246</v>
      </c>
      <c r="E52" s="18"/>
      <c r="F52" s="18"/>
    </row>
    <row r="53" spans="1:6" x14ac:dyDescent="0.2">
      <c r="A53" t="s">
        <v>56</v>
      </c>
      <c r="B53" s="30">
        <v>0.49299999999999999</v>
      </c>
      <c r="C53" s="30">
        <v>0.52900000000000003</v>
      </c>
      <c r="E53" s="18"/>
      <c r="F53" s="18"/>
    </row>
    <row r="54" spans="1:6" x14ac:dyDescent="0.2">
      <c r="A54" t="s">
        <v>57</v>
      </c>
      <c r="B54" s="30">
        <v>7.3999999999999996E-2</v>
      </c>
      <c r="C54" s="30">
        <v>8.1000000000000003E-2</v>
      </c>
      <c r="E54" s="18"/>
      <c r="F54" s="18"/>
    </row>
    <row r="55" spans="1:6" x14ac:dyDescent="0.2">
      <c r="A55" t="s">
        <v>58</v>
      </c>
      <c r="B55" s="30">
        <v>6.6000000000000003E-2</v>
      </c>
      <c r="C55" s="30">
        <v>6.7000000000000004E-2</v>
      </c>
      <c r="E55" s="18"/>
      <c r="F55" s="18"/>
    </row>
    <row r="56" spans="1:6" x14ac:dyDescent="0.2">
      <c r="A56" t="s">
        <v>59</v>
      </c>
      <c r="B56" s="30">
        <v>7.8E-2</v>
      </c>
      <c r="C56" s="30">
        <v>8.6999999999999994E-2</v>
      </c>
      <c r="E56" s="18"/>
      <c r="F56" s="18"/>
    </row>
    <row r="57" spans="1:6" x14ac:dyDescent="0.2">
      <c r="A57" t="s">
        <v>60</v>
      </c>
      <c r="B57" s="30">
        <v>0.27600000000000002</v>
      </c>
      <c r="C57" s="30">
        <v>0.29399999999999998</v>
      </c>
      <c r="E57" s="18"/>
      <c r="F57" s="18"/>
    </row>
    <row r="58" spans="1:6" x14ac:dyDescent="0.2">
      <c r="A58" t="s">
        <v>61</v>
      </c>
      <c r="B58" s="30">
        <v>0.28100000000000003</v>
      </c>
      <c r="C58" s="30">
        <v>0.32400000000000001</v>
      </c>
      <c r="E58" s="18"/>
      <c r="F58" s="18"/>
    </row>
    <row r="59" spans="1:6" x14ac:dyDescent="0.2">
      <c r="A59" t="s">
        <v>62</v>
      </c>
      <c r="B59" s="30">
        <v>0.14599999999999999</v>
      </c>
      <c r="C59" s="30">
        <v>0.17199999999999999</v>
      </c>
      <c r="E59" s="18"/>
      <c r="F59" s="18"/>
    </row>
    <row r="60" spans="1:6" x14ac:dyDescent="0.2">
      <c r="A60" t="s">
        <v>63</v>
      </c>
      <c r="B60" s="30">
        <v>8.5000000000000006E-2</v>
      </c>
      <c r="C60" s="30">
        <v>9.0999999999999998E-2</v>
      </c>
      <c r="E60" s="18"/>
      <c r="F60" s="18"/>
    </row>
    <row r="61" spans="1:6" x14ac:dyDescent="0.2">
      <c r="A61" t="s">
        <v>64</v>
      </c>
      <c r="B61" s="30">
        <v>0.05</v>
      </c>
      <c r="C61" s="30">
        <v>6.0999999999999999E-2</v>
      </c>
      <c r="E61" s="18"/>
      <c r="F61" s="18"/>
    </row>
    <row r="62" spans="1:6" x14ac:dyDescent="0.2">
      <c r="A62" t="s">
        <v>65</v>
      </c>
      <c r="B62" s="30">
        <v>0.91400000000000003</v>
      </c>
      <c r="C62" s="30">
        <v>1.091</v>
      </c>
      <c r="E62" s="18"/>
      <c r="F62" s="18"/>
    </row>
    <row r="63" spans="1:6" x14ac:dyDescent="0.2">
      <c r="A63" t="s">
        <v>66</v>
      </c>
      <c r="B63" s="30">
        <v>0.65800000000000003</v>
      </c>
      <c r="C63" s="30">
        <v>0.82499999999999996</v>
      </c>
      <c r="E63" s="18"/>
      <c r="F63" s="18"/>
    </row>
    <row r="64" spans="1:6" x14ac:dyDescent="0.2">
      <c r="A64" t="s">
        <v>67</v>
      </c>
      <c r="B64" s="30">
        <v>0.27900000000000003</v>
      </c>
      <c r="C64" s="30">
        <v>0.36099999999999999</v>
      </c>
      <c r="E64" s="18"/>
      <c r="F64" s="18"/>
    </row>
    <row r="65" spans="1:6" x14ac:dyDescent="0.2">
      <c r="A65" t="s">
        <v>68</v>
      </c>
      <c r="B65" s="30">
        <v>6.0000000000000001E-3</v>
      </c>
      <c r="C65" s="30">
        <v>7.0000000000000001E-3</v>
      </c>
      <c r="E65" s="18"/>
      <c r="F65" s="18"/>
    </row>
    <row r="66" spans="1:6" x14ac:dyDescent="0.2">
      <c r="A66" t="s">
        <v>69</v>
      </c>
      <c r="B66" s="30">
        <v>0.373</v>
      </c>
      <c r="C66" s="30">
        <v>0.45800000000000002</v>
      </c>
      <c r="E66" s="18"/>
      <c r="F66" s="18"/>
    </row>
    <row r="67" spans="1:6" x14ac:dyDescent="0.2">
      <c r="A67" t="s">
        <v>70</v>
      </c>
      <c r="B67" s="30">
        <v>0.25600000000000001</v>
      </c>
      <c r="C67" s="30">
        <v>0.26600000000000001</v>
      </c>
      <c r="E67" s="18"/>
      <c r="F67" s="18"/>
    </row>
    <row r="68" spans="1:6" x14ac:dyDescent="0.2">
      <c r="A68" t="s">
        <v>71</v>
      </c>
      <c r="B68" s="30">
        <v>0.16800000000000001</v>
      </c>
      <c r="C68" s="30">
        <v>0.16900000000000001</v>
      </c>
      <c r="E68" s="18"/>
      <c r="F68" s="18"/>
    </row>
    <row r="69" spans="1:6" x14ac:dyDescent="0.2">
      <c r="A69" t="s">
        <v>72</v>
      </c>
      <c r="B69" s="30">
        <v>8.8999999999999996E-2</v>
      </c>
      <c r="C69" s="30">
        <v>9.7000000000000003E-2</v>
      </c>
      <c r="E69" s="18"/>
      <c r="F69" s="18"/>
    </row>
    <row r="70" spans="1:6" x14ac:dyDescent="0.2">
      <c r="A70" t="s">
        <v>73</v>
      </c>
      <c r="B70" s="30">
        <v>1.946</v>
      </c>
      <c r="C70" s="30">
        <v>2.2050000000000001</v>
      </c>
      <c r="D70" s="18"/>
      <c r="E70" s="18"/>
      <c r="F70" s="18"/>
    </row>
    <row r="71" spans="1:6" x14ac:dyDescent="0.2">
      <c r="A71" t="s">
        <v>74</v>
      </c>
      <c r="B71" s="30">
        <v>0.26400000000000001</v>
      </c>
      <c r="C71" s="30">
        <v>0.27600000000000002</v>
      </c>
      <c r="E71" s="18"/>
      <c r="F71" s="18"/>
    </row>
    <row r="72" spans="1:6" x14ac:dyDescent="0.2">
      <c r="A72" t="s">
        <v>75</v>
      </c>
      <c r="B72" s="30">
        <v>3.5999999999999997E-2</v>
      </c>
      <c r="C72" s="30">
        <v>4.2000000000000003E-2</v>
      </c>
      <c r="E72" s="18"/>
      <c r="F72" s="18"/>
    </row>
    <row r="73" spans="1:6" x14ac:dyDescent="0.2">
      <c r="A73" t="s">
        <v>76</v>
      </c>
      <c r="B73" s="30">
        <v>0.17499999999999999</v>
      </c>
      <c r="C73" s="30">
        <v>0.17899999999999999</v>
      </c>
      <c r="E73" s="18"/>
      <c r="F73" s="18"/>
    </row>
    <row r="74" spans="1:6" x14ac:dyDescent="0.2">
      <c r="A74" t="s">
        <v>77</v>
      </c>
      <c r="B74" s="30">
        <v>5.1999999999999998E-2</v>
      </c>
      <c r="C74" s="30">
        <v>5.5E-2</v>
      </c>
      <c r="E74" s="18"/>
      <c r="F74" s="18"/>
    </row>
    <row r="75" spans="1:6" x14ac:dyDescent="0.2">
      <c r="A75" t="s">
        <v>78</v>
      </c>
      <c r="B75" s="30">
        <v>0.216</v>
      </c>
      <c r="C75" s="30">
        <v>0.24299999999999999</v>
      </c>
      <c r="E75" s="18"/>
      <c r="F75" s="18"/>
    </row>
    <row r="76" spans="1:6" x14ac:dyDescent="0.2">
      <c r="A76" t="s">
        <v>79</v>
      </c>
      <c r="B76" s="30">
        <v>0.06</v>
      </c>
      <c r="C76" s="30">
        <v>6.3E-2</v>
      </c>
      <c r="E76" s="18"/>
      <c r="F76" s="18"/>
    </row>
    <row r="77" spans="1:6" x14ac:dyDescent="0.2">
      <c r="A77" t="s">
        <v>80</v>
      </c>
      <c r="B77" s="30">
        <v>5.1999999999999998E-2</v>
      </c>
      <c r="C77" s="30">
        <v>6.2E-2</v>
      </c>
      <c r="E77" s="18"/>
      <c r="F77" s="18"/>
    </row>
    <row r="78" spans="1:6" x14ac:dyDescent="0.2">
      <c r="A78" t="s">
        <v>81</v>
      </c>
      <c r="B78" s="30">
        <v>0.104</v>
      </c>
      <c r="C78" s="30">
        <v>0.11700000000000001</v>
      </c>
      <c r="E78" s="18"/>
      <c r="F78" s="18"/>
    </row>
    <row r="79" spans="1:6" x14ac:dyDescent="0.2">
      <c r="A79" t="s">
        <v>82</v>
      </c>
      <c r="B79" s="30">
        <v>1.466</v>
      </c>
      <c r="C79" s="30">
        <v>1.6859999999999999</v>
      </c>
      <c r="D79" s="18"/>
      <c r="E79" s="18"/>
      <c r="F79" s="18"/>
    </row>
    <row r="80" spans="1:6" x14ac:dyDescent="0.2">
      <c r="A80" t="s">
        <v>83</v>
      </c>
      <c r="B80" s="30">
        <v>8.5999999999999993E-2</v>
      </c>
      <c r="C80" s="30">
        <v>8.8999999999999996E-2</v>
      </c>
      <c r="E80" s="18"/>
      <c r="F80" s="18"/>
    </row>
    <row r="81" spans="1:6" x14ac:dyDescent="0.2">
      <c r="A81" t="s">
        <v>84</v>
      </c>
      <c r="B81" s="30">
        <v>0.255</v>
      </c>
      <c r="C81" s="30">
        <v>0.29899999999999999</v>
      </c>
      <c r="E81" s="18"/>
      <c r="F81" s="18"/>
    </row>
    <row r="82" spans="1:6" x14ac:dyDescent="0.2">
      <c r="A82" t="s">
        <v>85</v>
      </c>
      <c r="B82" s="30">
        <v>0.33600000000000002</v>
      </c>
      <c r="C82" s="30">
        <v>0.38400000000000001</v>
      </c>
      <c r="E82" s="18"/>
      <c r="F82" s="18"/>
    </row>
    <row r="83" spans="1:6" x14ac:dyDescent="0.2">
      <c r="A83" t="s">
        <v>702</v>
      </c>
      <c r="B83" s="30">
        <v>0.28499999999999998</v>
      </c>
      <c r="C83" s="30">
        <v>0.318</v>
      </c>
      <c r="E83" s="18"/>
      <c r="F83" s="18"/>
    </row>
    <row r="84" spans="1:6" x14ac:dyDescent="0.2">
      <c r="A84" t="s">
        <v>87</v>
      </c>
      <c r="B84" s="30">
        <v>4.2999999999999997E-2</v>
      </c>
      <c r="C84" s="30">
        <v>7.0999999999999994E-2</v>
      </c>
      <c r="E84" s="18"/>
      <c r="F84" s="18"/>
    </row>
    <row r="85" spans="1:6" x14ac:dyDescent="0.2">
      <c r="A85" t="s">
        <v>88</v>
      </c>
      <c r="B85" s="30">
        <v>0.46100000000000002</v>
      </c>
      <c r="C85" s="30">
        <v>0.52400000000000002</v>
      </c>
      <c r="E85" s="18"/>
      <c r="F85" s="18"/>
    </row>
    <row r="86" spans="1:6" x14ac:dyDescent="0.2">
      <c r="A86" t="s">
        <v>89</v>
      </c>
      <c r="B86" s="30">
        <v>6.2869999999999999</v>
      </c>
      <c r="C86" s="30">
        <v>6.6559999999999997</v>
      </c>
      <c r="D86" s="18"/>
      <c r="E86" s="18"/>
      <c r="F86" s="18"/>
    </row>
    <row r="87" spans="1:6" x14ac:dyDescent="0.2">
      <c r="A87" t="s">
        <v>90</v>
      </c>
      <c r="B87" s="30">
        <v>3.1629999999999998</v>
      </c>
      <c r="C87" s="30">
        <v>2.8940000000000001</v>
      </c>
      <c r="D87" s="18"/>
      <c r="E87" s="18"/>
      <c r="F87" s="18"/>
    </row>
    <row r="88" spans="1:6" x14ac:dyDescent="0.2">
      <c r="A88" t="s">
        <v>91</v>
      </c>
      <c r="B88" s="30">
        <v>2.8140000000000001</v>
      </c>
      <c r="C88" s="30">
        <v>3.419</v>
      </c>
      <c r="D88" s="18"/>
      <c r="E88" s="18"/>
      <c r="F88" s="18"/>
    </row>
    <row r="89" spans="1:6" x14ac:dyDescent="0.2">
      <c r="A89" t="s">
        <v>92</v>
      </c>
      <c r="B89" s="30">
        <v>6.0999999999999999E-2</v>
      </c>
      <c r="C89" s="30">
        <v>7.2999999999999995E-2</v>
      </c>
      <c r="E89" s="18"/>
      <c r="F89" s="18"/>
    </row>
    <row r="90" spans="1:6" x14ac:dyDescent="0.2">
      <c r="A90" t="s">
        <v>93</v>
      </c>
      <c r="B90" s="30">
        <v>7.9000000000000001E-2</v>
      </c>
      <c r="C90" s="30">
        <v>0.114</v>
      </c>
      <c r="E90" s="18"/>
      <c r="F90" s="18"/>
    </row>
    <row r="91" spans="1:6" x14ac:dyDescent="0.2">
      <c r="A91" t="s">
        <v>94</v>
      </c>
      <c r="B91" s="30">
        <v>0.17</v>
      </c>
      <c r="C91" s="30">
        <v>0.157</v>
      </c>
      <c r="E91" s="18"/>
      <c r="F91" s="18"/>
    </row>
    <row r="92" spans="1:6" x14ac:dyDescent="0.2">
      <c r="A92" t="s">
        <v>95</v>
      </c>
      <c r="B92" s="30">
        <v>0.99199999999999999</v>
      </c>
      <c r="C92" s="30">
        <v>0.871</v>
      </c>
      <c r="E92" s="18"/>
      <c r="F92" s="18"/>
    </row>
    <row r="93" spans="1:6" x14ac:dyDescent="0.2">
      <c r="A93" t="s">
        <v>96</v>
      </c>
      <c r="B93" s="30">
        <v>0.54800000000000004</v>
      </c>
      <c r="C93" s="30">
        <v>0.51600000000000001</v>
      </c>
      <c r="E93" s="18"/>
      <c r="F93" s="18"/>
    </row>
    <row r="94" spans="1:6" x14ac:dyDescent="0.2">
      <c r="A94" t="s">
        <v>703</v>
      </c>
      <c r="B94" s="30">
        <v>0.21299999999999999</v>
      </c>
      <c r="C94" s="30">
        <v>0.26600000000000001</v>
      </c>
      <c r="E94" s="18"/>
      <c r="F94" s="18"/>
    </row>
    <row r="95" spans="1:6" x14ac:dyDescent="0.2">
      <c r="A95" t="s">
        <v>98</v>
      </c>
      <c r="B95" s="30">
        <v>0.09</v>
      </c>
      <c r="C95" s="30">
        <v>9.4E-2</v>
      </c>
      <c r="E95" s="18"/>
      <c r="F95" s="18"/>
    </row>
    <row r="96" spans="1:6" x14ac:dyDescent="0.2">
      <c r="A96" t="s">
        <v>99</v>
      </c>
      <c r="B96" s="30">
        <v>0.245</v>
      </c>
      <c r="C96" s="30">
        <v>0.156</v>
      </c>
      <c r="E96" s="18"/>
      <c r="F96" s="18"/>
    </row>
    <row r="97" spans="1:6" x14ac:dyDescent="0.2">
      <c r="A97" t="s">
        <v>100</v>
      </c>
      <c r="B97" s="30">
        <v>0.44400000000000001</v>
      </c>
      <c r="C97" s="30">
        <v>0.35499999999999998</v>
      </c>
      <c r="E97" s="18"/>
      <c r="F97" s="18"/>
    </row>
    <row r="98" spans="1:6" x14ac:dyDescent="0.2">
      <c r="A98" t="s">
        <v>101</v>
      </c>
      <c r="B98" s="30">
        <v>41.598999999999997</v>
      </c>
      <c r="C98" s="30">
        <v>39.819000000000003</v>
      </c>
      <c r="D98" s="18"/>
      <c r="E98" s="18"/>
      <c r="F98" s="18"/>
    </row>
    <row r="99" spans="1:6" x14ac:dyDescent="0.2">
      <c r="A99" t="s">
        <v>102</v>
      </c>
      <c r="B99" s="30">
        <v>32.411000000000001</v>
      </c>
      <c r="C99" s="30">
        <v>30.395</v>
      </c>
      <c r="D99" s="18"/>
      <c r="E99" s="18"/>
      <c r="F99" s="18"/>
    </row>
    <row r="100" spans="1:6" x14ac:dyDescent="0.2">
      <c r="A100" t="s">
        <v>103</v>
      </c>
      <c r="B100" s="30">
        <v>7.59</v>
      </c>
      <c r="C100" s="30">
        <v>10.263</v>
      </c>
      <c r="D100" s="18"/>
      <c r="E100" s="18"/>
      <c r="F100" s="18"/>
    </row>
    <row r="101" spans="1:6" x14ac:dyDescent="0.2">
      <c r="A101" t="s">
        <v>104</v>
      </c>
      <c r="B101" s="30">
        <v>0.95499999999999996</v>
      </c>
      <c r="C101" s="30">
        <v>0.58399999999999996</v>
      </c>
      <c r="E101" s="18"/>
      <c r="F101" s="18"/>
    </row>
    <row r="102" spans="1:6" x14ac:dyDescent="0.2">
      <c r="A102" t="s">
        <v>704</v>
      </c>
      <c r="B102" s="30">
        <v>0.113</v>
      </c>
      <c r="C102" s="30">
        <v>4.8000000000000001E-2</v>
      </c>
      <c r="E102" s="18"/>
      <c r="F102" s="18"/>
    </row>
    <row r="103" spans="1:6" x14ac:dyDescent="0.2">
      <c r="A103" t="s">
        <v>106</v>
      </c>
      <c r="B103" s="30">
        <v>0.84199999999999997</v>
      </c>
      <c r="C103" s="30">
        <v>0.53600000000000003</v>
      </c>
      <c r="E103" s="18"/>
      <c r="F103" s="18"/>
    </row>
    <row r="104" spans="1:6" x14ac:dyDescent="0.2">
      <c r="A104" t="s">
        <v>107</v>
      </c>
      <c r="B104" s="30">
        <v>23.527999999999999</v>
      </c>
      <c r="C104" s="30">
        <v>19.25</v>
      </c>
      <c r="D104" s="18"/>
      <c r="E104" s="18"/>
      <c r="F104" s="18"/>
    </row>
    <row r="105" spans="1:6" x14ac:dyDescent="0.2">
      <c r="A105" t="s">
        <v>108</v>
      </c>
      <c r="B105" s="30">
        <v>22.344999999999999</v>
      </c>
      <c r="C105" s="30">
        <v>18.686</v>
      </c>
      <c r="D105" s="18"/>
      <c r="E105" s="18"/>
      <c r="F105" s="18"/>
    </row>
    <row r="106" spans="1:6" x14ac:dyDescent="0.2">
      <c r="A106" t="s">
        <v>692</v>
      </c>
      <c r="B106" s="30">
        <v>1.1830000000000001</v>
      </c>
      <c r="C106" s="30">
        <v>0.56399999999999995</v>
      </c>
      <c r="E106" s="18"/>
      <c r="F106" s="18"/>
    </row>
    <row r="107" spans="1:6" x14ac:dyDescent="0.2">
      <c r="A107" t="s">
        <v>110</v>
      </c>
      <c r="B107" s="30">
        <v>0.33900000000000002</v>
      </c>
      <c r="C107" s="30">
        <v>0.29699999999999999</v>
      </c>
      <c r="E107" s="18"/>
      <c r="F107" s="18"/>
    </row>
    <row r="108" spans="1:6" x14ac:dyDescent="0.2">
      <c r="A108" t="s">
        <v>111</v>
      </c>
      <c r="B108" s="30">
        <v>4.49</v>
      </c>
      <c r="C108" s="30">
        <v>4.9619999999999997</v>
      </c>
      <c r="D108" s="18"/>
      <c r="E108" s="18"/>
      <c r="F108" s="18"/>
    </row>
    <row r="109" spans="1:6" x14ac:dyDescent="0.2">
      <c r="A109" t="s">
        <v>112</v>
      </c>
      <c r="B109" s="30">
        <v>3.42</v>
      </c>
      <c r="C109" s="30">
        <v>3.8</v>
      </c>
      <c r="D109" s="18"/>
      <c r="E109" s="18"/>
      <c r="F109" s="18"/>
    </row>
    <row r="110" spans="1:6" x14ac:dyDescent="0.2">
      <c r="A110" t="s">
        <v>113</v>
      </c>
      <c r="B110" s="30">
        <v>0.187</v>
      </c>
      <c r="C110" s="30">
        <v>0.14299999999999999</v>
      </c>
      <c r="E110" s="18"/>
      <c r="F110" s="18"/>
    </row>
    <row r="111" spans="1:6" x14ac:dyDescent="0.2">
      <c r="A111" t="s">
        <v>114</v>
      </c>
      <c r="B111" s="30">
        <v>0.111</v>
      </c>
      <c r="C111" s="30">
        <v>8.4000000000000005E-2</v>
      </c>
      <c r="E111" s="18"/>
      <c r="F111" s="18"/>
    </row>
    <row r="112" spans="1:6" x14ac:dyDescent="0.2">
      <c r="A112" t="s">
        <v>705</v>
      </c>
      <c r="B112" s="30">
        <v>7.5999999999999998E-2</v>
      </c>
      <c r="C112" s="30">
        <v>5.8999999999999997E-2</v>
      </c>
      <c r="E112" s="18"/>
      <c r="F112" s="18"/>
    </row>
    <row r="113" spans="1:6" x14ac:dyDescent="0.2">
      <c r="A113" t="s">
        <v>116</v>
      </c>
      <c r="B113" s="30">
        <v>3.2330000000000001</v>
      </c>
      <c r="C113" s="30">
        <v>3.6560000000000001</v>
      </c>
      <c r="D113" s="18"/>
      <c r="E113" s="18"/>
      <c r="F113" s="18"/>
    </row>
    <row r="114" spans="1:6" x14ac:dyDescent="0.2">
      <c r="A114" t="s">
        <v>117</v>
      </c>
      <c r="B114" s="30">
        <v>2.4089999999999998</v>
      </c>
      <c r="C114" s="30">
        <v>2.7810000000000001</v>
      </c>
      <c r="D114" s="18"/>
      <c r="E114" s="18"/>
      <c r="F114" s="18"/>
    </row>
    <row r="115" spans="1:6" x14ac:dyDescent="0.2">
      <c r="A115" t="s">
        <v>118</v>
      </c>
      <c r="B115" s="30">
        <v>0.82299999999999995</v>
      </c>
      <c r="C115" s="30">
        <v>0.876</v>
      </c>
      <c r="E115" s="18"/>
      <c r="F115" s="18"/>
    </row>
    <row r="116" spans="1:6" x14ac:dyDescent="0.2">
      <c r="A116" t="s">
        <v>119</v>
      </c>
      <c r="B116" s="30">
        <v>1.07</v>
      </c>
      <c r="C116" s="30">
        <v>1.1619999999999999</v>
      </c>
      <c r="D116" s="18"/>
      <c r="E116" s="18"/>
      <c r="F116" s="18"/>
    </row>
    <row r="117" spans="1:6" x14ac:dyDescent="0.2">
      <c r="A117" t="s">
        <v>120</v>
      </c>
      <c r="B117" s="30">
        <v>0.78</v>
      </c>
      <c r="C117" s="30">
        <v>0.85499999999999998</v>
      </c>
      <c r="E117" s="18"/>
      <c r="F117" s="18"/>
    </row>
    <row r="118" spans="1:6" x14ac:dyDescent="0.2">
      <c r="A118" t="s">
        <v>121</v>
      </c>
      <c r="B118" s="30">
        <v>0.29099999999999998</v>
      </c>
      <c r="C118" s="30">
        <v>0.307</v>
      </c>
      <c r="E118" s="18"/>
      <c r="F118" s="18"/>
    </row>
    <row r="119" spans="1:6" x14ac:dyDescent="0.2">
      <c r="A119" t="s">
        <v>122</v>
      </c>
      <c r="B119" s="30">
        <v>4.6980000000000004</v>
      </c>
      <c r="C119" s="30">
        <v>4.4619999999999997</v>
      </c>
      <c r="D119" s="18"/>
      <c r="E119" s="18"/>
      <c r="F119" s="18"/>
    </row>
    <row r="120" spans="1:6" x14ac:dyDescent="0.2">
      <c r="A120" t="s">
        <v>123</v>
      </c>
      <c r="B120" s="30">
        <v>0.27500000000000002</v>
      </c>
      <c r="C120" s="30">
        <v>0.255</v>
      </c>
      <c r="E120" s="18"/>
      <c r="F120" s="18"/>
    </row>
    <row r="121" spans="1:6" x14ac:dyDescent="0.2">
      <c r="A121" t="s">
        <v>124</v>
      </c>
      <c r="B121" s="30">
        <v>6.2E-2</v>
      </c>
      <c r="C121" s="30">
        <v>4.3999999999999997E-2</v>
      </c>
      <c r="E121" s="18"/>
      <c r="F121" s="18"/>
    </row>
    <row r="122" spans="1:6" x14ac:dyDescent="0.2">
      <c r="A122" t="s">
        <v>125</v>
      </c>
      <c r="B122" s="30">
        <v>6.0999999999999999E-2</v>
      </c>
      <c r="C122" s="30">
        <v>4.2999999999999997E-2</v>
      </c>
      <c r="E122" s="18"/>
      <c r="F122" s="18"/>
    </row>
    <row r="123" spans="1:6" x14ac:dyDescent="0.2">
      <c r="A123" t="s">
        <v>126</v>
      </c>
      <c r="B123" s="30">
        <v>0.152</v>
      </c>
      <c r="C123" s="30">
        <v>0.16800000000000001</v>
      </c>
      <c r="E123" s="18"/>
      <c r="F123" s="18"/>
    </row>
    <row r="124" spans="1:6" x14ac:dyDescent="0.2">
      <c r="A124" t="s">
        <v>127</v>
      </c>
      <c r="B124" s="30">
        <v>1.0029999999999999</v>
      </c>
      <c r="C124" s="30">
        <v>0.96199999999999997</v>
      </c>
      <c r="D124" s="18"/>
      <c r="E124" s="18"/>
      <c r="F124" s="18"/>
    </row>
    <row r="125" spans="1:6" x14ac:dyDescent="0.2">
      <c r="A125" t="s">
        <v>128</v>
      </c>
      <c r="B125" s="30">
        <v>0.34</v>
      </c>
      <c r="C125" s="30">
        <v>0.34200000000000003</v>
      </c>
      <c r="E125" s="18"/>
      <c r="F125" s="18"/>
    </row>
    <row r="126" spans="1:6" x14ac:dyDescent="0.2">
      <c r="A126" t="s">
        <v>706</v>
      </c>
      <c r="B126" s="30">
        <v>0.497</v>
      </c>
      <c r="C126" s="30">
        <v>0.48699999999999999</v>
      </c>
      <c r="E126" s="18"/>
      <c r="F126" s="18"/>
    </row>
    <row r="127" spans="1:6" x14ac:dyDescent="0.2">
      <c r="A127" t="s">
        <v>130</v>
      </c>
      <c r="B127" s="30">
        <v>0.157</v>
      </c>
      <c r="C127" s="30">
        <v>0.12</v>
      </c>
      <c r="E127" s="18"/>
      <c r="F127" s="18"/>
    </row>
    <row r="128" spans="1:6" x14ac:dyDescent="0.2">
      <c r="A128" t="s">
        <v>131</v>
      </c>
      <c r="B128" s="30">
        <v>0.01</v>
      </c>
      <c r="C128" s="30">
        <v>1.2E-2</v>
      </c>
      <c r="E128" s="18"/>
      <c r="F128" s="18"/>
    </row>
    <row r="129" spans="1:6" x14ac:dyDescent="0.2">
      <c r="A129" t="s">
        <v>132</v>
      </c>
      <c r="B129" s="30">
        <v>0.218</v>
      </c>
      <c r="C129" s="30">
        <v>0.26200000000000001</v>
      </c>
      <c r="E129" s="18"/>
      <c r="F129" s="18"/>
    </row>
    <row r="130" spans="1:6" x14ac:dyDescent="0.2">
      <c r="A130" t="s">
        <v>133</v>
      </c>
      <c r="B130" s="30">
        <v>7.9000000000000001E-2</v>
      </c>
      <c r="C130" s="30">
        <v>0.11799999999999999</v>
      </c>
      <c r="E130" s="18"/>
      <c r="F130" s="18"/>
    </row>
    <row r="131" spans="1:6" x14ac:dyDescent="0.2">
      <c r="A131" t="s">
        <v>134</v>
      </c>
      <c r="B131" s="30">
        <v>0.13600000000000001</v>
      </c>
      <c r="C131" s="30">
        <v>0.13900000000000001</v>
      </c>
      <c r="E131" s="18"/>
      <c r="F131" s="18"/>
    </row>
    <row r="132" spans="1:6" x14ac:dyDescent="0.2">
      <c r="A132" t="s">
        <v>135</v>
      </c>
      <c r="B132" s="30">
        <v>3.0000000000000001E-3</v>
      </c>
      <c r="C132" s="30">
        <v>4.0000000000000001E-3</v>
      </c>
      <c r="E132" s="18"/>
      <c r="F132" s="18"/>
    </row>
    <row r="133" spans="1:6" x14ac:dyDescent="0.2">
      <c r="A133" t="s">
        <v>136</v>
      </c>
      <c r="B133" s="30">
        <v>0.52600000000000002</v>
      </c>
      <c r="C133" s="30">
        <v>0.49199999999999999</v>
      </c>
      <c r="E133" s="18"/>
      <c r="F133" s="18"/>
    </row>
    <row r="134" spans="1:6" x14ac:dyDescent="0.2">
      <c r="A134" t="s">
        <v>707</v>
      </c>
      <c r="B134" s="30">
        <v>0.31</v>
      </c>
      <c r="C134" s="30">
        <v>0.28899999999999998</v>
      </c>
      <c r="E134" s="18"/>
      <c r="F134" s="18"/>
    </row>
    <row r="135" spans="1:6" x14ac:dyDescent="0.2">
      <c r="A135" t="s">
        <v>138</v>
      </c>
      <c r="B135" s="30">
        <v>9.1999999999999998E-2</v>
      </c>
      <c r="C135" s="30">
        <v>7.0999999999999994E-2</v>
      </c>
      <c r="E135" s="18"/>
      <c r="F135" s="18"/>
    </row>
    <row r="136" spans="1:6" x14ac:dyDescent="0.2">
      <c r="A136" t="s">
        <v>139</v>
      </c>
      <c r="B136" s="30">
        <v>4.8000000000000001E-2</v>
      </c>
      <c r="C136" s="30">
        <v>5.0999999999999997E-2</v>
      </c>
      <c r="E136" s="18"/>
      <c r="F136" s="18"/>
    </row>
    <row r="137" spans="1:6" x14ac:dyDescent="0.2">
      <c r="A137" t="s">
        <v>140</v>
      </c>
      <c r="B137" s="30">
        <v>7.5999999999999998E-2</v>
      </c>
      <c r="C137" s="30">
        <v>8.2000000000000003E-2</v>
      </c>
      <c r="E137" s="18"/>
      <c r="F137" s="18"/>
    </row>
    <row r="138" spans="1:6" x14ac:dyDescent="0.2">
      <c r="A138" t="s">
        <v>551</v>
      </c>
      <c r="B138" s="30">
        <v>0.89300000000000002</v>
      </c>
      <c r="C138" s="30">
        <v>1.07</v>
      </c>
      <c r="E138" s="18"/>
      <c r="F138" s="18"/>
    </row>
    <row r="139" spans="1:6" x14ac:dyDescent="0.2">
      <c r="A139" t="s">
        <v>708</v>
      </c>
      <c r="B139" s="30">
        <v>0.24099999999999999</v>
      </c>
      <c r="C139" s="30">
        <v>0.28599999999999998</v>
      </c>
      <c r="E139" s="18"/>
      <c r="F139" s="18"/>
    </row>
    <row r="140" spans="1:6" x14ac:dyDescent="0.2">
      <c r="A140" t="s">
        <v>143</v>
      </c>
      <c r="B140" s="30">
        <v>0.46200000000000002</v>
      </c>
      <c r="C140" s="30">
        <v>0.61699999999999999</v>
      </c>
      <c r="E140" s="18"/>
      <c r="F140" s="18"/>
    </row>
    <row r="141" spans="1:6" x14ac:dyDescent="0.2">
      <c r="A141" t="s">
        <v>709</v>
      </c>
      <c r="B141" s="30">
        <v>0.19</v>
      </c>
      <c r="C141" s="30">
        <v>0.16700000000000001</v>
      </c>
      <c r="E141" s="18"/>
      <c r="F141" s="18"/>
    </row>
    <row r="142" spans="1:6" x14ac:dyDescent="0.2">
      <c r="A142" t="s">
        <v>145</v>
      </c>
      <c r="B142" s="30">
        <v>0.879</v>
      </c>
      <c r="C142" s="30">
        <v>0.96699999999999997</v>
      </c>
      <c r="E142" s="18"/>
      <c r="F142" s="18"/>
    </row>
    <row r="143" spans="1:6" x14ac:dyDescent="0.2">
      <c r="A143" t="s">
        <v>146</v>
      </c>
      <c r="B143" s="30">
        <v>0.34799999999999998</v>
      </c>
      <c r="C143" s="30">
        <v>0.41199999999999998</v>
      </c>
      <c r="E143" s="18"/>
      <c r="F143" s="18"/>
    </row>
    <row r="144" spans="1:6" x14ac:dyDescent="0.2">
      <c r="A144" t="s">
        <v>147</v>
      </c>
      <c r="B144" s="30">
        <v>0.22600000000000001</v>
      </c>
      <c r="C144" s="30">
        <v>0.251</v>
      </c>
      <c r="E144" s="18"/>
      <c r="F144" s="18"/>
    </row>
    <row r="145" spans="1:6" x14ac:dyDescent="0.2">
      <c r="A145" t="s">
        <v>148</v>
      </c>
      <c r="B145" s="30">
        <v>0.30499999999999999</v>
      </c>
      <c r="C145" s="30">
        <v>0.30399999999999999</v>
      </c>
      <c r="E145" s="18"/>
      <c r="F145" s="18"/>
    </row>
    <row r="146" spans="1:6" x14ac:dyDescent="0.2">
      <c r="A146" t="s">
        <v>149</v>
      </c>
      <c r="B146" s="30">
        <v>0.90300000000000002</v>
      </c>
      <c r="C146" s="30">
        <v>0.45500000000000002</v>
      </c>
      <c r="E146" s="18"/>
      <c r="F146" s="18"/>
    </row>
    <row r="147" spans="1:6" x14ac:dyDescent="0.2">
      <c r="A147" t="s">
        <v>150</v>
      </c>
      <c r="B147" s="30">
        <v>0.309</v>
      </c>
      <c r="C147" s="30">
        <v>0.10299999999999999</v>
      </c>
      <c r="E147" s="18"/>
      <c r="F147" s="18"/>
    </row>
    <row r="148" spans="1:6" x14ac:dyDescent="0.2">
      <c r="A148" t="s">
        <v>151</v>
      </c>
      <c r="B148" s="30">
        <v>0.3</v>
      </c>
      <c r="C148" s="30">
        <v>0.13500000000000001</v>
      </c>
      <c r="E148" s="18"/>
      <c r="F148" s="18"/>
    </row>
    <row r="149" spans="1:6" x14ac:dyDescent="0.2">
      <c r="A149" t="s">
        <v>710</v>
      </c>
      <c r="B149" s="30">
        <v>9.2999999999999999E-2</v>
      </c>
      <c r="C149" s="30">
        <v>6.6000000000000003E-2</v>
      </c>
      <c r="E149" s="18"/>
      <c r="F149" s="18"/>
    </row>
    <row r="150" spans="1:6" x14ac:dyDescent="0.2">
      <c r="A150" t="s">
        <v>153</v>
      </c>
      <c r="B150" s="30">
        <v>0.121</v>
      </c>
      <c r="C150" s="30">
        <v>0.104</v>
      </c>
      <c r="E150" s="18"/>
      <c r="F150" s="18"/>
    </row>
    <row r="151" spans="1:6" x14ac:dyDescent="0.2">
      <c r="A151" t="s">
        <v>154</v>
      </c>
      <c r="B151" s="30">
        <v>8.1000000000000003E-2</v>
      </c>
      <c r="C151" s="30">
        <v>4.5999999999999999E-2</v>
      </c>
      <c r="E151" s="18"/>
      <c r="F151" s="18"/>
    </row>
    <row r="152" spans="1:6" x14ac:dyDescent="0.2">
      <c r="A152" t="s">
        <v>155</v>
      </c>
      <c r="B152" s="30">
        <v>2.6320000000000001</v>
      </c>
      <c r="C152" s="30">
        <v>2.944</v>
      </c>
      <c r="D152" s="18"/>
      <c r="E152" s="18"/>
      <c r="F152" s="18"/>
    </row>
    <row r="153" spans="1:6" x14ac:dyDescent="0.2">
      <c r="A153" t="s">
        <v>156</v>
      </c>
      <c r="B153" s="30">
        <v>0.67100000000000004</v>
      </c>
      <c r="C153" s="30">
        <v>0.77400000000000002</v>
      </c>
      <c r="E153" s="18"/>
      <c r="F153" s="18"/>
    </row>
    <row r="154" spans="1:6" x14ac:dyDescent="0.2">
      <c r="A154" t="s">
        <v>157</v>
      </c>
      <c r="B154" s="30">
        <v>0.53500000000000003</v>
      </c>
      <c r="C154" s="30">
        <v>0.59399999999999997</v>
      </c>
      <c r="E154" s="18"/>
      <c r="F154" s="18"/>
    </row>
    <row r="155" spans="1:6" x14ac:dyDescent="0.2">
      <c r="A155" t="s">
        <v>711</v>
      </c>
      <c r="B155" s="30">
        <v>9.0999999999999998E-2</v>
      </c>
      <c r="C155" s="30">
        <v>6.9000000000000006E-2</v>
      </c>
      <c r="E155" s="18"/>
      <c r="F155" s="18"/>
    </row>
    <row r="156" spans="1:6" x14ac:dyDescent="0.2">
      <c r="A156" t="s">
        <v>712</v>
      </c>
      <c r="B156" s="30">
        <v>0.158</v>
      </c>
      <c r="C156" s="30">
        <v>0.183</v>
      </c>
      <c r="E156" s="18"/>
      <c r="F156" s="18"/>
    </row>
    <row r="157" spans="1:6" x14ac:dyDescent="0.2">
      <c r="A157" t="s">
        <v>159</v>
      </c>
      <c r="B157" s="30">
        <v>0.15</v>
      </c>
      <c r="C157" s="30">
        <v>0.17199999999999999</v>
      </c>
      <c r="E157" s="18"/>
      <c r="F157" s="18"/>
    </row>
    <row r="158" spans="1:6" x14ac:dyDescent="0.2">
      <c r="A158" t="s">
        <v>160</v>
      </c>
      <c r="B158" s="30">
        <v>0.13100000000000001</v>
      </c>
      <c r="C158" s="30">
        <v>0.16200000000000001</v>
      </c>
      <c r="E158" s="18"/>
      <c r="F158" s="18"/>
    </row>
    <row r="159" spans="1:6" x14ac:dyDescent="0.2">
      <c r="A159" t="s">
        <v>161</v>
      </c>
      <c r="B159" s="30">
        <v>5.0000000000000001E-3</v>
      </c>
      <c r="C159" s="30">
        <v>8.0000000000000002E-3</v>
      </c>
      <c r="E159" s="18"/>
      <c r="F159" s="18"/>
    </row>
    <row r="160" spans="1:6" x14ac:dyDescent="0.2">
      <c r="A160" t="s">
        <v>162</v>
      </c>
      <c r="B160" s="30">
        <v>0.13600000000000001</v>
      </c>
      <c r="C160" s="30">
        <v>0.18</v>
      </c>
      <c r="E160" s="18"/>
      <c r="F160" s="18"/>
    </row>
    <row r="161" spans="1:6" x14ac:dyDescent="0.2">
      <c r="A161" t="s">
        <v>163</v>
      </c>
      <c r="B161" s="30">
        <v>1.048</v>
      </c>
      <c r="C161" s="30">
        <v>1.069</v>
      </c>
      <c r="D161" s="18"/>
      <c r="E161" s="18"/>
      <c r="F161" s="18"/>
    </row>
    <row r="162" spans="1:6" x14ac:dyDescent="0.2">
      <c r="A162" t="s">
        <v>164</v>
      </c>
      <c r="B162" s="30">
        <v>0.86599999999999999</v>
      </c>
      <c r="C162" s="30">
        <v>0.81699999999999995</v>
      </c>
      <c r="E162" s="18"/>
      <c r="F162" s="18"/>
    </row>
    <row r="163" spans="1:6" x14ac:dyDescent="0.2">
      <c r="A163" t="s">
        <v>165</v>
      </c>
      <c r="B163" s="30">
        <v>6.0999999999999999E-2</v>
      </c>
      <c r="C163" s="30">
        <v>6.3E-2</v>
      </c>
      <c r="E163" s="18"/>
      <c r="F163" s="18"/>
    </row>
    <row r="164" spans="1:6" x14ac:dyDescent="0.2">
      <c r="A164" t="s">
        <v>166</v>
      </c>
      <c r="B164" s="30">
        <v>9.2999999999999999E-2</v>
      </c>
      <c r="C164" s="30">
        <v>9.0999999999999998E-2</v>
      </c>
      <c r="E164" s="18"/>
      <c r="F164" s="18"/>
    </row>
    <row r="165" spans="1:6" x14ac:dyDescent="0.2">
      <c r="A165" t="s">
        <v>167</v>
      </c>
      <c r="B165" s="30">
        <v>0.44400000000000001</v>
      </c>
      <c r="C165" s="30">
        <v>0.42399999999999999</v>
      </c>
      <c r="E165" s="18"/>
      <c r="F165" s="18"/>
    </row>
    <row r="166" spans="1:6" x14ac:dyDescent="0.2">
      <c r="A166" t="s">
        <v>713</v>
      </c>
      <c r="B166" s="30">
        <v>0.25900000000000001</v>
      </c>
      <c r="C166" s="30">
        <v>0.23</v>
      </c>
      <c r="E166" s="18"/>
      <c r="F166" s="18"/>
    </row>
    <row r="167" spans="1:6" x14ac:dyDescent="0.2">
      <c r="A167" t="s">
        <v>168</v>
      </c>
      <c r="B167" s="30">
        <v>8.9999999999999993E-3</v>
      </c>
      <c r="C167" s="30">
        <v>0.01</v>
      </c>
      <c r="E167" s="18"/>
      <c r="F167" s="18"/>
    </row>
    <row r="168" spans="1:6" x14ac:dyDescent="0.2">
      <c r="A168" t="s">
        <v>169</v>
      </c>
      <c r="B168" s="30">
        <v>0.182</v>
      </c>
      <c r="C168" s="30">
        <v>0.251</v>
      </c>
      <c r="E168" s="18"/>
      <c r="F168" s="18"/>
    </row>
    <row r="169" spans="1:6" x14ac:dyDescent="0.2">
      <c r="A169" t="s">
        <v>170</v>
      </c>
      <c r="B169" s="30">
        <v>0.63800000000000001</v>
      </c>
      <c r="C169" s="30">
        <v>0.83099999999999996</v>
      </c>
      <c r="E169" s="18"/>
      <c r="F169" s="18"/>
    </row>
    <row r="170" spans="1:6" x14ac:dyDescent="0.2">
      <c r="A170" t="s">
        <v>171</v>
      </c>
      <c r="B170" s="30">
        <v>0.22500000000000001</v>
      </c>
      <c r="C170" s="30">
        <v>0.314</v>
      </c>
      <c r="E170" s="18"/>
      <c r="F170" s="18"/>
    </row>
    <row r="171" spans="1:6" x14ac:dyDescent="0.2">
      <c r="A171" t="s">
        <v>172</v>
      </c>
      <c r="B171" s="30">
        <v>0.13200000000000001</v>
      </c>
      <c r="C171" s="30">
        <v>0.223</v>
      </c>
      <c r="E171" s="18"/>
      <c r="F171" s="18"/>
    </row>
    <row r="172" spans="1:6" x14ac:dyDescent="0.2">
      <c r="A172" t="s">
        <v>173</v>
      </c>
      <c r="B172" s="30">
        <v>0.28100000000000003</v>
      </c>
      <c r="C172" s="30">
        <v>0.29399999999999998</v>
      </c>
      <c r="E172" s="18"/>
      <c r="F172" s="18"/>
    </row>
    <row r="173" spans="1:6" x14ac:dyDescent="0.2">
      <c r="A173" t="s">
        <v>174</v>
      </c>
      <c r="B173" s="30">
        <v>0.122</v>
      </c>
      <c r="C173" s="30">
        <v>0.14399999999999999</v>
      </c>
      <c r="E173" s="18"/>
      <c r="F173" s="18"/>
    </row>
    <row r="174" spans="1:6" x14ac:dyDescent="0.2">
      <c r="A174" t="s">
        <v>175</v>
      </c>
      <c r="B174" s="30">
        <v>0.154</v>
      </c>
      <c r="C174" s="30">
        <v>0.125</v>
      </c>
      <c r="E174" s="18"/>
      <c r="F174" s="18"/>
    </row>
    <row r="175" spans="1:6" x14ac:dyDescent="0.2">
      <c r="A175" t="s">
        <v>176</v>
      </c>
      <c r="B175" s="30">
        <v>3.7999999999999999E-2</v>
      </c>
      <c r="C175" s="30">
        <v>3.6999999999999998E-2</v>
      </c>
      <c r="E175" s="18"/>
      <c r="F175" s="18"/>
    </row>
    <row r="176" spans="1:6" x14ac:dyDescent="0.2">
      <c r="A176" t="s">
        <v>177</v>
      </c>
      <c r="B176" s="30">
        <v>0.11600000000000001</v>
      </c>
      <c r="C176" s="30">
        <v>8.7999999999999995E-2</v>
      </c>
      <c r="E176" s="18"/>
      <c r="F176" s="18"/>
    </row>
    <row r="177" spans="1:6" x14ac:dyDescent="0.2">
      <c r="A177" t="s">
        <v>178</v>
      </c>
      <c r="B177" s="30">
        <v>17.151</v>
      </c>
      <c r="C177" s="30">
        <v>19.326000000000001</v>
      </c>
      <c r="E177" s="18"/>
      <c r="F177" s="18"/>
    </row>
    <row r="178" spans="1:6" x14ac:dyDescent="0.2">
      <c r="A178" t="s">
        <v>179</v>
      </c>
      <c r="B178" s="30">
        <v>16.094000000000001</v>
      </c>
      <c r="C178" s="30">
        <v>18.552</v>
      </c>
      <c r="E178" s="18"/>
      <c r="F178" s="18"/>
    </row>
    <row r="179" spans="1:6" x14ac:dyDescent="0.2">
      <c r="A179" t="s">
        <v>180</v>
      </c>
      <c r="B179" s="30">
        <v>8.5020000000000007</v>
      </c>
      <c r="C179" s="30">
        <v>9.5229999999999997</v>
      </c>
      <c r="E179" s="18"/>
      <c r="F179" s="18"/>
    </row>
    <row r="180" spans="1:6" x14ac:dyDescent="0.2">
      <c r="A180" t="s">
        <v>181</v>
      </c>
      <c r="B180" s="30">
        <v>3.923</v>
      </c>
      <c r="C180" s="30">
        <v>3.7320000000000002</v>
      </c>
      <c r="E180" s="18"/>
      <c r="F180" s="18"/>
    </row>
    <row r="181" spans="1:6" x14ac:dyDescent="0.2">
      <c r="A181" t="s">
        <v>182</v>
      </c>
      <c r="B181" s="30">
        <v>3.5270000000000001</v>
      </c>
      <c r="C181" s="30">
        <v>4.9850000000000003</v>
      </c>
      <c r="E181" s="18"/>
      <c r="F181" s="18"/>
    </row>
    <row r="182" spans="1:6" x14ac:dyDescent="0.2">
      <c r="A182" t="s">
        <v>183</v>
      </c>
      <c r="B182" s="30">
        <v>0.60899999999999999</v>
      </c>
      <c r="C182" s="30">
        <v>0.54400000000000004</v>
      </c>
      <c r="E182" s="18"/>
      <c r="F182" s="18"/>
    </row>
    <row r="183" spans="1:6" x14ac:dyDescent="0.2">
      <c r="A183" t="s">
        <v>184</v>
      </c>
      <c r="B183" s="30">
        <v>0.17100000000000001</v>
      </c>
      <c r="C183" s="30">
        <v>0.14199999999999999</v>
      </c>
      <c r="E183" s="18"/>
      <c r="F183" s="18"/>
    </row>
    <row r="184" spans="1:6" x14ac:dyDescent="0.2">
      <c r="A184" t="s">
        <v>185</v>
      </c>
      <c r="B184" s="30">
        <v>0.27200000000000002</v>
      </c>
      <c r="C184" s="30">
        <v>0.12</v>
      </c>
      <c r="E184" s="18"/>
      <c r="F184" s="18"/>
    </row>
    <row r="185" spans="1:6" x14ac:dyDescent="0.2">
      <c r="A185" t="s">
        <v>186</v>
      </c>
      <c r="B185" s="30">
        <v>4.0149999999999997</v>
      </c>
      <c r="C185" s="30">
        <v>5.109</v>
      </c>
      <c r="E185" s="18"/>
      <c r="F185" s="18"/>
    </row>
    <row r="186" spans="1:6" x14ac:dyDescent="0.2">
      <c r="A186" t="s">
        <v>187</v>
      </c>
      <c r="B186" s="30">
        <v>3.9289999999999998</v>
      </c>
      <c r="C186" s="30">
        <v>5.008</v>
      </c>
      <c r="E186" s="18"/>
      <c r="F186" s="18"/>
    </row>
    <row r="187" spans="1:6" x14ac:dyDescent="0.2">
      <c r="A187" t="s">
        <v>188</v>
      </c>
      <c r="B187" s="30">
        <v>8.6999999999999994E-2</v>
      </c>
      <c r="C187" s="30">
        <v>0.10100000000000001</v>
      </c>
      <c r="E187" s="18"/>
      <c r="F187" s="18"/>
    </row>
    <row r="188" spans="1:6" x14ac:dyDescent="0.2">
      <c r="A188" t="s">
        <v>189</v>
      </c>
      <c r="B188" s="30">
        <v>0.40899999999999997</v>
      </c>
      <c r="C188" s="30">
        <v>0.48199999999999998</v>
      </c>
      <c r="E188" s="18"/>
      <c r="F188" s="18"/>
    </row>
    <row r="189" spans="1:6" x14ac:dyDescent="0.2">
      <c r="A189" t="s">
        <v>190</v>
      </c>
      <c r="B189" s="30">
        <v>0.26200000000000001</v>
      </c>
      <c r="C189" s="30">
        <v>0.29399999999999998</v>
      </c>
      <c r="E189" s="18"/>
      <c r="F189" s="18"/>
    </row>
    <row r="190" spans="1:6" x14ac:dyDescent="0.2">
      <c r="A190" t="s">
        <v>191</v>
      </c>
      <c r="B190" s="30">
        <v>0.14699999999999999</v>
      </c>
      <c r="C190" s="30">
        <v>0.188</v>
      </c>
      <c r="E190" s="18"/>
      <c r="F190" s="18"/>
    </row>
    <row r="191" spans="1:6" x14ac:dyDescent="0.2">
      <c r="A191" t="s">
        <v>192</v>
      </c>
      <c r="B191" s="30">
        <v>1.075</v>
      </c>
      <c r="C191" s="30">
        <v>1.1779999999999999</v>
      </c>
      <c r="E191" s="18"/>
      <c r="F191" s="18"/>
    </row>
    <row r="192" spans="1:6" x14ac:dyDescent="0.2">
      <c r="A192" t="s">
        <v>193</v>
      </c>
      <c r="B192" s="30">
        <v>6.0999999999999999E-2</v>
      </c>
      <c r="C192" s="30">
        <v>5.2999999999999999E-2</v>
      </c>
      <c r="E192" s="18"/>
      <c r="F192" s="18"/>
    </row>
    <row r="193" spans="1:6" x14ac:dyDescent="0.2">
      <c r="A193" t="s">
        <v>194</v>
      </c>
      <c r="B193" s="30">
        <v>0.623</v>
      </c>
      <c r="C193" s="30">
        <v>0.71</v>
      </c>
      <c r="E193" s="18"/>
      <c r="F193" s="18"/>
    </row>
    <row r="194" spans="1:6" x14ac:dyDescent="0.2">
      <c r="A194" t="s">
        <v>195</v>
      </c>
      <c r="B194" s="30">
        <v>0.33400000000000002</v>
      </c>
      <c r="C194" s="30">
        <v>0.34200000000000003</v>
      </c>
      <c r="E194" s="18"/>
      <c r="F194" s="18"/>
    </row>
    <row r="195" spans="1:6" x14ac:dyDescent="0.2">
      <c r="A195" t="s">
        <v>196</v>
      </c>
      <c r="B195" s="30">
        <v>5.8000000000000003E-2</v>
      </c>
      <c r="C195" s="30">
        <v>7.1999999999999995E-2</v>
      </c>
      <c r="E195" s="18"/>
      <c r="F195" s="18"/>
    </row>
    <row r="196" spans="1:6" x14ac:dyDescent="0.2">
      <c r="A196" t="s">
        <v>197</v>
      </c>
      <c r="B196" s="30">
        <v>1.554</v>
      </c>
      <c r="C196" s="30">
        <v>1.7390000000000001</v>
      </c>
      <c r="E196" s="18"/>
      <c r="F196" s="18"/>
    </row>
    <row r="197" spans="1:6" x14ac:dyDescent="0.2">
      <c r="A197" t="s">
        <v>198</v>
      </c>
      <c r="B197" s="30">
        <v>0.53800000000000003</v>
      </c>
      <c r="C197" s="30">
        <v>0.52200000000000002</v>
      </c>
      <c r="E197" s="18"/>
      <c r="F197" s="18"/>
    </row>
    <row r="198" spans="1:6" x14ac:dyDescent="0.2">
      <c r="A198" t="s">
        <v>199</v>
      </c>
      <c r="B198" s="30">
        <v>0.27800000000000002</v>
      </c>
      <c r="C198" s="30">
        <v>0.29299999999999998</v>
      </c>
      <c r="E198" s="18"/>
      <c r="F198" s="18"/>
    </row>
    <row r="199" spans="1:6" x14ac:dyDescent="0.2">
      <c r="A199" t="s">
        <v>200</v>
      </c>
      <c r="B199" s="30">
        <v>0.246</v>
      </c>
      <c r="C199" s="30">
        <v>0.214</v>
      </c>
      <c r="E199" s="18"/>
      <c r="F199" s="18"/>
    </row>
    <row r="200" spans="1:6" x14ac:dyDescent="0.2">
      <c r="A200" t="s">
        <v>201</v>
      </c>
      <c r="B200" s="30">
        <v>1.4E-2</v>
      </c>
      <c r="C200" s="30">
        <v>1.4999999999999999E-2</v>
      </c>
      <c r="E200" s="18"/>
      <c r="F200" s="18"/>
    </row>
    <row r="201" spans="1:6" x14ac:dyDescent="0.2">
      <c r="A201" t="s">
        <v>202</v>
      </c>
      <c r="B201" s="30">
        <v>1.0569999999999999</v>
      </c>
      <c r="C201" s="30">
        <v>0.77400000000000002</v>
      </c>
      <c r="E201" s="18"/>
      <c r="F201" s="18"/>
    </row>
    <row r="202" spans="1:6" x14ac:dyDescent="0.2">
      <c r="A202" t="s">
        <v>203</v>
      </c>
      <c r="B202" s="30">
        <v>0.6</v>
      </c>
      <c r="C202" s="30">
        <v>0.39700000000000002</v>
      </c>
      <c r="E202" s="18"/>
      <c r="F202" s="18"/>
    </row>
    <row r="203" spans="1:6" x14ac:dyDescent="0.2">
      <c r="A203" t="s">
        <v>204</v>
      </c>
      <c r="B203" s="30">
        <v>0.17</v>
      </c>
      <c r="C203" s="30">
        <v>0.1</v>
      </c>
      <c r="E203" s="18"/>
      <c r="F203" s="18"/>
    </row>
    <row r="204" spans="1:6" x14ac:dyDescent="0.2">
      <c r="A204" t="s">
        <v>205</v>
      </c>
      <c r="B204" s="30">
        <v>0.28399999999999997</v>
      </c>
      <c r="C204" s="30">
        <v>0.27600000000000002</v>
      </c>
      <c r="E204" s="18"/>
      <c r="F204" s="18"/>
    </row>
    <row r="205" spans="1:6" x14ac:dyDescent="0.2">
      <c r="A205" t="s">
        <v>206</v>
      </c>
      <c r="B205" s="30">
        <v>3.0000000000000001E-3</v>
      </c>
      <c r="C205" s="30">
        <v>1E-3</v>
      </c>
      <c r="E205" s="18"/>
      <c r="F205" s="18"/>
    </row>
    <row r="206" spans="1:6" x14ac:dyDescent="0.2">
      <c r="A206" t="s">
        <v>207</v>
      </c>
      <c r="B206" s="30">
        <v>8.4659999999999993</v>
      </c>
      <c r="C206" s="30">
        <v>7.194</v>
      </c>
      <c r="E206" s="18"/>
      <c r="F206" s="18"/>
    </row>
    <row r="207" spans="1:6" x14ac:dyDescent="0.2">
      <c r="A207" t="s">
        <v>208</v>
      </c>
      <c r="B207" s="30">
        <v>1.4830000000000001</v>
      </c>
      <c r="C207" s="30">
        <v>1.1819999999999999</v>
      </c>
      <c r="E207" s="18"/>
      <c r="F207" s="18"/>
    </row>
    <row r="208" spans="1:6" x14ac:dyDescent="0.2">
      <c r="A208" t="s">
        <v>209</v>
      </c>
      <c r="B208" s="30">
        <v>1.4179999999999999</v>
      </c>
      <c r="C208" s="30">
        <v>1.131</v>
      </c>
      <c r="E208" s="18"/>
      <c r="F208" s="18"/>
    </row>
    <row r="209" spans="1:6" x14ac:dyDescent="0.2">
      <c r="A209" t="s">
        <v>210</v>
      </c>
      <c r="B209" s="30">
        <v>1.0660000000000001</v>
      </c>
      <c r="C209" s="30">
        <v>0.82599999999999996</v>
      </c>
      <c r="E209" s="18"/>
      <c r="F209" s="18"/>
    </row>
    <row r="210" spans="1:6" x14ac:dyDescent="0.2">
      <c r="A210" t="s">
        <v>211</v>
      </c>
      <c r="B210" s="30">
        <v>0.35199999999999998</v>
      </c>
      <c r="C210" s="30">
        <v>0.30499999999999999</v>
      </c>
      <c r="E210" s="18"/>
      <c r="F210" s="18"/>
    </row>
    <row r="211" spans="1:6" x14ac:dyDescent="0.2">
      <c r="A211" t="s">
        <v>212</v>
      </c>
      <c r="B211" s="30">
        <v>6.5000000000000002E-2</v>
      </c>
      <c r="C211" s="30">
        <v>5.0999999999999997E-2</v>
      </c>
      <c r="E211" s="18"/>
      <c r="F211" s="18"/>
    </row>
    <row r="212" spans="1:6" x14ac:dyDescent="0.2">
      <c r="A212" t="s">
        <v>213</v>
      </c>
      <c r="B212" s="30">
        <v>6.9829999999999997</v>
      </c>
      <c r="C212" s="30">
        <v>6.0119999999999996</v>
      </c>
      <c r="E212" s="18"/>
      <c r="F212" s="18"/>
    </row>
    <row r="213" spans="1:6" x14ac:dyDescent="0.2">
      <c r="A213" t="s">
        <v>214</v>
      </c>
      <c r="B213" s="30">
        <v>3.5329999999999999</v>
      </c>
      <c r="C213" s="30">
        <v>2.9550000000000001</v>
      </c>
      <c r="E213" s="18"/>
      <c r="F213" s="18"/>
    </row>
    <row r="214" spans="1:6" x14ac:dyDescent="0.2">
      <c r="A214" t="s">
        <v>215</v>
      </c>
      <c r="B214" s="30">
        <v>1.7709999999999999</v>
      </c>
      <c r="C214" s="30">
        <v>1.4570000000000001</v>
      </c>
      <c r="E214" s="18"/>
      <c r="F214" s="18"/>
    </row>
    <row r="215" spans="1:6" x14ac:dyDescent="0.2">
      <c r="A215" t="s">
        <v>216</v>
      </c>
      <c r="B215" s="30">
        <v>0.96</v>
      </c>
      <c r="C215" s="30">
        <v>0.86199999999999999</v>
      </c>
      <c r="E215" s="18"/>
      <c r="F215" s="18"/>
    </row>
    <row r="216" spans="1:6" x14ac:dyDescent="0.2">
      <c r="A216" t="s">
        <v>217</v>
      </c>
      <c r="B216" s="30">
        <v>0.34699999999999998</v>
      </c>
      <c r="C216" s="30">
        <v>0.30199999999999999</v>
      </c>
      <c r="E216" s="18"/>
      <c r="F216" s="18"/>
    </row>
    <row r="217" spans="1:6" x14ac:dyDescent="0.2">
      <c r="A217" t="s">
        <v>218</v>
      </c>
      <c r="B217" s="30">
        <v>0.45500000000000002</v>
      </c>
      <c r="C217" s="30">
        <v>0.33300000000000002</v>
      </c>
      <c r="E217" s="18"/>
      <c r="F217" s="18"/>
    </row>
    <row r="218" spans="1:6" x14ac:dyDescent="0.2">
      <c r="A218" t="s">
        <v>219</v>
      </c>
      <c r="B218" s="30">
        <v>2.3330000000000002</v>
      </c>
      <c r="C218" s="30">
        <v>1.9730000000000001</v>
      </c>
      <c r="E218" s="18"/>
      <c r="F218" s="18"/>
    </row>
    <row r="219" spans="1:6" x14ac:dyDescent="0.2">
      <c r="A219" t="s">
        <v>220</v>
      </c>
      <c r="B219" s="30">
        <v>2.1429999999999998</v>
      </c>
      <c r="C219" s="30">
        <v>1.8879999999999999</v>
      </c>
      <c r="E219" s="18"/>
      <c r="F219" s="18"/>
    </row>
    <row r="220" spans="1:6" x14ac:dyDescent="0.2">
      <c r="A220" t="s">
        <v>221</v>
      </c>
      <c r="B220" s="30">
        <v>0.12</v>
      </c>
      <c r="C220" s="30">
        <v>7.0999999999999994E-2</v>
      </c>
      <c r="E220" s="18"/>
      <c r="F220" s="18"/>
    </row>
    <row r="221" spans="1:6" x14ac:dyDescent="0.2">
      <c r="A221" t="s">
        <v>222</v>
      </c>
      <c r="B221" s="30">
        <v>7.0000000000000007E-2</v>
      </c>
      <c r="C221" s="30">
        <v>1.4E-2</v>
      </c>
      <c r="E221" s="18"/>
      <c r="F221" s="18"/>
    </row>
    <row r="222" spans="1:6" x14ac:dyDescent="0.2">
      <c r="A222" t="s">
        <v>223</v>
      </c>
      <c r="B222" s="30">
        <v>1.1160000000000001</v>
      </c>
      <c r="C222" s="30">
        <v>1.085</v>
      </c>
      <c r="E222" s="18"/>
      <c r="F222" s="18"/>
    </row>
    <row r="223" spans="1:6" x14ac:dyDescent="0.2">
      <c r="A223" t="s">
        <v>224</v>
      </c>
      <c r="B223" s="30">
        <v>5.5919999999999996</v>
      </c>
      <c r="C223" s="30">
        <v>5.0019999999999998</v>
      </c>
      <c r="E223" s="18"/>
      <c r="F223" s="18"/>
    </row>
    <row r="224" spans="1:6" x14ac:dyDescent="0.2">
      <c r="A224" t="s">
        <v>225</v>
      </c>
      <c r="B224" s="30">
        <v>1.4670000000000001</v>
      </c>
      <c r="C224" s="30">
        <v>1.5229999999999999</v>
      </c>
      <c r="E224" s="18"/>
      <c r="F224" s="18"/>
    </row>
    <row r="225" spans="1:6" x14ac:dyDescent="0.2">
      <c r="A225" t="s">
        <v>226</v>
      </c>
      <c r="B225" s="30">
        <v>8.8999999999999996E-2</v>
      </c>
      <c r="C225" s="30">
        <v>0.10100000000000001</v>
      </c>
      <c r="E225" s="18"/>
      <c r="F225" s="18"/>
    </row>
    <row r="226" spans="1:6" x14ac:dyDescent="0.2">
      <c r="A226" t="s">
        <v>227</v>
      </c>
      <c r="B226" s="30">
        <v>1.145</v>
      </c>
      <c r="C226" s="30">
        <v>1.1879999999999999</v>
      </c>
      <c r="E226" s="18"/>
      <c r="F226" s="18"/>
    </row>
    <row r="227" spans="1:6" x14ac:dyDescent="0.2">
      <c r="A227" t="s">
        <v>228</v>
      </c>
      <c r="B227" s="30">
        <v>3.9E-2</v>
      </c>
      <c r="C227" s="30">
        <v>4.2999999999999997E-2</v>
      </c>
      <c r="E227" s="18"/>
      <c r="F227" s="18"/>
    </row>
    <row r="228" spans="1:6" x14ac:dyDescent="0.2">
      <c r="A228" t="s">
        <v>576</v>
      </c>
      <c r="B228" s="30">
        <v>7.0999999999999994E-2</v>
      </c>
      <c r="C228" s="30">
        <v>7.8E-2</v>
      </c>
      <c r="E228" s="18"/>
      <c r="F228" s="18"/>
    </row>
    <row r="229" spans="1:6" x14ac:dyDescent="0.2">
      <c r="A229" t="s">
        <v>230</v>
      </c>
      <c r="B229" s="30">
        <v>7.0000000000000007E-2</v>
      </c>
      <c r="C229" s="30">
        <v>6.0999999999999999E-2</v>
      </c>
      <c r="E229" s="18"/>
      <c r="F229" s="18"/>
    </row>
    <row r="230" spans="1:6" x14ac:dyDescent="0.2">
      <c r="A230" t="s">
        <v>231</v>
      </c>
      <c r="B230" s="30">
        <v>4.2000000000000003E-2</v>
      </c>
      <c r="C230" s="30">
        <v>3.9E-2</v>
      </c>
      <c r="E230" s="18"/>
      <c r="F230" s="18"/>
    </row>
    <row r="231" spans="1:6" x14ac:dyDescent="0.2">
      <c r="A231" t="s">
        <v>232</v>
      </c>
      <c r="B231" s="30">
        <v>1.0999999999999999E-2</v>
      </c>
      <c r="C231" s="30">
        <v>1.4E-2</v>
      </c>
      <c r="E231" s="18"/>
      <c r="F231" s="18"/>
    </row>
    <row r="232" spans="1:6" x14ac:dyDescent="0.2">
      <c r="A232" t="s">
        <v>583</v>
      </c>
      <c r="B232" s="30">
        <v>1.159</v>
      </c>
      <c r="C232" s="30">
        <v>1.0640000000000001</v>
      </c>
      <c r="E232" s="18"/>
      <c r="F232" s="18"/>
    </row>
    <row r="233" spans="1:6" x14ac:dyDescent="0.2">
      <c r="A233" t="s">
        <v>234</v>
      </c>
      <c r="B233" s="30">
        <v>0.60699999999999998</v>
      </c>
      <c r="C233" s="30">
        <v>0.63400000000000001</v>
      </c>
      <c r="E233" s="18"/>
      <c r="F233" s="18"/>
    </row>
    <row r="234" spans="1:6" x14ac:dyDescent="0.2">
      <c r="A234" t="s">
        <v>235</v>
      </c>
      <c r="B234" s="30">
        <v>0.55300000000000005</v>
      </c>
      <c r="C234" s="30">
        <v>0.43</v>
      </c>
      <c r="E234" s="18"/>
      <c r="F234" s="18"/>
    </row>
    <row r="235" spans="1:6" x14ac:dyDescent="0.2">
      <c r="A235" t="s">
        <v>236</v>
      </c>
      <c r="B235" s="30">
        <v>0.59899999999999998</v>
      </c>
      <c r="C235" s="30">
        <v>0.60199999999999998</v>
      </c>
      <c r="E235" s="18"/>
      <c r="F235" s="18"/>
    </row>
    <row r="236" spans="1:6" x14ac:dyDescent="0.2">
      <c r="A236" t="s">
        <v>237</v>
      </c>
      <c r="B236" s="30">
        <v>0.36399999999999999</v>
      </c>
      <c r="C236" s="30">
        <v>0.40100000000000002</v>
      </c>
      <c r="E236" s="18"/>
      <c r="F236" s="18"/>
    </row>
    <row r="237" spans="1:6" x14ac:dyDescent="0.2">
      <c r="A237" t="s">
        <v>238</v>
      </c>
      <c r="B237" s="30">
        <v>0.22600000000000001</v>
      </c>
      <c r="C237" s="30">
        <v>0.19</v>
      </c>
      <c r="E237" s="18"/>
      <c r="F237" s="18"/>
    </row>
    <row r="238" spans="1:6" x14ac:dyDescent="0.2">
      <c r="A238" t="s">
        <v>239</v>
      </c>
      <c r="B238" s="30">
        <v>0.01</v>
      </c>
      <c r="C238" s="30">
        <v>1.0999999999999999E-2</v>
      </c>
      <c r="E238" s="18"/>
      <c r="F238" s="18"/>
    </row>
    <row r="239" spans="1:6" x14ac:dyDescent="0.2">
      <c r="A239" t="s">
        <v>240</v>
      </c>
      <c r="B239" s="30">
        <v>6.9000000000000006E-2</v>
      </c>
      <c r="C239" s="30">
        <v>5.8000000000000003E-2</v>
      </c>
      <c r="E239" s="18"/>
      <c r="F239" s="18"/>
    </row>
    <row r="240" spans="1:6" x14ac:dyDescent="0.2">
      <c r="A240" t="s">
        <v>241</v>
      </c>
      <c r="B240" s="30">
        <v>2.5999999999999999E-2</v>
      </c>
      <c r="C240" s="30">
        <v>2.5999999999999999E-2</v>
      </c>
      <c r="E240" s="18"/>
      <c r="F240" s="18"/>
    </row>
    <row r="241" spans="1:6" x14ac:dyDescent="0.2">
      <c r="A241" t="s">
        <v>242</v>
      </c>
      <c r="B241" s="30">
        <v>4.2000000000000003E-2</v>
      </c>
      <c r="C241" s="30">
        <v>3.1E-2</v>
      </c>
      <c r="E241" s="18"/>
      <c r="F241" s="18"/>
    </row>
    <row r="242" spans="1:6" x14ac:dyDescent="0.2">
      <c r="A242" t="s">
        <v>243</v>
      </c>
      <c r="B242" s="30">
        <v>1E-3</v>
      </c>
      <c r="C242" s="30">
        <v>1E-3</v>
      </c>
      <c r="E242" s="18"/>
      <c r="F242" s="18"/>
    </row>
    <row r="243" spans="1:6" x14ac:dyDescent="0.2">
      <c r="A243" t="s">
        <v>244</v>
      </c>
      <c r="B243" s="30">
        <v>0.34100000000000003</v>
      </c>
      <c r="C243" s="30">
        <v>0.36799999999999999</v>
      </c>
      <c r="E243" s="18"/>
      <c r="F243" s="18"/>
    </row>
    <row r="244" spans="1:6" x14ac:dyDescent="0.2">
      <c r="A244" t="s">
        <v>245</v>
      </c>
      <c r="B244" s="30">
        <v>0.26100000000000001</v>
      </c>
      <c r="C244" s="30">
        <v>0.29799999999999999</v>
      </c>
      <c r="E244" s="18"/>
      <c r="F244" s="18"/>
    </row>
    <row r="245" spans="1:6" x14ac:dyDescent="0.2">
      <c r="A245" t="s">
        <v>606</v>
      </c>
      <c r="B245" s="30">
        <v>1.9E-2</v>
      </c>
      <c r="C245" s="30">
        <v>1.0999999999999999E-2</v>
      </c>
      <c r="E245" s="18"/>
      <c r="F245" s="18"/>
    </row>
    <row r="246" spans="1:6" x14ac:dyDescent="0.2">
      <c r="A246" t="s">
        <v>247</v>
      </c>
      <c r="B246" s="30">
        <v>4.5999999999999999E-2</v>
      </c>
      <c r="C246" s="30">
        <v>3.5999999999999997E-2</v>
      </c>
      <c r="E246" s="18"/>
      <c r="F246" s="18"/>
    </row>
    <row r="247" spans="1:6" x14ac:dyDescent="0.2">
      <c r="A247" t="s">
        <v>248</v>
      </c>
      <c r="B247" s="30">
        <v>1.4999999999999999E-2</v>
      </c>
      <c r="C247" s="30">
        <v>2.1999999999999999E-2</v>
      </c>
      <c r="E247" s="18"/>
      <c r="F247" s="18"/>
    </row>
    <row r="248" spans="1:6" x14ac:dyDescent="0.2">
      <c r="A248" t="s">
        <v>249</v>
      </c>
      <c r="B248" s="30">
        <v>1.8440000000000001</v>
      </c>
      <c r="C248" s="30">
        <v>1.329</v>
      </c>
      <c r="E248" s="18"/>
      <c r="F248" s="18"/>
    </row>
    <row r="249" spans="1:6" x14ac:dyDescent="0.2">
      <c r="A249" t="s">
        <v>645</v>
      </c>
      <c r="B249" s="30">
        <v>0.65500000000000003</v>
      </c>
      <c r="C249" s="30">
        <v>0.46100000000000002</v>
      </c>
      <c r="E249" s="18"/>
      <c r="F249" s="18"/>
    </row>
    <row r="250" spans="1:6" x14ac:dyDescent="0.2">
      <c r="A250" t="s">
        <v>251</v>
      </c>
      <c r="B250" s="30">
        <v>0.67100000000000004</v>
      </c>
      <c r="C250" s="30">
        <v>0.48899999999999999</v>
      </c>
      <c r="E250" s="18"/>
      <c r="F250" s="18"/>
    </row>
    <row r="251" spans="1:6" x14ac:dyDescent="0.2">
      <c r="A251" t="s">
        <v>252</v>
      </c>
      <c r="B251" s="30">
        <v>0.20899999999999999</v>
      </c>
      <c r="C251" s="30">
        <v>0.13</v>
      </c>
      <c r="E251" s="18"/>
      <c r="F251" s="18"/>
    </row>
    <row r="252" spans="1:6" x14ac:dyDescent="0.2">
      <c r="A252" t="s">
        <v>253</v>
      </c>
      <c r="B252" s="30">
        <v>0.308</v>
      </c>
      <c r="C252" s="30">
        <v>0.248</v>
      </c>
      <c r="E252" s="18"/>
      <c r="F252" s="18"/>
    </row>
    <row r="253" spans="1:6" x14ac:dyDescent="0.2">
      <c r="A253" t="s">
        <v>254</v>
      </c>
      <c r="B253" s="30">
        <v>0.113</v>
      </c>
      <c r="C253" s="30">
        <v>5.7000000000000002E-2</v>
      </c>
      <c r="E253" s="18"/>
      <c r="F253" s="18"/>
    </row>
    <row r="254" spans="1:6" x14ac:dyDescent="0.2">
      <c r="A254" t="s">
        <v>255</v>
      </c>
      <c r="B254" s="30">
        <v>6.5000000000000002E-2</v>
      </c>
      <c r="C254" s="30">
        <v>2.8000000000000001E-2</v>
      </c>
      <c r="E254" s="18"/>
      <c r="F254" s="18"/>
    </row>
    <row r="255" spans="1:6" x14ac:dyDescent="0.2">
      <c r="A255" t="s">
        <v>256</v>
      </c>
      <c r="B255" s="30">
        <v>4.5999999999999999E-2</v>
      </c>
      <c r="C255" s="30">
        <v>0.03</v>
      </c>
      <c r="E255" s="18"/>
      <c r="F255" s="18"/>
    </row>
    <row r="256" spans="1:6" x14ac:dyDescent="0.2">
      <c r="A256" t="s">
        <v>257</v>
      </c>
      <c r="B256" s="30">
        <v>2E-3</v>
      </c>
      <c r="C256" s="30">
        <v>0</v>
      </c>
      <c r="E256" s="18"/>
      <c r="F256" s="18"/>
    </row>
    <row r="257" spans="1:6" x14ac:dyDescent="0.2">
      <c r="A257" t="s">
        <v>258</v>
      </c>
      <c r="B257" s="30">
        <v>6.4649999999999999</v>
      </c>
      <c r="C257" s="30">
        <v>6.15</v>
      </c>
      <c r="E257" s="18"/>
      <c r="F257" s="18"/>
    </row>
    <row r="258" spans="1:6" x14ac:dyDescent="0.2">
      <c r="A258" t="s">
        <v>259</v>
      </c>
      <c r="B258" s="30">
        <v>2.89</v>
      </c>
      <c r="C258" s="30">
        <v>2.0449999999999999</v>
      </c>
      <c r="E258" s="18"/>
      <c r="F258" s="18"/>
    </row>
    <row r="259" spans="1:6" x14ac:dyDescent="0.2">
      <c r="A259" t="s">
        <v>260</v>
      </c>
      <c r="B259" s="30">
        <v>0.10199999999999999</v>
      </c>
      <c r="C259" s="30">
        <v>9.9000000000000005E-2</v>
      </c>
      <c r="E259" s="18"/>
      <c r="F259" s="18"/>
    </row>
    <row r="260" spans="1:6" x14ac:dyDescent="0.2">
      <c r="A260" t="s">
        <v>511</v>
      </c>
      <c r="B260" s="30">
        <v>2.7890000000000001</v>
      </c>
      <c r="C260" s="30">
        <v>1.946</v>
      </c>
      <c r="E260" s="18"/>
      <c r="F260" s="18"/>
    </row>
    <row r="261" spans="1:6" x14ac:dyDescent="0.2">
      <c r="A261" t="s">
        <v>262</v>
      </c>
      <c r="B261" s="30">
        <v>1.492</v>
      </c>
      <c r="C261" s="30">
        <v>0.95699999999999996</v>
      </c>
      <c r="E261" s="18"/>
      <c r="F261" s="18"/>
    </row>
    <row r="262" spans="1:6" x14ac:dyDescent="0.2">
      <c r="A262" t="s">
        <v>263</v>
      </c>
      <c r="B262" s="30">
        <v>0.41199999999999998</v>
      </c>
      <c r="C262" s="30">
        <v>0.251</v>
      </c>
      <c r="E262" s="18"/>
      <c r="F262" s="18"/>
    </row>
    <row r="263" spans="1:6" x14ac:dyDescent="0.2">
      <c r="A263" t="s">
        <v>693</v>
      </c>
      <c r="B263" s="30">
        <v>0.73699999999999999</v>
      </c>
      <c r="C263" s="30">
        <v>0.61899999999999999</v>
      </c>
      <c r="E263" s="18"/>
      <c r="F263" s="18"/>
    </row>
    <row r="264" spans="1:6" x14ac:dyDescent="0.2">
      <c r="A264" t="s">
        <v>264</v>
      </c>
      <c r="B264" s="30">
        <v>3.5000000000000003E-2</v>
      </c>
      <c r="C264" s="30">
        <v>3.6999999999999998E-2</v>
      </c>
      <c r="E264" s="18"/>
      <c r="F264" s="18"/>
    </row>
    <row r="265" spans="1:6" x14ac:dyDescent="0.2">
      <c r="A265" t="s">
        <v>714</v>
      </c>
      <c r="B265" s="30">
        <v>0.113</v>
      </c>
      <c r="C265" s="30">
        <v>8.2000000000000003E-2</v>
      </c>
      <c r="E265" s="18"/>
      <c r="F265" s="18"/>
    </row>
    <row r="266" spans="1:6" x14ac:dyDescent="0.2">
      <c r="A266" t="s">
        <v>266</v>
      </c>
      <c r="B266" s="30">
        <v>3.5750000000000002</v>
      </c>
      <c r="C266" s="30">
        <v>4.1050000000000004</v>
      </c>
      <c r="E266" s="18"/>
      <c r="F266" s="18"/>
    </row>
    <row r="267" spans="1:6" x14ac:dyDescent="0.2">
      <c r="A267" t="s">
        <v>267</v>
      </c>
      <c r="B267" s="30">
        <v>0.111</v>
      </c>
      <c r="C267" s="30">
        <v>0.113</v>
      </c>
      <c r="E267" s="18"/>
      <c r="F267" s="18"/>
    </row>
    <row r="268" spans="1:6" x14ac:dyDescent="0.2">
      <c r="A268" t="s">
        <v>268</v>
      </c>
      <c r="B268" s="30">
        <v>0.10100000000000001</v>
      </c>
      <c r="C268" s="30">
        <v>9.5000000000000001E-2</v>
      </c>
      <c r="E268" s="18"/>
      <c r="F268" s="18"/>
    </row>
    <row r="269" spans="1:6" x14ac:dyDescent="0.2">
      <c r="A269" t="s">
        <v>269</v>
      </c>
      <c r="B269" s="30">
        <v>0.01</v>
      </c>
      <c r="C269" s="30">
        <v>1.7000000000000001E-2</v>
      </c>
      <c r="E269" s="18"/>
      <c r="F269" s="18"/>
    </row>
    <row r="270" spans="1:6" x14ac:dyDescent="0.2">
      <c r="A270" t="s">
        <v>270</v>
      </c>
      <c r="B270" s="30">
        <v>3.464</v>
      </c>
      <c r="C270" s="30">
        <v>3.9929999999999999</v>
      </c>
      <c r="E270" s="18"/>
      <c r="F270" s="18"/>
    </row>
    <row r="271" spans="1:6" x14ac:dyDescent="0.2">
      <c r="A271" t="s">
        <v>271</v>
      </c>
      <c r="B271" s="30">
        <v>2.2290000000000001</v>
      </c>
      <c r="C271" s="30">
        <v>2.746</v>
      </c>
      <c r="E271" s="18"/>
      <c r="F271" s="18"/>
    </row>
    <row r="272" spans="1:6" x14ac:dyDescent="0.2">
      <c r="A272" t="s">
        <v>272</v>
      </c>
      <c r="B272" s="30">
        <v>1.8240000000000001</v>
      </c>
      <c r="C272" s="30">
        <v>2.3879999999999999</v>
      </c>
      <c r="E272" s="18"/>
      <c r="F272" s="18"/>
    </row>
    <row r="273" spans="1:6" x14ac:dyDescent="0.2">
      <c r="A273" t="s">
        <v>273</v>
      </c>
      <c r="B273" s="30">
        <v>0.40500000000000003</v>
      </c>
      <c r="C273" s="30">
        <v>0.35799999999999998</v>
      </c>
      <c r="E273" s="18"/>
      <c r="F273" s="18"/>
    </row>
    <row r="274" spans="1:6" x14ac:dyDescent="0.2">
      <c r="A274" t="s">
        <v>514</v>
      </c>
      <c r="B274" s="30">
        <v>1.2350000000000001</v>
      </c>
      <c r="C274" s="30">
        <v>1.246</v>
      </c>
      <c r="E274" s="18"/>
      <c r="F274" s="18"/>
    </row>
    <row r="275" spans="1:6" x14ac:dyDescent="0.2">
      <c r="A275" t="s">
        <v>715</v>
      </c>
      <c r="B275" s="30">
        <v>0.28499999999999998</v>
      </c>
      <c r="C275" s="30">
        <v>0.216</v>
      </c>
      <c r="E275" s="18"/>
      <c r="F275" s="18"/>
    </row>
    <row r="276" spans="1:6" x14ac:dyDescent="0.2">
      <c r="A276" t="s">
        <v>275</v>
      </c>
      <c r="B276" s="30">
        <v>1.6E-2</v>
      </c>
      <c r="C276" s="30">
        <v>1.2999999999999999E-2</v>
      </c>
      <c r="E276" s="18"/>
      <c r="F276" s="18"/>
    </row>
    <row r="277" spans="1:6" x14ac:dyDescent="0.2">
      <c r="A277" t="s">
        <v>276</v>
      </c>
      <c r="B277" s="30">
        <v>0.85599999999999998</v>
      </c>
      <c r="C277" s="30">
        <v>0.95699999999999996</v>
      </c>
      <c r="E277" s="18"/>
      <c r="F277" s="18"/>
    </row>
    <row r="278" spans="1:6" x14ac:dyDescent="0.2">
      <c r="A278" t="s">
        <v>716</v>
      </c>
      <c r="B278" s="30">
        <v>6.6000000000000003E-2</v>
      </c>
      <c r="C278" s="30">
        <v>5.2999999999999999E-2</v>
      </c>
      <c r="E278" s="18"/>
      <c r="F278" s="18"/>
    </row>
    <row r="279" spans="1:6" x14ac:dyDescent="0.2">
      <c r="A279" t="s">
        <v>278</v>
      </c>
      <c r="B279" s="30">
        <v>1.0999999999999999E-2</v>
      </c>
      <c r="C279" s="30">
        <v>7.0000000000000001E-3</v>
      </c>
      <c r="E279" s="18"/>
      <c r="F279" s="18"/>
    </row>
    <row r="280" spans="1:6" x14ac:dyDescent="0.2">
      <c r="A280" t="s">
        <v>279</v>
      </c>
      <c r="B280" s="30">
        <v>3.0830000000000002</v>
      </c>
      <c r="C280" s="30">
        <v>3.1680000000000001</v>
      </c>
      <c r="E280" s="18"/>
      <c r="F280" s="18"/>
    </row>
    <row r="281" spans="1:6" x14ac:dyDescent="0.2">
      <c r="A281" t="s">
        <v>280</v>
      </c>
      <c r="B281" s="30">
        <v>0.62</v>
      </c>
      <c r="C281" s="30">
        <v>0.996</v>
      </c>
      <c r="E281" s="18"/>
      <c r="F281" s="18"/>
    </row>
    <row r="282" spans="1:6" x14ac:dyDescent="0.2">
      <c r="A282" t="s">
        <v>281</v>
      </c>
      <c r="B282" s="30">
        <v>0.54200000000000004</v>
      </c>
      <c r="C282" s="30">
        <v>0.88400000000000001</v>
      </c>
      <c r="E282" s="18"/>
      <c r="F282" s="18"/>
    </row>
    <row r="283" spans="1:6" x14ac:dyDescent="0.2">
      <c r="A283" t="s">
        <v>282</v>
      </c>
      <c r="B283" s="30">
        <v>5.8999999999999997E-2</v>
      </c>
      <c r="C283" s="30">
        <v>8.7999999999999995E-2</v>
      </c>
      <c r="E283" s="18"/>
      <c r="F283" s="18"/>
    </row>
    <row r="284" spans="1:6" x14ac:dyDescent="0.2">
      <c r="A284" t="s">
        <v>283</v>
      </c>
      <c r="B284" s="30">
        <v>1.9E-2</v>
      </c>
      <c r="C284" s="30">
        <v>2.5000000000000001E-2</v>
      </c>
      <c r="E284" s="18"/>
      <c r="F284" s="18"/>
    </row>
    <row r="285" spans="1:6" x14ac:dyDescent="0.2">
      <c r="A285" t="s">
        <v>284</v>
      </c>
      <c r="B285" s="30">
        <v>2.4630000000000001</v>
      </c>
      <c r="C285" s="30">
        <v>2.1709999999999998</v>
      </c>
      <c r="E285" s="18"/>
      <c r="F285" s="18"/>
    </row>
    <row r="286" spans="1:6" x14ac:dyDescent="0.2">
      <c r="A286" t="s">
        <v>285</v>
      </c>
      <c r="B286" s="30">
        <v>0.63400000000000001</v>
      </c>
      <c r="C286" s="30">
        <v>0.67800000000000005</v>
      </c>
      <c r="E286" s="18"/>
      <c r="F286" s="18"/>
    </row>
    <row r="287" spans="1:6" x14ac:dyDescent="0.2">
      <c r="A287" t="s">
        <v>717</v>
      </c>
      <c r="B287" s="30">
        <v>0.34499999999999997</v>
      </c>
      <c r="C287" s="30">
        <v>0.36899999999999999</v>
      </c>
      <c r="E287" s="18"/>
      <c r="F287" s="18"/>
    </row>
    <row r="288" spans="1:6" x14ac:dyDescent="0.2">
      <c r="A288" t="s">
        <v>718</v>
      </c>
      <c r="B288" s="30">
        <v>0.28199999999999997</v>
      </c>
      <c r="C288" s="30">
        <v>0.29599999999999999</v>
      </c>
      <c r="E288" s="18"/>
      <c r="F288" s="18"/>
    </row>
    <row r="289" spans="1:6" x14ac:dyDescent="0.2">
      <c r="A289" t="s">
        <v>288</v>
      </c>
      <c r="B289" s="30">
        <v>7.0000000000000001E-3</v>
      </c>
      <c r="C289" s="30">
        <v>1.4E-2</v>
      </c>
      <c r="E289" s="18"/>
      <c r="F289" s="18"/>
    </row>
    <row r="290" spans="1:6" x14ac:dyDescent="0.2">
      <c r="A290" t="s">
        <v>289</v>
      </c>
      <c r="B290" s="30">
        <v>0.67600000000000005</v>
      </c>
      <c r="C290" s="30">
        <v>0.629</v>
      </c>
      <c r="E290" s="18"/>
      <c r="F290" s="18"/>
    </row>
    <row r="291" spans="1:6" x14ac:dyDescent="0.2">
      <c r="A291" t="s">
        <v>290</v>
      </c>
      <c r="B291" s="30">
        <v>0.67600000000000005</v>
      </c>
      <c r="C291" s="30">
        <v>0.629</v>
      </c>
      <c r="E291" s="18"/>
      <c r="F291" s="18"/>
    </row>
    <row r="292" spans="1:6" x14ac:dyDescent="0.2">
      <c r="A292" t="s">
        <v>291</v>
      </c>
      <c r="B292" s="30">
        <v>0.95799999999999996</v>
      </c>
      <c r="C292" s="30">
        <v>0.70499999999999996</v>
      </c>
      <c r="E292" s="18"/>
      <c r="F292" s="18"/>
    </row>
    <row r="293" spans="1:6" x14ac:dyDescent="0.2">
      <c r="A293" t="s">
        <v>292</v>
      </c>
      <c r="B293" s="30">
        <v>0.24199999999999999</v>
      </c>
      <c r="C293" s="30">
        <v>0.11700000000000001</v>
      </c>
      <c r="E293" s="18"/>
      <c r="F293" s="18"/>
    </row>
    <row r="294" spans="1:6" x14ac:dyDescent="0.2">
      <c r="A294" t="s">
        <v>293</v>
      </c>
      <c r="B294" s="30">
        <v>0.13400000000000001</v>
      </c>
      <c r="C294" s="30">
        <v>8.2000000000000003E-2</v>
      </c>
      <c r="E294" s="18"/>
      <c r="F294" s="18"/>
    </row>
    <row r="295" spans="1:6" x14ac:dyDescent="0.2">
      <c r="A295" t="s">
        <v>294</v>
      </c>
      <c r="B295" s="30">
        <v>0.223</v>
      </c>
      <c r="C295" s="30">
        <v>0.23400000000000001</v>
      </c>
      <c r="E295" s="18"/>
      <c r="F295" s="18"/>
    </row>
    <row r="296" spans="1:6" x14ac:dyDescent="0.2">
      <c r="A296" t="s">
        <v>295</v>
      </c>
      <c r="B296" s="30">
        <v>0.03</v>
      </c>
      <c r="C296" s="30">
        <v>0.02</v>
      </c>
      <c r="E296" s="18"/>
      <c r="F296" s="18"/>
    </row>
    <row r="297" spans="1:6" x14ac:dyDescent="0.2">
      <c r="A297" t="s">
        <v>296</v>
      </c>
      <c r="B297" s="30">
        <v>0.221</v>
      </c>
      <c r="C297" s="30">
        <v>0.16</v>
      </c>
      <c r="E297" s="18"/>
      <c r="F297" s="18"/>
    </row>
    <row r="298" spans="1:6" x14ac:dyDescent="0.2">
      <c r="A298" t="s">
        <v>297</v>
      </c>
      <c r="B298" s="30">
        <v>0.108</v>
      </c>
      <c r="C298" s="30">
        <v>9.1999999999999998E-2</v>
      </c>
      <c r="E298" s="18"/>
      <c r="F298" s="18"/>
    </row>
    <row r="299" spans="1:6" x14ac:dyDescent="0.2">
      <c r="A299" t="s">
        <v>298</v>
      </c>
      <c r="B299" s="30">
        <v>0.19600000000000001</v>
      </c>
      <c r="C299" s="30">
        <v>0.16</v>
      </c>
      <c r="E299" s="18"/>
      <c r="F29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FBDC-E5ED-3141-8C59-F09C5AEB7F50}">
  <sheetPr filterMode="1"/>
  <dimension ref="A1:D112"/>
  <sheetViews>
    <sheetView workbookViewId="0">
      <selection activeCell="C2" sqref="C2"/>
    </sheetView>
  </sheetViews>
  <sheetFormatPr baseColWidth="10" defaultRowHeight="15" x14ac:dyDescent="0.2"/>
  <cols>
    <col min="1" max="2" width="74" style="18" bestFit="1" customWidth="1"/>
    <col min="3" max="3" width="66.33203125" style="18" bestFit="1" customWidth="1"/>
    <col min="4" max="16384" width="10.83203125" style="18"/>
  </cols>
  <sheetData>
    <row r="1" spans="1:4" x14ac:dyDescent="0.2">
      <c r="A1" s="18" t="s">
        <v>428</v>
      </c>
      <c r="B1" s="18" t="s">
        <v>430</v>
      </c>
      <c r="C1" s="18" t="s">
        <v>429</v>
      </c>
      <c r="D1" s="18" t="s">
        <v>427</v>
      </c>
    </row>
    <row r="2" spans="1:4" x14ac:dyDescent="0.2">
      <c r="A2" s="18" t="s">
        <v>9</v>
      </c>
      <c r="B2" s="18" t="s">
        <v>436</v>
      </c>
      <c r="C2" s="18" t="s">
        <v>424</v>
      </c>
      <c r="D2" s="18" t="s">
        <v>437</v>
      </c>
    </row>
    <row r="3" spans="1:4" x14ac:dyDescent="0.2">
      <c r="A3" s="18" t="s">
        <v>155</v>
      </c>
      <c r="B3" s="18" t="s">
        <v>438</v>
      </c>
      <c r="C3" s="18" t="s">
        <v>439</v>
      </c>
      <c r="D3" s="18" t="s">
        <v>440</v>
      </c>
    </row>
    <row r="4" spans="1:4" hidden="1" x14ac:dyDescent="0.2">
      <c r="A4" s="18" t="s">
        <v>156</v>
      </c>
      <c r="B4" s="18" t="s">
        <v>441</v>
      </c>
      <c r="C4" s="18" t="s">
        <v>442</v>
      </c>
      <c r="D4" s="18" t="s">
        <v>443</v>
      </c>
    </row>
    <row r="5" spans="1:4" hidden="1" x14ac:dyDescent="0.2">
      <c r="A5" s="18" t="s">
        <v>163</v>
      </c>
      <c r="B5" s="18" t="s">
        <v>444</v>
      </c>
      <c r="C5" s="18" t="s">
        <v>445</v>
      </c>
      <c r="D5" s="18" t="s">
        <v>443</v>
      </c>
    </row>
    <row r="6" spans="1:4" x14ac:dyDescent="0.2">
      <c r="A6" s="18" t="s">
        <v>258</v>
      </c>
      <c r="B6" s="18" t="s">
        <v>446</v>
      </c>
      <c r="C6" s="18" t="s">
        <v>447</v>
      </c>
      <c r="D6" s="18" t="s">
        <v>440</v>
      </c>
    </row>
    <row r="7" spans="1:4" hidden="1" x14ac:dyDescent="0.2">
      <c r="A7" s="18" t="s">
        <v>259</v>
      </c>
      <c r="B7" s="18" t="s">
        <v>448</v>
      </c>
      <c r="C7" s="18" t="s">
        <v>449</v>
      </c>
      <c r="D7" s="18" t="s">
        <v>443</v>
      </c>
    </row>
    <row r="8" spans="1:4" x14ac:dyDescent="0.2">
      <c r="A8" s="18" t="s">
        <v>10</v>
      </c>
      <c r="B8" s="18" t="s">
        <v>450</v>
      </c>
      <c r="C8" s="18" t="s">
        <v>451</v>
      </c>
      <c r="D8" s="18" t="s">
        <v>440</v>
      </c>
    </row>
    <row r="9" spans="1:4" hidden="1" x14ac:dyDescent="0.2">
      <c r="A9" s="18" t="s">
        <v>11</v>
      </c>
      <c r="B9" s="18" t="s">
        <v>452</v>
      </c>
      <c r="C9" s="18" t="s">
        <v>453</v>
      </c>
      <c r="D9" s="18" t="s">
        <v>443</v>
      </c>
    </row>
    <row r="10" spans="1:4" hidden="1" x14ac:dyDescent="0.2">
      <c r="A10" s="18" t="s">
        <v>12</v>
      </c>
      <c r="B10" s="18" t="s">
        <v>454</v>
      </c>
      <c r="C10" s="18" t="s">
        <v>455</v>
      </c>
      <c r="D10" s="18" t="s">
        <v>456</v>
      </c>
    </row>
    <row r="11" spans="1:4" hidden="1" x14ac:dyDescent="0.2">
      <c r="A11" s="18" t="s">
        <v>95</v>
      </c>
      <c r="B11" s="18" t="s">
        <v>457</v>
      </c>
      <c r="C11" s="18" t="s">
        <v>458</v>
      </c>
      <c r="D11" s="18" t="s">
        <v>456</v>
      </c>
    </row>
    <row r="12" spans="1:4" x14ac:dyDescent="0.2">
      <c r="A12" s="18" t="s">
        <v>279</v>
      </c>
      <c r="B12" s="18" t="s">
        <v>459</v>
      </c>
      <c r="C12" s="18" t="s">
        <v>460</v>
      </c>
      <c r="D12" s="18" t="s">
        <v>440</v>
      </c>
    </row>
    <row r="13" spans="1:4" hidden="1" x14ac:dyDescent="0.2">
      <c r="A13" s="18" t="s">
        <v>284</v>
      </c>
      <c r="B13" s="18" t="s">
        <v>461</v>
      </c>
      <c r="C13" s="18" t="s">
        <v>462</v>
      </c>
      <c r="D13" s="18" t="s">
        <v>443</v>
      </c>
    </row>
    <row r="14" spans="1:4" x14ac:dyDescent="0.2">
      <c r="A14" s="18" t="s">
        <v>101</v>
      </c>
      <c r="B14" s="18" t="s">
        <v>463</v>
      </c>
      <c r="C14" s="18" t="s">
        <v>464</v>
      </c>
      <c r="D14" s="18" t="s">
        <v>440</v>
      </c>
    </row>
    <row r="15" spans="1:4" hidden="1" x14ac:dyDescent="0.2">
      <c r="A15" s="18" t="s">
        <v>102</v>
      </c>
      <c r="B15" s="18" t="s">
        <v>465</v>
      </c>
      <c r="C15" s="18" t="s">
        <v>425</v>
      </c>
      <c r="D15" s="18" t="s">
        <v>443</v>
      </c>
    </row>
    <row r="16" spans="1:4" hidden="1" x14ac:dyDescent="0.2">
      <c r="A16" s="18" t="s">
        <v>111</v>
      </c>
      <c r="B16" s="18" t="s">
        <v>466</v>
      </c>
      <c r="C16" s="18" t="s">
        <v>467</v>
      </c>
      <c r="D16" s="18" t="s">
        <v>443</v>
      </c>
    </row>
    <row r="17" spans="1:4" hidden="1" x14ac:dyDescent="0.2">
      <c r="A17" s="18" t="s">
        <v>112</v>
      </c>
      <c r="B17" s="18" t="s">
        <v>468</v>
      </c>
      <c r="C17" s="18" t="s">
        <v>469</v>
      </c>
      <c r="D17" s="18" t="s">
        <v>456</v>
      </c>
    </row>
    <row r="18" spans="1:4" hidden="1" x14ac:dyDescent="0.2">
      <c r="A18" s="18" t="s">
        <v>122</v>
      </c>
      <c r="B18" s="18" t="s">
        <v>470</v>
      </c>
      <c r="C18" s="18" t="s">
        <v>471</v>
      </c>
      <c r="D18" s="18" t="s">
        <v>443</v>
      </c>
    </row>
    <row r="19" spans="1:4" x14ac:dyDescent="0.2">
      <c r="A19" s="18" t="s">
        <v>207</v>
      </c>
      <c r="B19" s="18" t="s">
        <v>472</v>
      </c>
      <c r="C19" s="18" t="s">
        <v>426</v>
      </c>
      <c r="D19" s="18" t="s">
        <v>440</v>
      </c>
    </row>
    <row r="20" spans="1:4" hidden="1" x14ac:dyDescent="0.2">
      <c r="A20" s="18" t="s">
        <v>208</v>
      </c>
      <c r="B20" s="18" t="s">
        <v>473</v>
      </c>
      <c r="C20" s="18" t="s">
        <v>474</v>
      </c>
      <c r="D20" s="18" t="s">
        <v>443</v>
      </c>
    </row>
    <row r="21" spans="1:4" hidden="1" x14ac:dyDescent="0.2">
      <c r="A21" s="18" t="s">
        <v>213</v>
      </c>
      <c r="B21" s="18" t="s">
        <v>475</v>
      </c>
      <c r="C21" s="18" t="s">
        <v>476</v>
      </c>
      <c r="D21" s="18" t="s">
        <v>443</v>
      </c>
    </row>
    <row r="22" spans="1:4" x14ac:dyDescent="0.2">
      <c r="A22" s="18" t="s">
        <v>224</v>
      </c>
      <c r="B22" s="18" t="s">
        <v>477</v>
      </c>
      <c r="C22" s="18" t="s">
        <v>478</v>
      </c>
      <c r="D22" s="18" t="s">
        <v>440</v>
      </c>
    </row>
    <row r="23" spans="1:4" x14ac:dyDescent="0.2">
      <c r="A23" s="18" t="s">
        <v>178</v>
      </c>
      <c r="B23" s="18" t="s">
        <v>479</v>
      </c>
      <c r="C23" s="18" t="s">
        <v>480</v>
      </c>
      <c r="D23" s="18" t="s">
        <v>440</v>
      </c>
    </row>
    <row r="24" spans="1:4" hidden="1" x14ac:dyDescent="0.2">
      <c r="A24" s="18" t="s">
        <v>179</v>
      </c>
      <c r="B24" s="18" t="s">
        <v>481</v>
      </c>
      <c r="C24" s="18" t="s">
        <v>482</v>
      </c>
      <c r="D24" s="18" t="s">
        <v>443</v>
      </c>
    </row>
    <row r="25" spans="1:4" hidden="1" x14ac:dyDescent="0.2">
      <c r="A25" s="18" t="s">
        <v>157</v>
      </c>
      <c r="B25" s="18" t="s">
        <v>483</v>
      </c>
      <c r="C25" s="18" t="s">
        <v>484</v>
      </c>
      <c r="D25" s="18" t="s">
        <v>456</v>
      </c>
    </row>
    <row r="26" spans="1:4" hidden="1" x14ac:dyDescent="0.2">
      <c r="A26" s="18" t="s">
        <v>162</v>
      </c>
      <c r="B26" s="18" t="s">
        <v>485</v>
      </c>
      <c r="C26" s="18" t="s">
        <v>486</v>
      </c>
      <c r="D26" s="18" t="s">
        <v>456</v>
      </c>
    </row>
    <row r="27" spans="1:4" hidden="1" x14ac:dyDescent="0.2">
      <c r="A27" s="18" t="s">
        <v>164</v>
      </c>
      <c r="B27" s="18" t="s">
        <v>487</v>
      </c>
      <c r="C27" s="18" t="s">
        <v>488</v>
      </c>
      <c r="D27" s="18" t="s">
        <v>456</v>
      </c>
    </row>
    <row r="28" spans="1:4" hidden="1" x14ac:dyDescent="0.2">
      <c r="A28" s="18" t="s">
        <v>169</v>
      </c>
      <c r="B28" s="18" t="s">
        <v>489</v>
      </c>
      <c r="C28" s="18" t="s">
        <v>490</v>
      </c>
      <c r="D28" s="18" t="s">
        <v>456</v>
      </c>
    </row>
    <row r="29" spans="1:4" hidden="1" x14ac:dyDescent="0.2">
      <c r="A29" s="18" t="s">
        <v>170</v>
      </c>
      <c r="B29" s="18" t="s">
        <v>491</v>
      </c>
      <c r="C29" s="18" t="s">
        <v>492</v>
      </c>
      <c r="D29" s="18" t="s">
        <v>443</v>
      </c>
    </row>
    <row r="30" spans="1:4" hidden="1" x14ac:dyDescent="0.2">
      <c r="A30" s="18" t="s">
        <v>171</v>
      </c>
      <c r="B30" s="18" t="s">
        <v>493</v>
      </c>
      <c r="C30" s="18" t="s">
        <v>494</v>
      </c>
      <c r="D30" s="18" t="s">
        <v>456</v>
      </c>
    </row>
    <row r="31" spans="1:4" hidden="1" x14ac:dyDescent="0.2">
      <c r="A31" s="18" t="s">
        <v>172</v>
      </c>
      <c r="B31" s="18" t="s">
        <v>495</v>
      </c>
      <c r="C31" s="18" t="s">
        <v>496</v>
      </c>
      <c r="D31" s="18" t="s">
        <v>456</v>
      </c>
    </row>
    <row r="32" spans="1:4" hidden="1" x14ac:dyDescent="0.2">
      <c r="A32" s="18" t="s">
        <v>173</v>
      </c>
      <c r="B32" s="18" t="s">
        <v>497</v>
      </c>
      <c r="C32" s="18" t="s">
        <v>498</v>
      </c>
      <c r="D32" s="18" t="s">
        <v>456</v>
      </c>
    </row>
    <row r="33" spans="1:4" hidden="1" x14ac:dyDescent="0.2">
      <c r="A33" s="18" t="s">
        <v>174</v>
      </c>
      <c r="B33" s="18" t="s">
        <v>499</v>
      </c>
      <c r="C33" s="18" t="s">
        <v>500</v>
      </c>
      <c r="D33" s="18" t="s">
        <v>443</v>
      </c>
    </row>
    <row r="34" spans="1:4" hidden="1" x14ac:dyDescent="0.2">
      <c r="A34" s="18" t="s">
        <v>175</v>
      </c>
      <c r="B34" s="18" t="s">
        <v>501</v>
      </c>
      <c r="C34" s="18" t="s">
        <v>502</v>
      </c>
      <c r="D34" s="18" t="s">
        <v>443</v>
      </c>
    </row>
    <row r="35" spans="1:4" hidden="1" x14ac:dyDescent="0.2">
      <c r="A35" s="18" t="s">
        <v>176</v>
      </c>
      <c r="B35" s="18" t="s">
        <v>503</v>
      </c>
      <c r="C35" s="18" t="s">
        <v>504</v>
      </c>
      <c r="D35" s="18" t="s">
        <v>456</v>
      </c>
    </row>
    <row r="36" spans="1:4" hidden="1" x14ac:dyDescent="0.2">
      <c r="A36" s="18" t="s">
        <v>177</v>
      </c>
      <c r="B36" s="18" t="s">
        <v>505</v>
      </c>
      <c r="C36" s="18" t="s">
        <v>506</v>
      </c>
      <c r="D36" s="18" t="s">
        <v>456</v>
      </c>
    </row>
    <row r="37" spans="1:4" hidden="1" x14ac:dyDescent="0.2">
      <c r="A37" s="18" t="s">
        <v>260</v>
      </c>
      <c r="B37" s="18" t="s">
        <v>507</v>
      </c>
      <c r="C37" s="18" t="s">
        <v>508</v>
      </c>
      <c r="D37" s="18" t="s">
        <v>456</v>
      </c>
    </row>
    <row r="38" spans="1:4" hidden="1" x14ac:dyDescent="0.2">
      <c r="A38" s="18" t="s">
        <v>511</v>
      </c>
      <c r="B38" s="18" t="s">
        <v>509</v>
      </c>
      <c r="C38" s="18" t="s">
        <v>510</v>
      </c>
      <c r="D38" s="18" t="s">
        <v>456</v>
      </c>
    </row>
    <row r="39" spans="1:4" hidden="1" x14ac:dyDescent="0.2">
      <c r="A39" s="18" t="s">
        <v>514</v>
      </c>
      <c r="B39" s="18" t="s">
        <v>512</v>
      </c>
      <c r="C39" s="18" t="s">
        <v>513</v>
      </c>
      <c r="D39" s="18" t="s">
        <v>456</v>
      </c>
    </row>
    <row r="40" spans="1:4" hidden="1" x14ac:dyDescent="0.2">
      <c r="A40" s="18" t="s">
        <v>89</v>
      </c>
      <c r="B40" s="18" t="s">
        <v>515</v>
      </c>
      <c r="C40" s="18" t="s">
        <v>516</v>
      </c>
      <c r="D40" s="18" t="s">
        <v>456</v>
      </c>
    </row>
    <row r="41" spans="1:4" hidden="1" x14ac:dyDescent="0.2">
      <c r="A41" s="18" t="s">
        <v>280</v>
      </c>
      <c r="B41" s="18" t="s">
        <v>517</v>
      </c>
      <c r="C41" s="18" t="s">
        <v>518</v>
      </c>
      <c r="D41" s="18" t="s">
        <v>443</v>
      </c>
    </row>
    <row r="42" spans="1:4" hidden="1" x14ac:dyDescent="0.2">
      <c r="A42" s="18" t="s">
        <v>281</v>
      </c>
      <c r="B42" s="18" t="s">
        <v>519</v>
      </c>
      <c r="C42" s="18" t="s">
        <v>520</v>
      </c>
      <c r="D42" s="18" t="s">
        <v>456</v>
      </c>
    </row>
    <row r="43" spans="1:4" hidden="1" x14ac:dyDescent="0.2">
      <c r="A43" s="18" t="s">
        <v>282</v>
      </c>
      <c r="B43" s="18" t="s">
        <v>521</v>
      </c>
      <c r="C43" s="18" t="s">
        <v>522</v>
      </c>
      <c r="D43" s="18" t="s">
        <v>456</v>
      </c>
    </row>
    <row r="44" spans="1:4" hidden="1" x14ac:dyDescent="0.2">
      <c r="A44" s="18" t="s">
        <v>285</v>
      </c>
      <c r="B44" s="18" t="s">
        <v>523</v>
      </c>
      <c r="C44" s="18" t="s">
        <v>524</v>
      </c>
      <c r="D44" s="18" t="s">
        <v>456</v>
      </c>
    </row>
    <row r="45" spans="1:4" hidden="1" x14ac:dyDescent="0.2">
      <c r="A45" s="18" t="s">
        <v>289</v>
      </c>
      <c r="B45" s="18" t="s">
        <v>525</v>
      </c>
      <c r="C45" s="18" t="s">
        <v>526</v>
      </c>
      <c r="D45" s="18" t="s">
        <v>456</v>
      </c>
    </row>
    <row r="46" spans="1:4" hidden="1" x14ac:dyDescent="0.2">
      <c r="A46" s="18" t="s">
        <v>291</v>
      </c>
      <c r="B46" s="18" t="s">
        <v>527</v>
      </c>
      <c r="C46" s="18" t="s">
        <v>528</v>
      </c>
      <c r="D46" s="18" t="s">
        <v>456</v>
      </c>
    </row>
    <row r="47" spans="1:4" hidden="1" x14ac:dyDescent="0.2">
      <c r="A47" s="18" t="s">
        <v>298</v>
      </c>
      <c r="B47" s="18" t="s">
        <v>529</v>
      </c>
      <c r="C47" s="18" t="s">
        <v>530</v>
      </c>
      <c r="D47" s="18" t="s">
        <v>456</v>
      </c>
    </row>
    <row r="48" spans="1:4" hidden="1" x14ac:dyDescent="0.2">
      <c r="A48" s="18" t="s">
        <v>103</v>
      </c>
      <c r="B48" s="18" t="s">
        <v>531</v>
      </c>
      <c r="C48" s="18" t="s">
        <v>532</v>
      </c>
      <c r="D48" s="18" t="s">
        <v>456</v>
      </c>
    </row>
    <row r="49" spans="1:4" hidden="1" x14ac:dyDescent="0.2">
      <c r="A49" s="18" t="s">
        <v>104</v>
      </c>
      <c r="B49" s="18" t="s">
        <v>533</v>
      </c>
      <c r="C49" s="18" t="s">
        <v>534</v>
      </c>
      <c r="D49" s="18" t="s">
        <v>456</v>
      </c>
    </row>
    <row r="50" spans="1:4" hidden="1" x14ac:dyDescent="0.2">
      <c r="A50" s="18" t="s">
        <v>107</v>
      </c>
      <c r="B50" s="18" t="s">
        <v>535</v>
      </c>
      <c r="C50" s="18" t="s">
        <v>536</v>
      </c>
      <c r="D50" s="18" t="s">
        <v>456</v>
      </c>
    </row>
    <row r="51" spans="1:4" hidden="1" x14ac:dyDescent="0.2">
      <c r="A51" s="18" t="s">
        <v>205</v>
      </c>
      <c r="B51" s="18" t="s">
        <v>639</v>
      </c>
      <c r="C51" s="18" t="s">
        <v>640</v>
      </c>
      <c r="D51" s="18" t="s">
        <v>456</v>
      </c>
    </row>
    <row r="52" spans="1:4" hidden="1" x14ac:dyDescent="0.2">
      <c r="A52" s="18" t="s">
        <v>266</v>
      </c>
      <c r="B52" s="18" t="s">
        <v>641</v>
      </c>
      <c r="C52" s="18" t="s">
        <v>431</v>
      </c>
      <c r="D52" s="18" t="s">
        <v>443</v>
      </c>
    </row>
    <row r="53" spans="1:4" hidden="1" x14ac:dyDescent="0.2">
      <c r="A53" s="18" t="s">
        <v>270</v>
      </c>
      <c r="B53" s="18" t="s">
        <v>642</v>
      </c>
      <c r="C53" s="18" t="s">
        <v>432</v>
      </c>
      <c r="D53" s="18" t="s">
        <v>456</v>
      </c>
    </row>
    <row r="54" spans="1:4" hidden="1" x14ac:dyDescent="0.2">
      <c r="A54" s="18" t="s">
        <v>267</v>
      </c>
      <c r="B54" s="18" t="s">
        <v>643</v>
      </c>
      <c r="C54" s="18" t="s">
        <v>433</v>
      </c>
      <c r="D54" s="18" t="s">
        <v>456</v>
      </c>
    </row>
    <row r="55" spans="1:4" hidden="1" x14ac:dyDescent="0.2">
      <c r="A55" s="18" t="s">
        <v>645</v>
      </c>
      <c r="B55" s="18" t="s">
        <v>644</v>
      </c>
      <c r="C55" s="18" t="s">
        <v>434</v>
      </c>
      <c r="D55" s="18" t="s">
        <v>456</v>
      </c>
    </row>
    <row r="56" spans="1:4" x14ac:dyDescent="0.2">
      <c r="A56" s="18" t="s">
        <v>309</v>
      </c>
      <c r="B56" s="18" t="s">
        <v>646</v>
      </c>
      <c r="C56" s="18" t="s">
        <v>647</v>
      </c>
      <c r="D56" s="18" t="s">
        <v>437</v>
      </c>
    </row>
    <row r="57" spans="1:4" x14ac:dyDescent="0.2">
      <c r="A57" s="18" t="s">
        <v>650</v>
      </c>
      <c r="B57" s="18" t="s">
        <v>648</v>
      </c>
      <c r="C57" s="18" t="s">
        <v>649</v>
      </c>
      <c r="D57" s="18" t="s">
        <v>437</v>
      </c>
    </row>
    <row r="58" spans="1:4" x14ac:dyDescent="0.2">
      <c r="A58" s="18" t="s">
        <v>320</v>
      </c>
      <c r="B58" s="18" t="s">
        <v>651</v>
      </c>
      <c r="C58" s="18" t="s">
        <v>652</v>
      </c>
      <c r="D58" s="18" t="s">
        <v>437</v>
      </c>
    </row>
    <row r="59" spans="1:4" x14ac:dyDescent="0.2">
      <c r="A59" s="18" t="s">
        <v>311</v>
      </c>
      <c r="B59" s="18" t="s">
        <v>653</v>
      </c>
      <c r="C59" s="18" t="s">
        <v>654</v>
      </c>
      <c r="D59" s="18" t="s">
        <v>437</v>
      </c>
    </row>
    <row r="60" spans="1:4" x14ac:dyDescent="0.2">
      <c r="A60" s="18" t="s">
        <v>310</v>
      </c>
      <c r="B60" s="18" t="s">
        <v>655</v>
      </c>
      <c r="C60" s="18" t="s">
        <v>656</v>
      </c>
      <c r="D60" s="18" t="s">
        <v>437</v>
      </c>
    </row>
    <row r="61" spans="1:4" x14ac:dyDescent="0.2">
      <c r="A61" s="18" t="s">
        <v>321</v>
      </c>
      <c r="B61" s="18" t="s">
        <v>657</v>
      </c>
      <c r="C61" s="18" t="s">
        <v>658</v>
      </c>
      <c r="D61" s="18" t="s">
        <v>437</v>
      </c>
    </row>
    <row r="62" spans="1:4" x14ac:dyDescent="0.2">
      <c r="A62" s="18" t="s">
        <v>661</v>
      </c>
      <c r="B62" s="18" t="s">
        <v>659</v>
      </c>
      <c r="C62" s="18" t="s">
        <v>660</v>
      </c>
      <c r="D62" s="18" t="s">
        <v>437</v>
      </c>
    </row>
    <row r="63" spans="1:4" x14ac:dyDescent="0.2">
      <c r="A63" s="18" t="s">
        <v>663</v>
      </c>
      <c r="B63" s="18" t="s">
        <v>435</v>
      </c>
      <c r="C63" s="18" t="s">
        <v>662</v>
      </c>
      <c r="D63" s="18" t="s">
        <v>437</v>
      </c>
    </row>
    <row r="64" spans="1:4" hidden="1" x14ac:dyDescent="0.2">
      <c r="A64" s="18" t="s">
        <v>110</v>
      </c>
      <c r="B64" s="18" t="s">
        <v>537</v>
      </c>
      <c r="C64" s="18" t="s">
        <v>538</v>
      </c>
      <c r="D64" s="18" t="s">
        <v>456</v>
      </c>
    </row>
    <row r="65" spans="1:4" hidden="1" x14ac:dyDescent="0.2">
      <c r="A65" s="18" t="s">
        <v>119</v>
      </c>
      <c r="B65" s="18" t="s">
        <v>539</v>
      </c>
      <c r="C65" s="18" t="s">
        <v>540</v>
      </c>
      <c r="D65" s="18" t="s">
        <v>456</v>
      </c>
    </row>
    <row r="66" spans="1:4" hidden="1" x14ac:dyDescent="0.2">
      <c r="A66" s="18" t="s">
        <v>123</v>
      </c>
      <c r="B66" s="18" t="s">
        <v>541</v>
      </c>
      <c r="C66" s="18" t="s">
        <v>542</v>
      </c>
      <c r="D66" s="18" t="s">
        <v>456</v>
      </c>
    </row>
    <row r="67" spans="1:4" hidden="1" x14ac:dyDescent="0.2">
      <c r="A67" s="18" t="s">
        <v>127</v>
      </c>
      <c r="B67" s="18" t="s">
        <v>543</v>
      </c>
      <c r="C67" s="18" t="s">
        <v>544</v>
      </c>
      <c r="D67" s="18" t="s">
        <v>456</v>
      </c>
    </row>
    <row r="68" spans="1:4" hidden="1" x14ac:dyDescent="0.2">
      <c r="A68" s="18" t="s">
        <v>132</v>
      </c>
      <c r="B68" s="18" t="s">
        <v>545</v>
      </c>
      <c r="C68" s="18" t="s">
        <v>546</v>
      </c>
      <c r="D68" s="18" t="s">
        <v>456</v>
      </c>
    </row>
    <row r="69" spans="1:4" hidden="1" x14ac:dyDescent="0.2">
      <c r="A69" s="18" t="s">
        <v>136</v>
      </c>
      <c r="B69" s="18" t="s">
        <v>547</v>
      </c>
      <c r="C69" s="18" t="s">
        <v>548</v>
      </c>
      <c r="D69" s="18" t="s">
        <v>456</v>
      </c>
    </row>
    <row r="70" spans="1:4" hidden="1" x14ac:dyDescent="0.2">
      <c r="A70" s="18" t="s">
        <v>551</v>
      </c>
      <c r="B70" s="18" t="s">
        <v>549</v>
      </c>
      <c r="C70" s="18" t="s">
        <v>550</v>
      </c>
      <c r="D70" s="18" t="s">
        <v>456</v>
      </c>
    </row>
    <row r="71" spans="1:4" hidden="1" x14ac:dyDescent="0.2">
      <c r="A71" s="18" t="s">
        <v>145</v>
      </c>
      <c r="B71" s="18" t="s">
        <v>552</v>
      </c>
      <c r="C71" s="18" t="s">
        <v>553</v>
      </c>
      <c r="D71" s="18" t="s">
        <v>456</v>
      </c>
    </row>
    <row r="72" spans="1:4" hidden="1" x14ac:dyDescent="0.2">
      <c r="A72" s="18" t="s">
        <v>149</v>
      </c>
      <c r="B72" s="18" t="s">
        <v>554</v>
      </c>
      <c r="C72" s="18" t="s">
        <v>555</v>
      </c>
      <c r="D72" s="18" t="s">
        <v>456</v>
      </c>
    </row>
    <row r="73" spans="1:4" hidden="1" x14ac:dyDescent="0.2">
      <c r="A73" s="18" t="s">
        <v>214</v>
      </c>
      <c r="B73" s="18" t="s">
        <v>556</v>
      </c>
      <c r="C73" s="18" t="s">
        <v>557</v>
      </c>
      <c r="D73" s="18" t="s">
        <v>456</v>
      </c>
    </row>
    <row r="74" spans="1:4" hidden="1" x14ac:dyDescent="0.2">
      <c r="A74" s="18" t="s">
        <v>219</v>
      </c>
      <c r="B74" s="18" t="s">
        <v>558</v>
      </c>
      <c r="C74" s="18" t="s">
        <v>559</v>
      </c>
      <c r="D74" s="18" t="s">
        <v>456</v>
      </c>
    </row>
    <row r="75" spans="1:4" hidden="1" x14ac:dyDescent="0.2">
      <c r="A75" s="18" t="s">
        <v>223</v>
      </c>
      <c r="B75" s="18" t="s">
        <v>560</v>
      </c>
      <c r="C75" s="18" t="s">
        <v>561</v>
      </c>
      <c r="D75" s="18" t="s">
        <v>456</v>
      </c>
    </row>
    <row r="76" spans="1:4" hidden="1" x14ac:dyDescent="0.2">
      <c r="A76" s="18" t="s">
        <v>209</v>
      </c>
      <c r="B76" s="18" t="s">
        <v>562</v>
      </c>
      <c r="C76" s="18" t="s">
        <v>563</v>
      </c>
      <c r="D76" s="18" t="s">
        <v>456</v>
      </c>
    </row>
    <row r="77" spans="1:4" hidden="1" x14ac:dyDescent="0.2">
      <c r="A77" s="18" t="s">
        <v>212</v>
      </c>
      <c r="B77" s="18" t="s">
        <v>564</v>
      </c>
      <c r="C77" s="18" t="s">
        <v>565</v>
      </c>
      <c r="D77" s="18" t="s">
        <v>456</v>
      </c>
    </row>
    <row r="78" spans="1:4" hidden="1" x14ac:dyDescent="0.2">
      <c r="A78" s="18" t="s">
        <v>225</v>
      </c>
      <c r="B78" s="18" t="s">
        <v>566</v>
      </c>
      <c r="C78" s="18" t="s">
        <v>567</v>
      </c>
      <c r="D78" s="18" t="s">
        <v>443</v>
      </c>
    </row>
    <row r="79" spans="1:4" hidden="1" x14ac:dyDescent="0.2">
      <c r="A79" s="18" t="s">
        <v>226</v>
      </c>
      <c r="B79" s="18" t="s">
        <v>568</v>
      </c>
      <c r="C79" s="18" t="s">
        <v>569</v>
      </c>
      <c r="D79" s="18" t="s">
        <v>456</v>
      </c>
    </row>
    <row r="80" spans="1:4" hidden="1" x14ac:dyDescent="0.2">
      <c r="A80" s="18" t="s">
        <v>227</v>
      </c>
      <c r="B80" s="18" t="s">
        <v>570</v>
      </c>
      <c r="C80" s="18" t="s">
        <v>571</v>
      </c>
      <c r="D80" s="18" t="s">
        <v>456</v>
      </c>
    </row>
    <row r="81" spans="1:4" hidden="1" x14ac:dyDescent="0.2">
      <c r="A81" s="18" t="s">
        <v>228</v>
      </c>
      <c r="B81" s="18" t="s">
        <v>572</v>
      </c>
      <c r="C81" s="18" t="s">
        <v>573</v>
      </c>
      <c r="D81" s="18" t="s">
        <v>456</v>
      </c>
    </row>
    <row r="82" spans="1:4" hidden="1" x14ac:dyDescent="0.2">
      <c r="A82" s="18" t="s">
        <v>576</v>
      </c>
      <c r="B82" s="18" t="s">
        <v>574</v>
      </c>
      <c r="C82" s="18" t="s">
        <v>575</v>
      </c>
      <c r="D82" s="18" t="s">
        <v>456</v>
      </c>
    </row>
    <row r="83" spans="1:4" hidden="1" x14ac:dyDescent="0.2">
      <c r="A83" s="18" t="s">
        <v>230</v>
      </c>
      <c r="B83" s="18" t="s">
        <v>577</v>
      </c>
      <c r="C83" s="18" t="s">
        <v>578</v>
      </c>
      <c r="D83" s="18" t="s">
        <v>456</v>
      </c>
    </row>
    <row r="84" spans="1:4" hidden="1" x14ac:dyDescent="0.2">
      <c r="A84" s="18" t="s">
        <v>231</v>
      </c>
      <c r="B84" s="18" t="s">
        <v>579</v>
      </c>
      <c r="C84" s="18" t="s">
        <v>580</v>
      </c>
      <c r="D84" s="18" t="s">
        <v>456</v>
      </c>
    </row>
    <row r="85" spans="1:4" hidden="1" x14ac:dyDescent="0.2">
      <c r="A85" s="18" t="s">
        <v>583</v>
      </c>
      <c r="B85" s="18" t="s">
        <v>581</v>
      </c>
      <c r="C85" s="18" t="s">
        <v>582</v>
      </c>
      <c r="D85" s="18" t="s">
        <v>443</v>
      </c>
    </row>
    <row r="86" spans="1:4" hidden="1" x14ac:dyDescent="0.2">
      <c r="A86" s="18" t="s">
        <v>234</v>
      </c>
      <c r="B86" s="18" t="s">
        <v>584</v>
      </c>
      <c r="C86" s="18" t="s">
        <v>585</v>
      </c>
      <c r="D86" s="18" t="s">
        <v>456</v>
      </c>
    </row>
    <row r="87" spans="1:4" hidden="1" x14ac:dyDescent="0.2">
      <c r="A87" s="18" t="s">
        <v>235</v>
      </c>
      <c r="B87" s="18" t="s">
        <v>586</v>
      </c>
      <c r="C87" s="18" t="s">
        <v>587</v>
      </c>
      <c r="D87" s="18" t="s">
        <v>456</v>
      </c>
    </row>
    <row r="88" spans="1:4" hidden="1" x14ac:dyDescent="0.2">
      <c r="A88" s="18" t="s">
        <v>236</v>
      </c>
      <c r="B88" s="18" t="s">
        <v>588</v>
      </c>
      <c r="C88" s="18" t="s">
        <v>589</v>
      </c>
      <c r="D88" s="18" t="s">
        <v>443</v>
      </c>
    </row>
    <row r="89" spans="1:4" hidden="1" x14ac:dyDescent="0.2">
      <c r="A89" s="18" t="s">
        <v>237</v>
      </c>
      <c r="B89" s="18" t="s">
        <v>590</v>
      </c>
      <c r="C89" s="18" t="s">
        <v>591</v>
      </c>
      <c r="D89" s="18" t="s">
        <v>456</v>
      </c>
    </row>
    <row r="90" spans="1:4" hidden="1" x14ac:dyDescent="0.2">
      <c r="A90" s="18" t="s">
        <v>238</v>
      </c>
      <c r="B90" s="18" t="s">
        <v>592</v>
      </c>
      <c r="C90" s="18" t="s">
        <v>593</v>
      </c>
      <c r="D90" s="18" t="s">
        <v>456</v>
      </c>
    </row>
    <row r="91" spans="1:4" hidden="1" x14ac:dyDescent="0.2">
      <c r="A91" s="18" t="s">
        <v>240</v>
      </c>
      <c r="B91" s="18" t="s">
        <v>594</v>
      </c>
      <c r="C91" s="18" t="s">
        <v>595</v>
      </c>
      <c r="D91" s="18" t="s">
        <v>443</v>
      </c>
    </row>
    <row r="92" spans="1:4" hidden="1" x14ac:dyDescent="0.2">
      <c r="A92" s="18" t="s">
        <v>241</v>
      </c>
      <c r="B92" s="18" t="s">
        <v>596</v>
      </c>
      <c r="C92" s="18" t="s">
        <v>597</v>
      </c>
      <c r="D92" s="18" t="s">
        <v>456</v>
      </c>
    </row>
    <row r="93" spans="1:4" hidden="1" x14ac:dyDescent="0.2">
      <c r="A93" s="18" t="s">
        <v>242</v>
      </c>
      <c r="B93" s="18" t="s">
        <v>598</v>
      </c>
      <c r="C93" s="18" t="s">
        <v>599</v>
      </c>
      <c r="D93" s="18" t="s">
        <v>456</v>
      </c>
    </row>
    <row r="94" spans="1:4" hidden="1" x14ac:dyDescent="0.2">
      <c r="A94" s="18" t="s">
        <v>244</v>
      </c>
      <c r="B94" s="18" t="s">
        <v>600</v>
      </c>
      <c r="C94" s="18" t="s">
        <v>601</v>
      </c>
      <c r="D94" s="18" t="s">
        <v>443</v>
      </c>
    </row>
    <row r="95" spans="1:4" hidden="1" x14ac:dyDescent="0.2">
      <c r="A95" s="18" t="s">
        <v>245</v>
      </c>
      <c r="B95" s="18" t="s">
        <v>602</v>
      </c>
      <c r="C95" s="18" t="s">
        <v>603</v>
      </c>
      <c r="D95" s="18" t="s">
        <v>456</v>
      </c>
    </row>
    <row r="96" spans="1:4" hidden="1" x14ac:dyDescent="0.2">
      <c r="A96" s="18" t="s">
        <v>606</v>
      </c>
      <c r="B96" s="18" t="s">
        <v>604</v>
      </c>
      <c r="C96" s="18" t="s">
        <v>605</v>
      </c>
      <c r="D96" s="18" t="s">
        <v>456</v>
      </c>
    </row>
    <row r="97" spans="1:4" hidden="1" x14ac:dyDescent="0.2">
      <c r="A97" s="18" t="s">
        <v>247</v>
      </c>
      <c r="B97" s="18" t="s">
        <v>607</v>
      </c>
      <c r="C97" s="18" t="s">
        <v>608</v>
      </c>
      <c r="D97" s="18" t="s">
        <v>456</v>
      </c>
    </row>
    <row r="98" spans="1:4" hidden="1" x14ac:dyDescent="0.2">
      <c r="A98" s="18" t="s">
        <v>249</v>
      </c>
      <c r="B98" s="18" t="s">
        <v>609</v>
      </c>
      <c r="C98" s="18" t="s">
        <v>610</v>
      </c>
      <c r="D98" s="18" t="s">
        <v>443</v>
      </c>
    </row>
    <row r="99" spans="1:4" hidden="1" x14ac:dyDescent="0.2">
      <c r="A99" s="18" t="s">
        <v>251</v>
      </c>
      <c r="B99" s="18" t="s">
        <v>611</v>
      </c>
      <c r="C99" s="18" t="s">
        <v>612</v>
      </c>
      <c r="D99" s="18" t="s">
        <v>456</v>
      </c>
    </row>
    <row r="100" spans="1:4" hidden="1" x14ac:dyDescent="0.2">
      <c r="A100" s="18" t="s">
        <v>252</v>
      </c>
      <c r="B100" s="18" t="s">
        <v>613</v>
      </c>
      <c r="C100" s="18" t="s">
        <v>614</v>
      </c>
      <c r="D100" s="18" t="s">
        <v>456</v>
      </c>
    </row>
    <row r="101" spans="1:4" hidden="1" x14ac:dyDescent="0.2">
      <c r="A101" s="18" t="s">
        <v>254</v>
      </c>
      <c r="B101" s="18" t="s">
        <v>615</v>
      </c>
      <c r="C101" s="18" t="s">
        <v>616</v>
      </c>
      <c r="D101" s="18" t="s">
        <v>443</v>
      </c>
    </row>
    <row r="102" spans="1:4" hidden="1" x14ac:dyDescent="0.2">
      <c r="A102" s="18" t="s">
        <v>255</v>
      </c>
      <c r="B102" s="18" t="s">
        <v>617</v>
      </c>
      <c r="C102" s="18" t="s">
        <v>618</v>
      </c>
      <c r="D102" s="18" t="s">
        <v>456</v>
      </c>
    </row>
    <row r="103" spans="1:4" hidden="1" x14ac:dyDescent="0.2">
      <c r="A103" s="18" t="s">
        <v>256</v>
      </c>
      <c r="B103" s="18" t="s">
        <v>619</v>
      </c>
      <c r="C103" s="18" t="s">
        <v>620</v>
      </c>
      <c r="D103" s="18" t="s">
        <v>456</v>
      </c>
    </row>
    <row r="104" spans="1:4" hidden="1" x14ac:dyDescent="0.2">
      <c r="A104" s="18" t="s">
        <v>180</v>
      </c>
      <c r="B104" s="18" t="s">
        <v>621</v>
      </c>
      <c r="C104" s="18" t="s">
        <v>622</v>
      </c>
      <c r="D104" s="18" t="s">
        <v>456</v>
      </c>
    </row>
    <row r="105" spans="1:4" hidden="1" x14ac:dyDescent="0.2">
      <c r="A105" s="18" t="s">
        <v>186</v>
      </c>
      <c r="B105" s="18" t="s">
        <v>623</v>
      </c>
      <c r="C105" s="18" t="s">
        <v>624</v>
      </c>
      <c r="D105" s="18" t="s">
        <v>456</v>
      </c>
    </row>
    <row r="106" spans="1:4" hidden="1" x14ac:dyDescent="0.2">
      <c r="A106" s="18" t="s">
        <v>189</v>
      </c>
      <c r="B106" s="18" t="s">
        <v>625</v>
      </c>
      <c r="C106" s="18" t="s">
        <v>626</v>
      </c>
      <c r="D106" s="18" t="s">
        <v>456</v>
      </c>
    </row>
    <row r="107" spans="1:4" hidden="1" x14ac:dyDescent="0.2">
      <c r="A107" s="18" t="s">
        <v>192</v>
      </c>
      <c r="B107" s="18" t="s">
        <v>627</v>
      </c>
      <c r="C107" s="18" t="s">
        <v>628</v>
      </c>
      <c r="D107" s="18" t="s">
        <v>456</v>
      </c>
    </row>
    <row r="108" spans="1:4" hidden="1" x14ac:dyDescent="0.2">
      <c r="A108" s="18" t="s">
        <v>197</v>
      </c>
      <c r="B108" s="18" t="s">
        <v>629</v>
      </c>
      <c r="C108" s="18" t="s">
        <v>630</v>
      </c>
      <c r="D108" s="18" t="s">
        <v>456</v>
      </c>
    </row>
    <row r="109" spans="1:4" hidden="1" x14ac:dyDescent="0.2">
      <c r="A109" s="18" t="s">
        <v>198</v>
      </c>
      <c r="B109" s="18" t="s">
        <v>631</v>
      </c>
      <c r="C109" s="18" t="s">
        <v>632</v>
      </c>
      <c r="D109" s="18" t="s">
        <v>456</v>
      </c>
    </row>
    <row r="110" spans="1:4" hidden="1" x14ac:dyDescent="0.2">
      <c r="A110" s="18" t="s">
        <v>202</v>
      </c>
      <c r="B110" s="18" t="s">
        <v>633</v>
      </c>
      <c r="C110" s="18" t="s">
        <v>634</v>
      </c>
      <c r="D110" s="18" t="s">
        <v>443</v>
      </c>
    </row>
    <row r="111" spans="1:4" hidden="1" x14ac:dyDescent="0.2">
      <c r="A111" s="18" t="s">
        <v>203</v>
      </c>
      <c r="B111" s="18" t="s">
        <v>635</v>
      </c>
      <c r="C111" s="18" t="s">
        <v>636</v>
      </c>
      <c r="D111" s="18" t="s">
        <v>456</v>
      </c>
    </row>
    <row r="112" spans="1:4" hidden="1" x14ac:dyDescent="0.2">
      <c r="A112" s="18" t="s">
        <v>204</v>
      </c>
      <c r="B112" s="18" t="s">
        <v>637</v>
      </c>
      <c r="C112" s="18" t="s">
        <v>638</v>
      </c>
      <c r="D112" s="18" t="s">
        <v>456</v>
      </c>
    </row>
  </sheetData>
  <autoFilter ref="D1:D112" xr:uid="{A769FBDC-E5ED-3141-8C59-F09C5AEB7F50}">
    <filterColumn colId="0">
      <filters>
        <filter val="0"/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406-B5C7-BF42-AAC9-91E447B40A93}">
  <dimension ref="A1:D14"/>
  <sheetViews>
    <sheetView workbookViewId="0">
      <selection activeCell="D14" sqref="A2:D14"/>
    </sheetView>
  </sheetViews>
  <sheetFormatPr baseColWidth="10" defaultRowHeight="15" x14ac:dyDescent="0.2"/>
  <cols>
    <col min="1" max="2" width="74" style="18" bestFit="1" customWidth="1"/>
    <col min="3" max="3" width="66.33203125" style="18" bestFit="1" customWidth="1"/>
    <col min="4" max="16384" width="10.83203125" style="18"/>
  </cols>
  <sheetData>
    <row r="1" spans="1:4" x14ac:dyDescent="0.2">
      <c r="A1" s="18" t="s">
        <v>428</v>
      </c>
      <c r="B1" s="18" t="s">
        <v>430</v>
      </c>
      <c r="C1" s="18" t="s">
        <v>429</v>
      </c>
      <c r="D1" s="18" t="s">
        <v>427</v>
      </c>
    </row>
    <row r="2" spans="1:4" x14ac:dyDescent="0.2">
      <c r="A2" s="18" t="s">
        <v>205</v>
      </c>
      <c r="B2" s="18" t="s">
        <v>639</v>
      </c>
      <c r="C2" s="18" t="s">
        <v>640</v>
      </c>
      <c r="D2" s="18" t="s">
        <v>456</v>
      </c>
    </row>
    <row r="3" spans="1:4" x14ac:dyDescent="0.2">
      <c r="A3" s="18" t="s">
        <v>266</v>
      </c>
      <c r="B3" s="18" t="s">
        <v>641</v>
      </c>
      <c r="C3" s="18" t="s">
        <v>431</v>
      </c>
      <c r="D3" s="18" t="s">
        <v>443</v>
      </c>
    </row>
    <row r="4" spans="1:4" x14ac:dyDescent="0.2">
      <c r="A4" s="18" t="s">
        <v>270</v>
      </c>
      <c r="B4" s="18" t="s">
        <v>642</v>
      </c>
      <c r="C4" s="18" t="s">
        <v>432</v>
      </c>
      <c r="D4" s="18" t="s">
        <v>456</v>
      </c>
    </row>
    <row r="5" spans="1:4" x14ac:dyDescent="0.2">
      <c r="A5" s="18" t="s">
        <v>267</v>
      </c>
      <c r="B5" s="18" t="s">
        <v>643</v>
      </c>
      <c r="C5" s="18" t="s">
        <v>433</v>
      </c>
      <c r="D5" s="18" t="s">
        <v>456</v>
      </c>
    </row>
    <row r="6" spans="1:4" x14ac:dyDescent="0.2">
      <c r="A6" s="18" t="s">
        <v>645</v>
      </c>
      <c r="B6" s="18" t="s">
        <v>644</v>
      </c>
      <c r="C6" s="18" t="s">
        <v>434</v>
      </c>
      <c r="D6" s="18" t="s">
        <v>456</v>
      </c>
    </row>
    <row r="7" spans="1:4" x14ac:dyDescent="0.2">
      <c r="A7" s="18" t="s">
        <v>309</v>
      </c>
      <c r="B7" s="18" t="s">
        <v>646</v>
      </c>
      <c r="C7" s="18" t="s">
        <v>647</v>
      </c>
      <c r="D7" s="18" t="s">
        <v>437</v>
      </c>
    </row>
    <row r="8" spans="1:4" x14ac:dyDescent="0.2">
      <c r="A8" s="18" t="s">
        <v>650</v>
      </c>
      <c r="B8" s="18" t="s">
        <v>648</v>
      </c>
      <c r="C8" s="18" t="s">
        <v>649</v>
      </c>
      <c r="D8" s="18" t="s">
        <v>437</v>
      </c>
    </row>
    <row r="9" spans="1:4" x14ac:dyDescent="0.2">
      <c r="A9" s="18" t="s">
        <v>320</v>
      </c>
      <c r="B9" s="18" t="s">
        <v>651</v>
      </c>
      <c r="C9" s="18" t="s">
        <v>652</v>
      </c>
      <c r="D9" s="18" t="s">
        <v>437</v>
      </c>
    </row>
    <row r="10" spans="1:4" x14ac:dyDescent="0.2">
      <c r="A10" s="18" t="s">
        <v>311</v>
      </c>
      <c r="B10" s="18" t="s">
        <v>653</v>
      </c>
      <c r="C10" s="18" t="s">
        <v>654</v>
      </c>
      <c r="D10" s="18" t="s">
        <v>437</v>
      </c>
    </row>
    <row r="11" spans="1:4" x14ac:dyDescent="0.2">
      <c r="A11" s="18" t="s">
        <v>310</v>
      </c>
      <c r="B11" s="18" t="s">
        <v>655</v>
      </c>
      <c r="C11" s="18" t="s">
        <v>656</v>
      </c>
      <c r="D11" s="18" t="s">
        <v>437</v>
      </c>
    </row>
    <row r="12" spans="1:4" x14ac:dyDescent="0.2">
      <c r="A12" s="18" t="s">
        <v>321</v>
      </c>
      <c r="B12" s="18" t="s">
        <v>657</v>
      </c>
      <c r="C12" s="18" t="s">
        <v>658</v>
      </c>
      <c r="D12" s="18" t="s">
        <v>437</v>
      </c>
    </row>
    <row r="13" spans="1:4" x14ac:dyDescent="0.2">
      <c r="A13" s="18" t="s">
        <v>661</v>
      </c>
      <c r="B13" s="18" t="s">
        <v>659</v>
      </c>
      <c r="C13" s="18" t="s">
        <v>660</v>
      </c>
      <c r="D13" s="18" t="s">
        <v>437</v>
      </c>
    </row>
    <row r="14" spans="1:4" x14ac:dyDescent="0.2">
      <c r="A14" s="18" t="s">
        <v>663</v>
      </c>
      <c r="B14" s="18" t="s">
        <v>435</v>
      </c>
      <c r="C14" s="18" t="s">
        <v>662</v>
      </c>
      <c r="D14" s="18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6DBC-9C9C-2145-B232-BC47B6673A51}">
  <dimension ref="A1:D50"/>
  <sheetViews>
    <sheetView workbookViewId="0">
      <selection activeCell="B31" sqref="B31"/>
    </sheetView>
  </sheetViews>
  <sheetFormatPr baseColWidth="10" defaultRowHeight="15" x14ac:dyDescent="0.2"/>
  <cols>
    <col min="1" max="1" width="74" style="18" bestFit="1" customWidth="1"/>
    <col min="2" max="2" width="74" bestFit="1" customWidth="1"/>
    <col min="3" max="3" width="66.33203125" bestFit="1" customWidth="1"/>
  </cols>
  <sheetData>
    <row r="1" spans="1:4" x14ac:dyDescent="0.2">
      <c r="A1" s="18" t="s">
        <v>428</v>
      </c>
      <c r="B1" t="s">
        <v>430</v>
      </c>
      <c r="C1" t="s">
        <v>429</v>
      </c>
      <c r="D1" t="s">
        <v>427</v>
      </c>
    </row>
    <row r="2" spans="1:4" x14ac:dyDescent="0.2">
      <c r="A2" s="18" t="s">
        <v>9</v>
      </c>
      <c r="B2" t="s">
        <v>436</v>
      </c>
      <c r="C2" t="s">
        <v>424</v>
      </c>
      <c r="D2" t="s">
        <v>437</v>
      </c>
    </row>
    <row r="3" spans="1:4" x14ac:dyDescent="0.2">
      <c r="A3" s="18" t="s">
        <v>155</v>
      </c>
      <c r="B3" t="s">
        <v>438</v>
      </c>
      <c r="C3" t="s">
        <v>439</v>
      </c>
      <c r="D3" t="s">
        <v>440</v>
      </c>
    </row>
    <row r="4" spans="1:4" x14ac:dyDescent="0.2">
      <c r="A4" s="18" t="s">
        <v>156</v>
      </c>
      <c r="B4" t="s">
        <v>441</v>
      </c>
      <c r="C4" t="s">
        <v>442</v>
      </c>
      <c r="D4" t="s">
        <v>443</v>
      </c>
    </row>
    <row r="5" spans="1:4" x14ac:dyDescent="0.2">
      <c r="A5" s="18" t="s">
        <v>163</v>
      </c>
      <c r="B5" t="s">
        <v>444</v>
      </c>
      <c r="C5" t="s">
        <v>445</v>
      </c>
      <c r="D5" t="s">
        <v>443</v>
      </c>
    </row>
    <row r="6" spans="1:4" x14ac:dyDescent="0.2">
      <c r="A6" s="18" t="s">
        <v>258</v>
      </c>
      <c r="B6" t="s">
        <v>446</v>
      </c>
      <c r="C6" t="s">
        <v>447</v>
      </c>
      <c r="D6" t="s">
        <v>440</v>
      </c>
    </row>
    <row r="7" spans="1:4" x14ac:dyDescent="0.2">
      <c r="A7" s="18" t="s">
        <v>259</v>
      </c>
      <c r="B7" t="s">
        <v>448</v>
      </c>
      <c r="C7" t="s">
        <v>449</v>
      </c>
      <c r="D7" t="s">
        <v>443</v>
      </c>
    </row>
    <row r="8" spans="1:4" x14ac:dyDescent="0.2">
      <c r="A8" s="18" t="s">
        <v>10</v>
      </c>
      <c r="B8" t="s">
        <v>450</v>
      </c>
      <c r="C8" t="s">
        <v>451</v>
      </c>
      <c r="D8" t="s">
        <v>440</v>
      </c>
    </row>
    <row r="9" spans="1:4" x14ac:dyDescent="0.2">
      <c r="A9" s="18" t="s">
        <v>11</v>
      </c>
      <c r="B9" t="s">
        <v>452</v>
      </c>
      <c r="C9" t="s">
        <v>453</v>
      </c>
      <c r="D9" t="s">
        <v>443</v>
      </c>
    </row>
    <row r="10" spans="1:4" x14ac:dyDescent="0.2">
      <c r="A10" s="18" t="s">
        <v>12</v>
      </c>
      <c r="B10" t="s">
        <v>454</v>
      </c>
      <c r="C10" t="s">
        <v>455</v>
      </c>
      <c r="D10" t="s">
        <v>456</v>
      </c>
    </row>
    <row r="11" spans="1:4" x14ac:dyDescent="0.2">
      <c r="A11" s="18" t="s">
        <v>95</v>
      </c>
      <c r="B11" t="s">
        <v>457</v>
      </c>
      <c r="C11" t="s">
        <v>458</v>
      </c>
      <c r="D11" t="s">
        <v>456</v>
      </c>
    </row>
    <row r="12" spans="1:4" x14ac:dyDescent="0.2">
      <c r="A12" s="18" t="s">
        <v>279</v>
      </c>
      <c r="B12" t="s">
        <v>459</v>
      </c>
      <c r="C12" t="s">
        <v>460</v>
      </c>
      <c r="D12" t="s">
        <v>440</v>
      </c>
    </row>
    <row r="13" spans="1:4" x14ac:dyDescent="0.2">
      <c r="A13" s="18" t="s">
        <v>284</v>
      </c>
      <c r="B13" t="s">
        <v>461</v>
      </c>
      <c r="C13" t="s">
        <v>462</v>
      </c>
      <c r="D13" t="s">
        <v>443</v>
      </c>
    </row>
    <row r="14" spans="1:4" x14ac:dyDescent="0.2">
      <c r="A14" s="18" t="s">
        <v>101</v>
      </c>
      <c r="B14" t="s">
        <v>463</v>
      </c>
      <c r="C14" t="s">
        <v>464</v>
      </c>
      <c r="D14" t="s">
        <v>440</v>
      </c>
    </row>
    <row r="15" spans="1:4" x14ac:dyDescent="0.2">
      <c r="A15" s="18" t="s">
        <v>102</v>
      </c>
      <c r="B15" t="s">
        <v>465</v>
      </c>
      <c r="C15" t="s">
        <v>425</v>
      </c>
      <c r="D15" t="s">
        <v>443</v>
      </c>
    </row>
    <row r="16" spans="1:4" x14ac:dyDescent="0.2">
      <c r="A16" s="18" t="s">
        <v>111</v>
      </c>
      <c r="B16" t="s">
        <v>466</v>
      </c>
      <c r="C16" t="s">
        <v>467</v>
      </c>
      <c r="D16" t="s">
        <v>443</v>
      </c>
    </row>
    <row r="17" spans="1:4" x14ac:dyDescent="0.2">
      <c r="A17" s="18" t="s">
        <v>112</v>
      </c>
      <c r="B17" t="s">
        <v>468</v>
      </c>
      <c r="C17" t="s">
        <v>469</v>
      </c>
      <c r="D17" t="s">
        <v>456</v>
      </c>
    </row>
    <row r="18" spans="1:4" x14ac:dyDescent="0.2">
      <c r="A18" s="18" t="s">
        <v>122</v>
      </c>
      <c r="B18" t="s">
        <v>470</v>
      </c>
      <c r="C18" t="s">
        <v>471</v>
      </c>
      <c r="D18" t="s">
        <v>443</v>
      </c>
    </row>
    <row r="19" spans="1:4" x14ac:dyDescent="0.2">
      <c r="A19" s="18" t="s">
        <v>207</v>
      </c>
      <c r="B19" t="s">
        <v>472</v>
      </c>
      <c r="C19" t="s">
        <v>426</v>
      </c>
      <c r="D19" t="s">
        <v>440</v>
      </c>
    </row>
    <row r="20" spans="1:4" x14ac:dyDescent="0.2">
      <c r="A20" s="18" t="s">
        <v>208</v>
      </c>
      <c r="B20" t="s">
        <v>473</v>
      </c>
      <c r="C20" t="s">
        <v>474</v>
      </c>
      <c r="D20" t="s">
        <v>443</v>
      </c>
    </row>
    <row r="21" spans="1:4" x14ac:dyDescent="0.2">
      <c r="A21" s="18" t="s">
        <v>213</v>
      </c>
      <c r="B21" t="s">
        <v>475</v>
      </c>
      <c r="C21" t="s">
        <v>476</v>
      </c>
      <c r="D21" t="s">
        <v>443</v>
      </c>
    </row>
    <row r="22" spans="1:4" x14ac:dyDescent="0.2">
      <c r="A22" s="18" t="s">
        <v>224</v>
      </c>
      <c r="B22" t="s">
        <v>477</v>
      </c>
      <c r="C22" t="s">
        <v>478</v>
      </c>
      <c r="D22" t="s">
        <v>440</v>
      </c>
    </row>
    <row r="23" spans="1:4" x14ac:dyDescent="0.2">
      <c r="A23" s="18" t="s">
        <v>178</v>
      </c>
      <c r="B23" t="s">
        <v>479</v>
      </c>
      <c r="C23" t="s">
        <v>480</v>
      </c>
      <c r="D23" t="s">
        <v>440</v>
      </c>
    </row>
    <row r="24" spans="1:4" x14ac:dyDescent="0.2">
      <c r="A24" s="18" t="s">
        <v>179</v>
      </c>
      <c r="B24" t="s">
        <v>481</v>
      </c>
      <c r="C24" t="s">
        <v>482</v>
      </c>
      <c r="D24" t="s">
        <v>443</v>
      </c>
    </row>
    <row r="25" spans="1:4" x14ac:dyDescent="0.2">
      <c r="A25" s="18" t="s">
        <v>157</v>
      </c>
      <c r="B25" t="s">
        <v>483</v>
      </c>
      <c r="C25" t="s">
        <v>484</v>
      </c>
      <c r="D25" t="s">
        <v>456</v>
      </c>
    </row>
    <row r="26" spans="1:4" x14ac:dyDescent="0.2">
      <c r="A26" s="18" t="s">
        <v>162</v>
      </c>
      <c r="B26" t="s">
        <v>485</v>
      </c>
      <c r="C26" t="s">
        <v>486</v>
      </c>
      <c r="D26" t="s">
        <v>456</v>
      </c>
    </row>
    <row r="27" spans="1:4" x14ac:dyDescent="0.2">
      <c r="A27" s="18" t="s">
        <v>164</v>
      </c>
      <c r="B27" t="s">
        <v>487</v>
      </c>
      <c r="C27" t="s">
        <v>488</v>
      </c>
      <c r="D27" t="s">
        <v>456</v>
      </c>
    </row>
    <row r="28" spans="1:4" x14ac:dyDescent="0.2">
      <c r="A28" s="18" t="s">
        <v>169</v>
      </c>
      <c r="B28" t="s">
        <v>489</v>
      </c>
      <c r="C28" t="s">
        <v>490</v>
      </c>
      <c r="D28" t="s">
        <v>456</v>
      </c>
    </row>
    <row r="29" spans="1:4" x14ac:dyDescent="0.2">
      <c r="A29" s="18" t="s">
        <v>170</v>
      </c>
      <c r="B29" t="s">
        <v>491</v>
      </c>
      <c r="C29" t="s">
        <v>492</v>
      </c>
      <c r="D29" t="s">
        <v>443</v>
      </c>
    </row>
    <row r="30" spans="1:4" x14ac:dyDescent="0.2">
      <c r="A30" s="18" t="s">
        <v>171</v>
      </c>
      <c r="B30" t="s">
        <v>493</v>
      </c>
      <c r="C30" t="s">
        <v>494</v>
      </c>
      <c r="D30" t="s">
        <v>456</v>
      </c>
    </row>
    <row r="31" spans="1:4" x14ac:dyDescent="0.2">
      <c r="A31" s="18" t="s">
        <v>172</v>
      </c>
      <c r="B31" t="s">
        <v>495</v>
      </c>
      <c r="C31" t="s">
        <v>496</v>
      </c>
      <c r="D31" t="s">
        <v>456</v>
      </c>
    </row>
    <row r="32" spans="1:4" x14ac:dyDescent="0.2">
      <c r="A32" s="18" t="s">
        <v>173</v>
      </c>
      <c r="B32" t="s">
        <v>497</v>
      </c>
      <c r="C32" t="s">
        <v>498</v>
      </c>
      <c r="D32" t="s">
        <v>456</v>
      </c>
    </row>
    <row r="33" spans="1:4" x14ac:dyDescent="0.2">
      <c r="A33" s="18" t="s">
        <v>174</v>
      </c>
      <c r="B33" t="s">
        <v>499</v>
      </c>
      <c r="C33" t="s">
        <v>500</v>
      </c>
      <c r="D33" t="s">
        <v>443</v>
      </c>
    </row>
    <row r="34" spans="1:4" x14ac:dyDescent="0.2">
      <c r="A34" s="18" t="s">
        <v>175</v>
      </c>
      <c r="B34" t="s">
        <v>501</v>
      </c>
      <c r="C34" t="s">
        <v>502</v>
      </c>
      <c r="D34" t="s">
        <v>443</v>
      </c>
    </row>
    <row r="35" spans="1:4" x14ac:dyDescent="0.2">
      <c r="A35" s="18" t="s">
        <v>176</v>
      </c>
      <c r="B35" t="s">
        <v>503</v>
      </c>
      <c r="C35" t="s">
        <v>504</v>
      </c>
      <c r="D35" t="s">
        <v>456</v>
      </c>
    </row>
    <row r="36" spans="1:4" x14ac:dyDescent="0.2">
      <c r="A36" s="18" t="s">
        <v>177</v>
      </c>
      <c r="B36" t="s">
        <v>505</v>
      </c>
      <c r="C36" t="s">
        <v>506</v>
      </c>
      <c r="D36" t="s">
        <v>456</v>
      </c>
    </row>
    <row r="37" spans="1:4" x14ac:dyDescent="0.2">
      <c r="A37" s="18" t="s">
        <v>260</v>
      </c>
      <c r="B37" t="s">
        <v>507</v>
      </c>
      <c r="C37" t="s">
        <v>508</v>
      </c>
      <c r="D37" t="s">
        <v>456</v>
      </c>
    </row>
    <row r="38" spans="1:4" x14ac:dyDescent="0.2">
      <c r="A38" s="18" t="s">
        <v>511</v>
      </c>
      <c r="B38" t="s">
        <v>509</v>
      </c>
      <c r="C38" t="s">
        <v>510</v>
      </c>
      <c r="D38" t="s">
        <v>456</v>
      </c>
    </row>
    <row r="39" spans="1:4" x14ac:dyDescent="0.2">
      <c r="A39" s="18" t="s">
        <v>514</v>
      </c>
      <c r="B39" t="s">
        <v>512</v>
      </c>
      <c r="C39" t="s">
        <v>513</v>
      </c>
      <c r="D39" t="s">
        <v>456</v>
      </c>
    </row>
    <row r="40" spans="1:4" x14ac:dyDescent="0.2">
      <c r="A40" s="18" t="s">
        <v>89</v>
      </c>
      <c r="B40" t="s">
        <v>515</v>
      </c>
      <c r="C40" t="s">
        <v>516</v>
      </c>
      <c r="D40" t="s">
        <v>456</v>
      </c>
    </row>
    <row r="41" spans="1:4" x14ac:dyDescent="0.2">
      <c r="A41" s="18" t="s">
        <v>280</v>
      </c>
      <c r="B41" t="s">
        <v>517</v>
      </c>
      <c r="C41" t="s">
        <v>518</v>
      </c>
      <c r="D41" t="s">
        <v>443</v>
      </c>
    </row>
    <row r="42" spans="1:4" x14ac:dyDescent="0.2">
      <c r="A42" s="18" t="s">
        <v>281</v>
      </c>
      <c r="B42" t="s">
        <v>519</v>
      </c>
      <c r="C42" t="s">
        <v>520</v>
      </c>
      <c r="D42" t="s">
        <v>456</v>
      </c>
    </row>
    <row r="43" spans="1:4" x14ac:dyDescent="0.2">
      <c r="A43" s="18" t="s">
        <v>282</v>
      </c>
      <c r="B43" t="s">
        <v>521</v>
      </c>
      <c r="C43" t="s">
        <v>522</v>
      </c>
      <c r="D43" t="s">
        <v>456</v>
      </c>
    </row>
    <row r="44" spans="1:4" x14ac:dyDescent="0.2">
      <c r="A44" s="18" t="s">
        <v>285</v>
      </c>
      <c r="B44" t="s">
        <v>523</v>
      </c>
      <c r="C44" t="s">
        <v>524</v>
      </c>
      <c r="D44" t="s">
        <v>456</v>
      </c>
    </row>
    <row r="45" spans="1:4" x14ac:dyDescent="0.2">
      <c r="A45" s="18" t="s">
        <v>289</v>
      </c>
      <c r="B45" t="s">
        <v>525</v>
      </c>
      <c r="C45" t="s">
        <v>526</v>
      </c>
      <c r="D45" t="s">
        <v>456</v>
      </c>
    </row>
    <row r="46" spans="1:4" x14ac:dyDescent="0.2">
      <c r="A46" s="18" t="s">
        <v>291</v>
      </c>
      <c r="B46" t="s">
        <v>527</v>
      </c>
      <c r="C46" t="s">
        <v>528</v>
      </c>
      <c r="D46" t="s">
        <v>456</v>
      </c>
    </row>
    <row r="47" spans="1:4" x14ac:dyDescent="0.2">
      <c r="A47" s="18" t="s">
        <v>298</v>
      </c>
      <c r="B47" t="s">
        <v>529</v>
      </c>
      <c r="C47" t="s">
        <v>530</v>
      </c>
      <c r="D47" t="s">
        <v>456</v>
      </c>
    </row>
    <row r="48" spans="1:4" x14ac:dyDescent="0.2">
      <c r="A48" s="18" t="s">
        <v>103</v>
      </c>
      <c r="B48" t="s">
        <v>531</v>
      </c>
      <c r="C48" t="s">
        <v>532</v>
      </c>
      <c r="D48" t="s">
        <v>456</v>
      </c>
    </row>
    <row r="49" spans="1:4" x14ac:dyDescent="0.2">
      <c r="A49" s="18" t="s">
        <v>104</v>
      </c>
      <c r="B49" t="s">
        <v>533</v>
      </c>
      <c r="C49" t="s">
        <v>534</v>
      </c>
      <c r="D49" t="s">
        <v>456</v>
      </c>
    </row>
    <row r="50" spans="1:4" x14ac:dyDescent="0.2">
      <c r="A50" s="18" t="s">
        <v>107</v>
      </c>
      <c r="B50" t="s">
        <v>535</v>
      </c>
      <c r="C50" t="s">
        <v>536</v>
      </c>
      <c r="D50" t="s">
        <v>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C8D8-CECA-FE47-8CF9-FD3B51682B5A}">
  <dimension ref="A1:D50"/>
  <sheetViews>
    <sheetView workbookViewId="0">
      <selection activeCell="D50" sqref="A2:D50"/>
    </sheetView>
  </sheetViews>
  <sheetFormatPr baseColWidth="10" defaultRowHeight="15" x14ac:dyDescent="0.2"/>
  <cols>
    <col min="1" max="2" width="74" style="18" bestFit="1" customWidth="1"/>
    <col min="3" max="3" width="66.33203125" style="18" bestFit="1" customWidth="1"/>
    <col min="4" max="16384" width="10.83203125" style="18"/>
  </cols>
  <sheetData>
    <row r="1" spans="1:4" x14ac:dyDescent="0.2">
      <c r="A1" s="18" t="s">
        <v>428</v>
      </c>
      <c r="B1" s="18" t="s">
        <v>430</v>
      </c>
      <c r="C1" s="18" t="s">
        <v>429</v>
      </c>
      <c r="D1" s="18" t="s">
        <v>427</v>
      </c>
    </row>
    <row r="2" spans="1:4" x14ac:dyDescent="0.2">
      <c r="A2" s="18" t="s">
        <v>110</v>
      </c>
      <c r="B2" s="18" t="s">
        <v>537</v>
      </c>
      <c r="C2" s="18" t="s">
        <v>538</v>
      </c>
      <c r="D2" s="18" t="s">
        <v>456</v>
      </c>
    </row>
    <row r="3" spans="1:4" x14ac:dyDescent="0.2">
      <c r="A3" s="18" t="s">
        <v>119</v>
      </c>
      <c r="B3" s="18" t="s">
        <v>539</v>
      </c>
      <c r="C3" s="18" t="s">
        <v>540</v>
      </c>
      <c r="D3" s="18" t="s">
        <v>456</v>
      </c>
    </row>
    <row r="4" spans="1:4" x14ac:dyDescent="0.2">
      <c r="A4" s="18" t="s">
        <v>123</v>
      </c>
      <c r="B4" s="18" t="s">
        <v>541</v>
      </c>
      <c r="C4" s="18" t="s">
        <v>542</v>
      </c>
      <c r="D4" s="18" t="s">
        <v>456</v>
      </c>
    </row>
    <row r="5" spans="1:4" x14ac:dyDescent="0.2">
      <c r="A5" s="18" t="s">
        <v>127</v>
      </c>
      <c r="B5" s="18" t="s">
        <v>543</v>
      </c>
      <c r="C5" s="18" t="s">
        <v>544</v>
      </c>
      <c r="D5" s="18" t="s">
        <v>456</v>
      </c>
    </row>
    <row r="6" spans="1:4" x14ac:dyDescent="0.2">
      <c r="A6" s="18" t="s">
        <v>132</v>
      </c>
      <c r="B6" s="18" t="s">
        <v>545</v>
      </c>
      <c r="C6" s="18" t="s">
        <v>546</v>
      </c>
      <c r="D6" s="18" t="s">
        <v>456</v>
      </c>
    </row>
    <row r="7" spans="1:4" x14ac:dyDescent="0.2">
      <c r="A7" s="18" t="s">
        <v>136</v>
      </c>
      <c r="B7" s="18" t="s">
        <v>547</v>
      </c>
      <c r="C7" s="18" t="s">
        <v>548</v>
      </c>
      <c r="D7" s="18" t="s">
        <v>456</v>
      </c>
    </row>
    <row r="8" spans="1:4" x14ac:dyDescent="0.2">
      <c r="A8" s="18" t="s">
        <v>551</v>
      </c>
      <c r="B8" s="18" t="s">
        <v>549</v>
      </c>
      <c r="C8" s="18" t="s">
        <v>550</v>
      </c>
      <c r="D8" s="18" t="s">
        <v>456</v>
      </c>
    </row>
    <row r="9" spans="1:4" x14ac:dyDescent="0.2">
      <c r="A9" s="18" t="s">
        <v>145</v>
      </c>
      <c r="B9" s="18" t="s">
        <v>552</v>
      </c>
      <c r="C9" s="18" t="s">
        <v>553</v>
      </c>
      <c r="D9" s="18" t="s">
        <v>456</v>
      </c>
    </row>
    <row r="10" spans="1:4" x14ac:dyDescent="0.2">
      <c r="A10" s="18" t="s">
        <v>149</v>
      </c>
      <c r="B10" s="18" t="s">
        <v>554</v>
      </c>
      <c r="C10" s="18" t="s">
        <v>555</v>
      </c>
      <c r="D10" s="18" t="s">
        <v>456</v>
      </c>
    </row>
    <row r="11" spans="1:4" x14ac:dyDescent="0.2">
      <c r="A11" s="18" t="s">
        <v>214</v>
      </c>
      <c r="B11" s="18" t="s">
        <v>556</v>
      </c>
      <c r="C11" s="18" t="s">
        <v>557</v>
      </c>
      <c r="D11" s="18" t="s">
        <v>456</v>
      </c>
    </row>
    <row r="12" spans="1:4" x14ac:dyDescent="0.2">
      <c r="A12" s="18" t="s">
        <v>219</v>
      </c>
      <c r="B12" s="18" t="s">
        <v>558</v>
      </c>
      <c r="C12" s="18" t="s">
        <v>559</v>
      </c>
      <c r="D12" s="18" t="s">
        <v>456</v>
      </c>
    </row>
    <row r="13" spans="1:4" x14ac:dyDescent="0.2">
      <c r="A13" s="18" t="s">
        <v>223</v>
      </c>
      <c r="B13" s="18" t="s">
        <v>560</v>
      </c>
      <c r="C13" s="18" t="s">
        <v>561</v>
      </c>
      <c r="D13" s="18" t="s">
        <v>456</v>
      </c>
    </row>
    <row r="14" spans="1:4" x14ac:dyDescent="0.2">
      <c r="A14" s="18" t="s">
        <v>209</v>
      </c>
      <c r="B14" s="18" t="s">
        <v>562</v>
      </c>
      <c r="C14" s="18" t="s">
        <v>563</v>
      </c>
      <c r="D14" s="18" t="s">
        <v>456</v>
      </c>
    </row>
    <row r="15" spans="1:4" x14ac:dyDescent="0.2">
      <c r="A15" s="18" t="s">
        <v>212</v>
      </c>
      <c r="B15" s="18" t="s">
        <v>564</v>
      </c>
      <c r="C15" s="18" t="s">
        <v>565</v>
      </c>
      <c r="D15" s="18" t="s">
        <v>456</v>
      </c>
    </row>
    <row r="16" spans="1:4" x14ac:dyDescent="0.2">
      <c r="A16" s="18" t="s">
        <v>225</v>
      </c>
      <c r="B16" s="18" t="s">
        <v>566</v>
      </c>
      <c r="C16" s="18" t="s">
        <v>567</v>
      </c>
      <c r="D16" s="18" t="s">
        <v>443</v>
      </c>
    </row>
    <row r="17" spans="1:4" x14ac:dyDescent="0.2">
      <c r="A17" s="18" t="s">
        <v>226</v>
      </c>
      <c r="B17" s="18" t="s">
        <v>568</v>
      </c>
      <c r="C17" s="18" t="s">
        <v>569</v>
      </c>
      <c r="D17" s="18" t="s">
        <v>456</v>
      </c>
    </row>
    <row r="18" spans="1:4" x14ac:dyDescent="0.2">
      <c r="A18" s="18" t="s">
        <v>227</v>
      </c>
      <c r="B18" s="18" t="s">
        <v>570</v>
      </c>
      <c r="C18" s="18" t="s">
        <v>571</v>
      </c>
      <c r="D18" s="18" t="s">
        <v>456</v>
      </c>
    </row>
    <row r="19" spans="1:4" x14ac:dyDescent="0.2">
      <c r="A19" s="18" t="s">
        <v>228</v>
      </c>
      <c r="B19" s="18" t="s">
        <v>572</v>
      </c>
      <c r="C19" s="18" t="s">
        <v>573</v>
      </c>
      <c r="D19" s="18" t="s">
        <v>456</v>
      </c>
    </row>
    <row r="20" spans="1:4" x14ac:dyDescent="0.2">
      <c r="A20" s="18" t="s">
        <v>576</v>
      </c>
      <c r="B20" s="18" t="s">
        <v>574</v>
      </c>
      <c r="C20" s="18" t="s">
        <v>575</v>
      </c>
      <c r="D20" s="18" t="s">
        <v>456</v>
      </c>
    </row>
    <row r="21" spans="1:4" x14ac:dyDescent="0.2">
      <c r="A21" s="18" t="s">
        <v>230</v>
      </c>
      <c r="B21" s="18" t="s">
        <v>577</v>
      </c>
      <c r="C21" s="18" t="s">
        <v>578</v>
      </c>
      <c r="D21" s="18" t="s">
        <v>456</v>
      </c>
    </row>
    <row r="22" spans="1:4" x14ac:dyDescent="0.2">
      <c r="A22" s="18" t="s">
        <v>231</v>
      </c>
      <c r="B22" s="18" t="s">
        <v>579</v>
      </c>
      <c r="C22" s="18" t="s">
        <v>580</v>
      </c>
      <c r="D22" s="18" t="s">
        <v>456</v>
      </c>
    </row>
    <row r="23" spans="1:4" x14ac:dyDescent="0.2">
      <c r="A23" s="18" t="s">
        <v>583</v>
      </c>
      <c r="B23" s="18" t="s">
        <v>581</v>
      </c>
      <c r="C23" s="18" t="s">
        <v>582</v>
      </c>
      <c r="D23" s="18" t="s">
        <v>443</v>
      </c>
    </row>
    <row r="24" spans="1:4" x14ac:dyDescent="0.2">
      <c r="A24" s="18" t="s">
        <v>234</v>
      </c>
      <c r="B24" s="18" t="s">
        <v>584</v>
      </c>
      <c r="C24" s="18" t="s">
        <v>585</v>
      </c>
      <c r="D24" s="18" t="s">
        <v>456</v>
      </c>
    </row>
    <row r="25" spans="1:4" x14ac:dyDescent="0.2">
      <c r="A25" s="18" t="s">
        <v>235</v>
      </c>
      <c r="B25" s="18" t="s">
        <v>586</v>
      </c>
      <c r="C25" s="18" t="s">
        <v>587</v>
      </c>
      <c r="D25" s="18" t="s">
        <v>456</v>
      </c>
    </row>
    <row r="26" spans="1:4" x14ac:dyDescent="0.2">
      <c r="A26" s="18" t="s">
        <v>236</v>
      </c>
      <c r="B26" s="18" t="s">
        <v>588</v>
      </c>
      <c r="C26" s="18" t="s">
        <v>589</v>
      </c>
      <c r="D26" s="18" t="s">
        <v>443</v>
      </c>
    </row>
    <row r="27" spans="1:4" x14ac:dyDescent="0.2">
      <c r="A27" s="18" t="s">
        <v>237</v>
      </c>
      <c r="B27" s="18" t="s">
        <v>590</v>
      </c>
      <c r="C27" s="18" t="s">
        <v>591</v>
      </c>
      <c r="D27" s="18" t="s">
        <v>456</v>
      </c>
    </row>
    <row r="28" spans="1:4" x14ac:dyDescent="0.2">
      <c r="A28" s="18" t="s">
        <v>238</v>
      </c>
      <c r="B28" s="18" t="s">
        <v>592</v>
      </c>
      <c r="C28" s="18" t="s">
        <v>593</v>
      </c>
      <c r="D28" s="18" t="s">
        <v>456</v>
      </c>
    </row>
    <row r="29" spans="1:4" x14ac:dyDescent="0.2">
      <c r="A29" s="18" t="s">
        <v>240</v>
      </c>
      <c r="B29" s="18" t="s">
        <v>594</v>
      </c>
      <c r="C29" s="18" t="s">
        <v>595</v>
      </c>
      <c r="D29" s="18" t="s">
        <v>443</v>
      </c>
    </row>
    <row r="30" spans="1:4" x14ac:dyDescent="0.2">
      <c r="A30" s="18" t="s">
        <v>241</v>
      </c>
      <c r="B30" s="18" t="s">
        <v>596</v>
      </c>
      <c r="C30" s="18" t="s">
        <v>597</v>
      </c>
      <c r="D30" s="18" t="s">
        <v>456</v>
      </c>
    </row>
    <row r="31" spans="1:4" x14ac:dyDescent="0.2">
      <c r="A31" s="18" t="s">
        <v>242</v>
      </c>
      <c r="B31" s="18" t="s">
        <v>598</v>
      </c>
      <c r="C31" s="18" t="s">
        <v>599</v>
      </c>
      <c r="D31" s="18" t="s">
        <v>456</v>
      </c>
    </row>
    <row r="32" spans="1:4" x14ac:dyDescent="0.2">
      <c r="A32" s="18" t="s">
        <v>244</v>
      </c>
      <c r="B32" s="18" t="s">
        <v>600</v>
      </c>
      <c r="C32" s="18" t="s">
        <v>601</v>
      </c>
      <c r="D32" s="18" t="s">
        <v>443</v>
      </c>
    </row>
    <row r="33" spans="1:4" x14ac:dyDescent="0.2">
      <c r="A33" s="18" t="s">
        <v>245</v>
      </c>
      <c r="B33" s="18" t="s">
        <v>602</v>
      </c>
      <c r="C33" s="18" t="s">
        <v>603</v>
      </c>
      <c r="D33" s="18" t="s">
        <v>456</v>
      </c>
    </row>
    <row r="34" spans="1:4" x14ac:dyDescent="0.2">
      <c r="A34" s="18" t="s">
        <v>606</v>
      </c>
      <c r="B34" s="18" t="s">
        <v>604</v>
      </c>
      <c r="C34" s="18" t="s">
        <v>605</v>
      </c>
      <c r="D34" s="18" t="s">
        <v>456</v>
      </c>
    </row>
    <row r="35" spans="1:4" x14ac:dyDescent="0.2">
      <c r="A35" s="18" t="s">
        <v>247</v>
      </c>
      <c r="B35" s="18" t="s">
        <v>607</v>
      </c>
      <c r="C35" s="18" t="s">
        <v>608</v>
      </c>
      <c r="D35" s="18" t="s">
        <v>456</v>
      </c>
    </row>
    <row r="36" spans="1:4" x14ac:dyDescent="0.2">
      <c r="A36" s="18" t="s">
        <v>249</v>
      </c>
      <c r="B36" s="18" t="s">
        <v>609</v>
      </c>
      <c r="C36" s="18" t="s">
        <v>610</v>
      </c>
      <c r="D36" s="18" t="s">
        <v>443</v>
      </c>
    </row>
    <row r="37" spans="1:4" x14ac:dyDescent="0.2">
      <c r="A37" s="18" t="s">
        <v>251</v>
      </c>
      <c r="B37" s="18" t="s">
        <v>611</v>
      </c>
      <c r="C37" s="18" t="s">
        <v>612</v>
      </c>
      <c r="D37" s="18" t="s">
        <v>456</v>
      </c>
    </row>
    <row r="38" spans="1:4" x14ac:dyDescent="0.2">
      <c r="A38" s="18" t="s">
        <v>252</v>
      </c>
      <c r="B38" s="18" t="s">
        <v>613</v>
      </c>
      <c r="C38" s="18" t="s">
        <v>614</v>
      </c>
      <c r="D38" s="18" t="s">
        <v>456</v>
      </c>
    </row>
    <row r="39" spans="1:4" x14ac:dyDescent="0.2">
      <c r="A39" s="18" t="s">
        <v>254</v>
      </c>
      <c r="B39" s="18" t="s">
        <v>615</v>
      </c>
      <c r="C39" s="18" t="s">
        <v>616</v>
      </c>
      <c r="D39" s="18" t="s">
        <v>443</v>
      </c>
    </row>
    <row r="40" spans="1:4" x14ac:dyDescent="0.2">
      <c r="A40" s="18" t="s">
        <v>255</v>
      </c>
      <c r="B40" s="18" t="s">
        <v>617</v>
      </c>
      <c r="C40" s="18" t="s">
        <v>618</v>
      </c>
      <c r="D40" s="18" t="s">
        <v>456</v>
      </c>
    </row>
    <row r="41" spans="1:4" x14ac:dyDescent="0.2">
      <c r="A41" s="18" t="s">
        <v>256</v>
      </c>
      <c r="B41" s="18" t="s">
        <v>619</v>
      </c>
      <c r="C41" s="18" t="s">
        <v>620</v>
      </c>
      <c r="D41" s="18" t="s">
        <v>456</v>
      </c>
    </row>
    <row r="42" spans="1:4" x14ac:dyDescent="0.2">
      <c r="A42" s="18" t="s">
        <v>180</v>
      </c>
      <c r="B42" s="18" t="s">
        <v>621</v>
      </c>
      <c r="C42" s="18" t="s">
        <v>622</v>
      </c>
      <c r="D42" s="18" t="s">
        <v>456</v>
      </c>
    </row>
    <row r="43" spans="1:4" x14ac:dyDescent="0.2">
      <c r="A43" s="18" t="s">
        <v>186</v>
      </c>
      <c r="B43" s="18" t="s">
        <v>623</v>
      </c>
      <c r="C43" s="18" t="s">
        <v>624</v>
      </c>
      <c r="D43" s="18" t="s">
        <v>456</v>
      </c>
    </row>
    <row r="44" spans="1:4" x14ac:dyDescent="0.2">
      <c r="A44" s="18" t="s">
        <v>189</v>
      </c>
      <c r="B44" s="18" t="s">
        <v>625</v>
      </c>
      <c r="C44" s="18" t="s">
        <v>626</v>
      </c>
      <c r="D44" s="18" t="s">
        <v>456</v>
      </c>
    </row>
    <row r="45" spans="1:4" x14ac:dyDescent="0.2">
      <c r="A45" s="18" t="s">
        <v>192</v>
      </c>
      <c r="B45" s="18" t="s">
        <v>627</v>
      </c>
      <c r="C45" s="18" t="s">
        <v>628</v>
      </c>
      <c r="D45" s="18" t="s">
        <v>456</v>
      </c>
    </row>
    <row r="46" spans="1:4" x14ac:dyDescent="0.2">
      <c r="A46" s="18" t="s">
        <v>197</v>
      </c>
      <c r="B46" s="18" t="s">
        <v>629</v>
      </c>
      <c r="C46" s="18" t="s">
        <v>630</v>
      </c>
      <c r="D46" s="18" t="s">
        <v>456</v>
      </c>
    </row>
    <row r="47" spans="1:4" x14ac:dyDescent="0.2">
      <c r="A47" s="18" t="s">
        <v>198</v>
      </c>
      <c r="B47" s="18" t="s">
        <v>631</v>
      </c>
      <c r="C47" s="18" t="s">
        <v>632</v>
      </c>
      <c r="D47" s="18" t="s">
        <v>456</v>
      </c>
    </row>
    <row r="48" spans="1:4" x14ac:dyDescent="0.2">
      <c r="A48" s="18" t="s">
        <v>202</v>
      </c>
      <c r="B48" s="18" t="s">
        <v>633</v>
      </c>
      <c r="C48" s="18" t="s">
        <v>634</v>
      </c>
      <c r="D48" s="18" t="s">
        <v>443</v>
      </c>
    </row>
    <row r="49" spans="1:4" x14ac:dyDescent="0.2">
      <c r="A49" s="18" t="s">
        <v>203</v>
      </c>
      <c r="B49" s="18" t="s">
        <v>635</v>
      </c>
      <c r="C49" s="18" t="s">
        <v>636</v>
      </c>
      <c r="D49" s="18" t="s">
        <v>456</v>
      </c>
    </row>
    <row r="50" spans="1:4" x14ac:dyDescent="0.2">
      <c r="A50" s="18" t="s">
        <v>204</v>
      </c>
      <c r="B50" s="18" t="s">
        <v>637</v>
      </c>
      <c r="C50" s="18" t="s">
        <v>638</v>
      </c>
      <c r="D50" s="18" t="s">
        <v>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9814-BC9B-8A4D-9C5C-A629E8D3F548}">
  <dimension ref="A1:DG4"/>
  <sheetViews>
    <sheetView workbookViewId="0">
      <selection activeCell="D16" sqref="D16"/>
    </sheetView>
  </sheetViews>
  <sheetFormatPr baseColWidth="10" defaultRowHeight="15" x14ac:dyDescent="0.2"/>
  <cols>
    <col min="1" max="16384" width="10.83203125" style="18"/>
  </cols>
  <sheetData>
    <row r="1" spans="1:111" x14ac:dyDescent="0.2">
      <c r="A1" s="18" t="s">
        <v>424</v>
      </c>
      <c r="B1" s="18" t="s">
        <v>439</v>
      </c>
      <c r="C1" s="18" t="s">
        <v>442</v>
      </c>
      <c r="D1" s="18" t="s">
        <v>445</v>
      </c>
      <c r="E1" s="18" t="s">
        <v>447</v>
      </c>
      <c r="F1" s="18" t="s">
        <v>449</v>
      </c>
      <c r="G1" s="18" t="s">
        <v>451</v>
      </c>
      <c r="H1" s="18" t="s">
        <v>453</v>
      </c>
      <c r="I1" s="18" t="s">
        <v>455</v>
      </c>
      <c r="J1" s="18" t="s">
        <v>458</v>
      </c>
      <c r="K1" s="18" t="s">
        <v>460</v>
      </c>
      <c r="L1" s="18" t="s">
        <v>462</v>
      </c>
      <c r="M1" s="18" t="s">
        <v>464</v>
      </c>
      <c r="N1" s="18" t="s">
        <v>425</v>
      </c>
      <c r="O1" s="18" t="s">
        <v>467</v>
      </c>
      <c r="P1" s="18" t="s">
        <v>469</v>
      </c>
      <c r="Q1" s="18" t="s">
        <v>471</v>
      </c>
      <c r="R1" s="18" t="s">
        <v>426</v>
      </c>
      <c r="S1" s="18" t="s">
        <v>474</v>
      </c>
      <c r="T1" s="18" t="s">
        <v>476</v>
      </c>
      <c r="U1" s="18" t="s">
        <v>478</v>
      </c>
      <c r="V1" s="18" t="s">
        <v>480</v>
      </c>
      <c r="W1" s="18" t="s">
        <v>482</v>
      </c>
      <c r="X1" s="18" t="s">
        <v>484</v>
      </c>
      <c r="Y1" s="18" t="s">
        <v>486</v>
      </c>
      <c r="Z1" s="18" t="s">
        <v>488</v>
      </c>
      <c r="AA1" s="18" t="s">
        <v>490</v>
      </c>
      <c r="AB1" s="18" t="s">
        <v>492</v>
      </c>
      <c r="AC1" s="18" t="s">
        <v>494</v>
      </c>
      <c r="AD1" s="18" t="s">
        <v>496</v>
      </c>
      <c r="AE1" s="18" t="s">
        <v>498</v>
      </c>
      <c r="AF1" s="18" t="s">
        <v>500</v>
      </c>
      <c r="AG1" s="18" t="s">
        <v>502</v>
      </c>
      <c r="AH1" s="18" t="s">
        <v>504</v>
      </c>
      <c r="AI1" s="18" t="s">
        <v>506</v>
      </c>
      <c r="AJ1" s="18" t="s">
        <v>508</v>
      </c>
      <c r="AK1" s="18" t="s">
        <v>510</v>
      </c>
      <c r="AL1" s="18" t="s">
        <v>513</v>
      </c>
      <c r="AM1" s="18" t="s">
        <v>516</v>
      </c>
      <c r="AN1" s="18" t="s">
        <v>518</v>
      </c>
      <c r="AO1" s="18" t="s">
        <v>520</v>
      </c>
      <c r="AP1" s="18" t="s">
        <v>522</v>
      </c>
      <c r="AQ1" s="18" t="s">
        <v>524</v>
      </c>
      <c r="AR1" s="18" t="s">
        <v>526</v>
      </c>
      <c r="AS1" s="18" t="s">
        <v>528</v>
      </c>
      <c r="AT1" s="18" t="s">
        <v>530</v>
      </c>
      <c r="AU1" s="18" t="s">
        <v>532</v>
      </c>
      <c r="AV1" s="18" t="s">
        <v>534</v>
      </c>
      <c r="AW1" s="18" t="s">
        <v>536</v>
      </c>
      <c r="AX1" s="18" t="s">
        <v>538</v>
      </c>
      <c r="AY1" s="18" t="s">
        <v>540</v>
      </c>
      <c r="AZ1" s="18" t="s">
        <v>542</v>
      </c>
      <c r="BA1" s="18" t="s">
        <v>544</v>
      </c>
      <c r="BB1" s="18" t="s">
        <v>546</v>
      </c>
      <c r="BC1" s="18" t="s">
        <v>548</v>
      </c>
      <c r="BD1" s="18" t="s">
        <v>550</v>
      </c>
      <c r="BE1" s="18" t="s">
        <v>553</v>
      </c>
      <c r="BF1" s="18" t="s">
        <v>555</v>
      </c>
      <c r="BG1" s="18" t="s">
        <v>557</v>
      </c>
      <c r="BH1" s="18" t="s">
        <v>559</v>
      </c>
      <c r="BI1" s="18" t="s">
        <v>561</v>
      </c>
      <c r="BJ1" s="18" t="s">
        <v>563</v>
      </c>
      <c r="BK1" s="18" t="s">
        <v>565</v>
      </c>
      <c r="BL1" s="18" t="s">
        <v>567</v>
      </c>
      <c r="BM1" s="18" t="s">
        <v>569</v>
      </c>
      <c r="BN1" s="18" t="s">
        <v>571</v>
      </c>
      <c r="BO1" s="18" t="s">
        <v>573</v>
      </c>
      <c r="BP1" s="18" t="s">
        <v>575</v>
      </c>
      <c r="BQ1" s="18" t="s">
        <v>578</v>
      </c>
      <c r="BR1" s="18" t="s">
        <v>580</v>
      </c>
      <c r="BS1" s="18" t="s">
        <v>582</v>
      </c>
      <c r="BT1" s="18" t="s">
        <v>585</v>
      </c>
      <c r="BU1" s="18" t="s">
        <v>587</v>
      </c>
      <c r="BV1" s="18" t="s">
        <v>589</v>
      </c>
      <c r="BW1" s="18" t="s">
        <v>591</v>
      </c>
      <c r="BX1" s="18" t="s">
        <v>593</v>
      </c>
      <c r="BY1" s="18" t="s">
        <v>595</v>
      </c>
      <c r="BZ1" s="18" t="s">
        <v>597</v>
      </c>
      <c r="CA1" s="18" t="s">
        <v>599</v>
      </c>
      <c r="CB1" s="18" t="s">
        <v>601</v>
      </c>
      <c r="CC1" s="18" t="s">
        <v>603</v>
      </c>
      <c r="CD1" s="18" t="s">
        <v>605</v>
      </c>
      <c r="CE1" s="18" t="s">
        <v>608</v>
      </c>
      <c r="CF1" s="18" t="s">
        <v>610</v>
      </c>
      <c r="CG1" s="18" t="s">
        <v>612</v>
      </c>
      <c r="CH1" s="18" t="s">
        <v>614</v>
      </c>
      <c r="CI1" s="18" t="s">
        <v>616</v>
      </c>
      <c r="CJ1" s="18" t="s">
        <v>618</v>
      </c>
      <c r="CK1" s="18" t="s">
        <v>620</v>
      </c>
      <c r="CL1" s="18" t="s">
        <v>622</v>
      </c>
      <c r="CM1" s="18" t="s">
        <v>624</v>
      </c>
      <c r="CN1" s="18" t="s">
        <v>626</v>
      </c>
      <c r="CO1" s="18" t="s">
        <v>628</v>
      </c>
      <c r="CP1" s="18" t="s">
        <v>630</v>
      </c>
      <c r="CQ1" s="18" t="s">
        <v>632</v>
      </c>
      <c r="CR1" s="18" t="s">
        <v>634</v>
      </c>
      <c r="CS1" s="18" t="s">
        <v>636</v>
      </c>
      <c r="CT1" s="18" t="s">
        <v>638</v>
      </c>
      <c r="CU1" s="18" t="s">
        <v>640</v>
      </c>
      <c r="CV1" s="18" t="s">
        <v>431</v>
      </c>
      <c r="CW1" s="18" t="s">
        <v>432</v>
      </c>
      <c r="CX1" s="18" t="s">
        <v>433</v>
      </c>
      <c r="CY1" s="18" t="s">
        <v>434</v>
      </c>
      <c r="CZ1" s="18" t="s">
        <v>647</v>
      </c>
      <c r="DA1" s="18" t="s">
        <v>649</v>
      </c>
      <c r="DB1" s="18" t="s">
        <v>652</v>
      </c>
      <c r="DC1" s="18" t="s">
        <v>654</v>
      </c>
      <c r="DD1" s="18" t="s">
        <v>656</v>
      </c>
      <c r="DE1" s="18" t="s">
        <v>658</v>
      </c>
      <c r="DF1" s="18" t="s">
        <v>660</v>
      </c>
      <c r="DG1" s="18" t="s">
        <v>662</v>
      </c>
    </row>
    <row r="2" spans="1:111" x14ac:dyDescent="0.2">
      <c r="A2" s="18" t="s">
        <v>9</v>
      </c>
      <c r="B2" s="18" t="s">
        <v>155</v>
      </c>
      <c r="C2" s="18" t="s">
        <v>156</v>
      </c>
      <c r="D2" s="18" t="s">
        <v>163</v>
      </c>
      <c r="E2" s="18" t="s">
        <v>258</v>
      </c>
      <c r="F2" s="18" t="s">
        <v>259</v>
      </c>
      <c r="G2" s="18" t="s">
        <v>10</v>
      </c>
      <c r="H2" s="18" t="s">
        <v>11</v>
      </c>
      <c r="I2" s="18" t="s">
        <v>12</v>
      </c>
      <c r="J2" s="18" t="s">
        <v>95</v>
      </c>
      <c r="K2" s="18" t="s">
        <v>279</v>
      </c>
      <c r="L2" s="18" t="s">
        <v>284</v>
      </c>
      <c r="M2" s="18" t="s">
        <v>101</v>
      </c>
      <c r="N2" s="18" t="s">
        <v>102</v>
      </c>
      <c r="O2" s="18" t="s">
        <v>111</v>
      </c>
      <c r="P2" s="18" t="s">
        <v>112</v>
      </c>
      <c r="Q2" s="18" t="s">
        <v>122</v>
      </c>
      <c r="R2" s="18" t="s">
        <v>207</v>
      </c>
      <c r="S2" s="18" t="s">
        <v>208</v>
      </c>
      <c r="T2" s="18" t="s">
        <v>213</v>
      </c>
      <c r="U2" s="18" t="s">
        <v>224</v>
      </c>
      <c r="V2" s="18" t="s">
        <v>178</v>
      </c>
      <c r="W2" s="18" t="s">
        <v>179</v>
      </c>
      <c r="X2" s="18" t="s">
        <v>157</v>
      </c>
      <c r="Y2" s="18" t="s">
        <v>162</v>
      </c>
      <c r="Z2" s="18" t="s">
        <v>164</v>
      </c>
      <c r="AA2" s="18" t="s">
        <v>169</v>
      </c>
      <c r="AB2" s="18" t="s">
        <v>170</v>
      </c>
      <c r="AC2" s="18" t="s">
        <v>171</v>
      </c>
      <c r="AD2" s="18" t="s">
        <v>172</v>
      </c>
      <c r="AE2" s="18" t="s">
        <v>173</v>
      </c>
      <c r="AF2" s="18" t="s">
        <v>174</v>
      </c>
      <c r="AG2" s="18" t="s">
        <v>175</v>
      </c>
      <c r="AH2" s="18" t="s">
        <v>176</v>
      </c>
      <c r="AI2" s="18" t="s">
        <v>177</v>
      </c>
      <c r="AJ2" s="18" t="s">
        <v>260</v>
      </c>
      <c r="AK2" s="18" t="s">
        <v>511</v>
      </c>
      <c r="AL2" s="18" t="s">
        <v>514</v>
      </c>
      <c r="AM2" s="18" t="s">
        <v>89</v>
      </c>
      <c r="AN2" s="18" t="s">
        <v>280</v>
      </c>
      <c r="AO2" s="18" t="s">
        <v>281</v>
      </c>
      <c r="AP2" s="18" t="s">
        <v>282</v>
      </c>
      <c r="AQ2" s="18" t="s">
        <v>285</v>
      </c>
      <c r="AR2" s="18" t="s">
        <v>289</v>
      </c>
      <c r="AS2" s="18" t="s">
        <v>291</v>
      </c>
      <c r="AT2" s="18" t="s">
        <v>298</v>
      </c>
      <c r="AU2" s="18" t="s">
        <v>103</v>
      </c>
      <c r="AV2" s="18" t="s">
        <v>104</v>
      </c>
      <c r="AW2" s="18" t="s">
        <v>107</v>
      </c>
      <c r="AX2" s="18" t="s">
        <v>110</v>
      </c>
      <c r="AY2" s="18" t="s">
        <v>119</v>
      </c>
      <c r="AZ2" s="18" t="s">
        <v>123</v>
      </c>
      <c r="BA2" s="18" t="s">
        <v>127</v>
      </c>
      <c r="BB2" s="18" t="s">
        <v>132</v>
      </c>
      <c r="BC2" s="18" t="s">
        <v>136</v>
      </c>
      <c r="BD2" s="18" t="s">
        <v>551</v>
      </c>
      <c r="BE2" s="18" t="s">
        <v>145</v>
      </c>
      <c r="BF2" s="18" t="s">
        <v>149</v>
      </c>
      <c r="BG2" s="18" t="s">
        <v>214</v>
      </c>
      <c r="BH2" s="18" t="s">
        <v>219</v>
      </c>
      <c r="BI2" s="18" t="s">
        <v>223</v>
      </c>
      <c r="BJ2" s="18" t="s">
        <v>209</v>
      </c>
      <c r="BK2" s="18" t="s">
        <v>212</v>
      </c>
      <c r="BL2" s="18" t="s">
        <v>225</v>
      </c>
      <c r="BM2" s="18" t="s">
        <v>226</v>
      </c>
      <c r="BN2" s="18" t="s">
        <v>227</v>
      </c>
      <c r="BO2" s="18" t="s">
        <v>228</v>
      </c>
      <c r="BP2" s="18" t="s">
        <v>576</v>
      </c>
      <c r="BQ2" s="18" t="s">
        <v>230</v>
      </c>
      <c r="BR2" s="18" t="s">
        <v>231</v>
      </c>
      <c r="BS2" s="18" t="s">
        <v>583</v>
      </c>
      <c r="BT2" s="18" t="s">
        <v>234</v>
      </c>
      <c r="BU2" s="18" t="s">
        <v>235</v>
      </c>
      <c r="BV2" s="18" t="s">
        <v>236</v>
      </c>
      <c r="BW2" s="18" t="s">
        <v>237</v>
      </c>
      <c r="BX2" s="18" t="s">
        <v>238</v>
      </c>
      <c r="BY2" s="18" t="s">
        <v>240</v>
      </c>
      <c r="BZ2" s="18" t="s">
        <v>241</v>
      </c>
      <c r="CA2" s="18" t="s">
        <v>242</v>
      </c>
      <c r="CB2" s="18" t="s">
        <v>244</v>
      </c>
      <c r="CC2" s="18" t="s">
        <v>245</v>
      </c>
      <c r="CD2" s="18" t="s">
        <v>606</v>
      </c>
      <c r="CE2" s="18" t="s">
        <v>247</v>
      </c>
      <c r="CF2" s="18" t="s">
        <v>249</v>
      </c>
      <c r="CG2" s="18" t="s">
        <v>251</v>
      </c>
      <c r="CH2" s="18" t="s">
        <v>252</v>
      </c>
      <c r="CI2" s="18" t="s">
        <v>254</v>
      </c>
      <c r="CJ2" s="18" t="s">
        <v>255</v>
      </c>
      <c r="CK2" s="18" t="s">
        <v>256</v>
      </c>
      <c r="CL2" s="18" t="s">
        <v>180</v>
      </c>
      <c r="CM2" s="18" t="s">
        <v>186</v>
      </c>
      <c r="CN2" s="18" t="s">
        <v>189</v>
      </c>
      <c r="CO2" s="18" t="s">
        <v>192</v>
      </c>
      <c r="CP2" s="18" t="s">
        <v>197</v>
      </c>
      <c r="CQ2" s="18" t="s">
        <v>198</v>
      </c>
      <c r="CR2" s="18" t="s">
        <v>202</v>
      </c>
      <c r="CS2" s="18" t="s">
        <v>203</v>
      </c>
      <c r="CT2" s="18" t="s">
        <v>204</v>
      </c>
      <c r="CU2" s="18" t="s">
        <v>205</v>
      </c>
      <c r="CV2" s="18" t="s">
        <v>266</v>
      </c>
      <c r="CW2" s="18" t="s">
        <v>270</v>
      </c>
      <c r="CX2" s="18" t="s">
        <v>267</v>
      </c>
      <c r="CY2" s="18" t="s">
        <v>645</v>
      </c>
      <c r="CZ2" s="18" t="s">
        <v>309</v>
      </c>
      <c r="DA2" s="18" t="s">
        <v>650</v>
      </c>
      <c r="DB2" s="18" t="s">
        <v>320</v>
      </c>
      <c r="DC2" s="18" t="s">
        <v>311</v>
      </c>
      <c r="DD2" s="18" t="s">
        <v>310</v>
      </c>
      <c r="DE2" s="18" t="s">
        <v>321</v>
      </c>
      <c r="DF2" s="18" t="s">
        <v>661</v>
      </c>
      <c r="DG2" s="18" t="s">
        <v>663</v>
      </c>
    </row>
    <row r="3" spans="1:111" x14ac:dyDescent="0.2">
      <c r="A3" s="18" t="s">
        <v>437</v>
      </c>
      <c r="B3" s="18" t="s">
        <v>440</v>
      </c>
      <c r="C3" s="18" t="s">
        <v>443</v>
      </c>
      <c r="D3" s="18" t="s">
        <v>443</v>
      </c>
      <c r="E3" s="18" t="s">
        <v>440</v>
      </c>
      <c r="F3" s="18" t="s">
        <v>443</v>
      </c>
      <c r="G3" s="18" t="s">
        <v>440</v>
      </c>
      <c r="H3" s="18" t="s">
        <v>443</v>
      </c>
      <c r="I3" s="18" t="s">
        <v>456</v>
      </c>
      <c r="J3" s="18" t="s">
        <v>456</v>
      </c>
      <c r="K3" s="18" t="s">
        <v>440</v>
      </c>
      <c r="L3" s="18" t="s">
        <v>443</v>
      </c>
      <c r="M3" s="18" t="s">
        <v>440</v>
      </c>
      <c r="N3" s="18" t="s">
        <v>443</v>
      </c>
      <c r="O3" s="18" t="s">
        <v>443</v>
      </c>
      <c r="P3" s="18" t="s">
        <v>456</v>
      </c>
      <c r="Q3" s="18" t="s">
        <v>443</v>
      </c>
      <c r="R3" s="18" t="s">
        <v>440</v>
      </c>
      <c r="S3" s="18" t="s">
        <v>443</v>
      </c>
      <c r="T3" s="18" t="s">
        <v>443</v>
      </c>
      <c r="U3" s="18" t="s">
        <v>440</v>
      </c>
      <c r="V3" s="18" t="s">
        <v>440</v>
      </c>
      <c r="W3" s="18" t="s">
        <v>443</v>
      </c>
      <c r="X3" s="18" t="s">
        <v>456</v>
      </c>
      <c r="Y3" s="18" t="s">
        <v>456</v>
      </c>
      <c r="Z3" s="18" t="s">
        <v>456</v>
      </c>
      <c r="AA3" s="18" t="s">
        <v>456</v>
      </c>
      <c r="AB3" s="18" t="s">
        <v>443</v>
      </c>
      <c r="AC3" s="18" t="s">
        <v>456</v>
      </c>
      <c r="AD3" s="18" t="s">
        <v>456</v>
      </c>
      <c r="AE3" s="18" t="s">
        <v>456</v>
      </c>
      <c r="AF3" s="18" t="s">
        <v>443</v>
      </c>
      <c r="AG3" s="18" t="s">
        <v>443</v>
      </c>
      <c r="AH3" s="18" t="s">
        <v>456</v>
      </c>
      <c r="AI3" s="18" t="s">
        <v>456</v>
      </c>
      <c r="AJ3" s="18" t="s">
        <v>456</v>
      </c>
      <c r="AK3" s="18" t="s">
        <v>456</v>
      </c>
      <c r="AL3" s="18" t="s">
        <v>456</v>
      </c>
      <c r="AM3" s="18" t="s">
        <v>456</v>
      </c>
      <c r="AN3" s="18" t="s">
        <v>443</v>
      </c>
      <c r="AO3" s="18" t="s">
        <v>456</v>
      </c>
      <c r="AP3" s="18" t="s">
        <v>456</v>
      </c>
      <c r="AQ3" s="18" t="s">
        <v>456</v>
      </c>
      <c r="AR3" s="18" t="s">
        <v>456</v>
      </c>
      <c r="AS3" s="18" t="s">
        <v>456</v>
      </c>
      <c r="AT3" s="18" t="s">
        <v>456</v>
      </c>
      <c r="AU3" s="18" t="s">
        <v>456</v>
      </c>
      <c r="AV3" s="18" t="s">
        <v>456</v>
      </c>
      <c r="AW3" s="18" t="s">
        <v>456</v>
      </c>
      <c r="AX3" s="18" t="s">
        <v>456</v>
      </c>
      <c r="AY3" s="18" t="s">
        <v>456</v>
      </c>
      <c r="AZ3" s="18" t="s">
        <v>456</v>
      </c>
      <c r="BA3" s="18" t="s">
        <v>456</v>
      </c>
      <c r="BB3" s="18" t="s">
        <v>456</v>
      </c>
      <c r="BC3" s="18" t="s">
        <v>456</v>
      </c>
      <c r="BD3" s="18" t="s">
        <v>456</v>
      </c>
      <c r="BE3" s="18" t="s">
        <v>456</v>
      </c>
      <c r="BF3" s="18" t="s">
        <v>456</v>
      </c>
      <c r="BG3" s="18" t="s">
        <v>456</v>
      </c>
      <c r="BH3" s="18" t="s">
        <v>456</v>
      </c>
      <c r="BI3" s="18" t="s">
        <v>456</v>
      </c>
      <c r="BJ3" s="18" t="s">
        <v>456</v>
      </c>
      <c r="BK3" s="18" t="s">
        <v>456</v>
      </c>
      <c r="BL3" s="18" t="s">
        <v>443</v>
      </c>
      <c r="BM3" s="18" t="s">
        <v>456</v>
      </c>
      <c r="BN3" s="18" t="s">
        <v>456</v>
      </c>
      <c r="BO3" s="18" t="s">
        <v>456</v>
      </c>
      <c r="BP3" s="18" t="s">
        <v>456</v>
      </c>
      <c r="BQ3" s="18" t="s">
        <v>456</v>
      </c>
      <c r="BR3" s="18" t="s">
        <v>456</v>
      </c>
      <c r="BS3" s="18" t="s">
        <v>443</v>
      </c>
      <c r="BT3" s="18" t="s">
        <v>456</v>
      </c>
      <c r="BU3" s="18" t="s">
        <v>456</v>
      </c>
      <c r="BV3" s="18" t="s">
        <v>443</v>
      </c>
      <c r="BW3" s="18" t="s">
        <v>456</v>
      </c>
      <c r="BX3" s="18" t="s">
        <v>456</v>
      </c>
      <c r="BY3" s="18" t="s">
        <v>443</v>
      </c>
      <c r="BZ3" s="18" t="s">
        <v>456</v>
      </c>
      <c r="CA3" s="18" t="s">
        <v>456</v>
      </c>
      <c r="CB3" s="18" t="s">
        <v>443</v>
      </c>
      <c r="CC3" s="18" t="s">
        <v>456</v>
      </c>
      <c r="CD3" s="18" t="s">
        <v>456</v>
      </c>
      <c r="CE3" s="18" t="s">
        <v>456</v>
      </c>
      <c r="CF3" s="18" t="s">
        <v>443</v>
      </c>
      <c r="CG3" s="18" t="s">
        <v>456</v>
      </c>
      <c r="CH3" s="18" t="s">
        <v>456</v>
      </c>
      <c r="CI3" s="18" t="s">
        <v>443</v>
      </c>
      <c r="CJ3" s="18" t="s">
        <v>456</v>
      </c>
      <c r="CK3" s="18" t="s">
        <v>456</v>
      </c>
      <c r="CL3" s="18" t="s">
        <v>456</v>
      </c>
      <c r="CM3" s="18" t="s">
        <v>456</v>
      </c>
      <c r="CN3" s="18" t="s">
        <v>456</v>
      </c>
      <c r="CO3" s="18" t="s">
        <v>456</v>
      </c>
      <c r="CP3" s="18" t="s">
        <v>456</v>
      </c>
      <c r="CQ3" s="18" t="s">
        <v>456</v>
      </c>
      <c r="CR3" s="18" t="s">
        <v>443</v>
      </c>
      <c r="CS3" s="18" t="s">
        <v>456</v>
      </c>
      <c r="CT3" s="18" t="s">
        <v>456</v>
      </c>
      <c r="CU3" s="18" t="s">
        <v>456</v>
      </c>
      <c r="CV3" s="18" t="s">
        <v>443</v>
      </c>
      <c r="CW3" s="18" t="s">
        <v>456</v>
      </c>
      <c r="CX3" s="18" t="s">
        <v>456</v>
      </c>
      <c r="CY3" s="18" t="s">
        <v>456</v>
      </c>
      <c r="CZ3" s="18" t="s">
        <v>437</v>
      </c>
      <c r="DA3" s="18" t="s">
        <v>437</v>
      </c>
      <c r="DB3" s="18" t="s">
        <v>437</v>
      </c>
      <c r="DC3" s="18" t="s">
        <v>437</v>
      </c>
      <c r="DD3" s="18" t="s">
        <v>437</v>
      </c>
      <c r="DE3" s="18" t="s">
        <v>437</v>
      </c>
      <c r="DF3" s="18" t="s">
        <v>437</v>
      </c>
      <c r="DG3" s="18" t="s">
        <v>437</v>
      </c>
    </row>
    <row r="4" spans="1:111" x14ac:dyDescent="0.2">
      <c r="A4" s="18" t="s">
        <v>436</v>
      </c>
      <c r="B4" s="18" t="s">
        <v>438</v>
      </c>
      <c r="C4" s="18" t="s">
        <v>441</v>
      </c>
      <c r="D4" s="18" t="s">
        <v>444</v>
      </c>
      <c r="E4" s="18" t="s">
        <v>446</v>
      </c>
      <c r="F4" s="18" t="s">
        <v>448</v>
      </c>
      <c r="G4" s="18" t="s">
        <v>450</v>
      </c>
      <c r="H4" s="18" t="s">
        <v>452</v>
      </c>
      <c r="I4" s="18" t="s">
        <v>454</v>
      </c>
      <c r="J4" s="18" t="s">
        <v>457</v>
      </c>
      <c r="K4" s="18" t="s">
        <v>459</v>
      </c>
      <c r="L4" s="18" t="s">
        <v>461</v>
      </c>
      <c r="M4" s="18" t="s">
        <v>463</v>
      </c>
      <c r="N4" s="18" t="s">
        <v>465</v>
      </c>
      <c r="O4" s="18" t="s">
        <v>466</v>
      </c>
      <c r="P4" s="18" t="s">
        <v>468</v>
      </c>
      <c r="Q4" s="18" t="s">
        <v>470</v>
      </c>
      <c r="R4" s="18" t="s">
        <v>472</v>
      </c>
      <c r="S4" s="18" t="s">
        <v>473</v>
      </c>
      <c r="T4" s="18" t="s">
        <v>475</v>
      </c>
      <c r="U4" s="18" t="s">
        <v>477</v>
      </c>
      <c r="V4" s="18" t="s">
        <v>479</v>
      </c>
      <c r="W4" s="18" t="s">
        <v>481</v>
      </c>
      <c r="X4" s="18" t="s">
        <v>483</v>
      </c>
      <c r="Y4" s="18" t="s">
        <v>485</v>
      </c>
      <c r="Z4" s="18" t="s">
        <v>487</v>
      </c>
      <c r="AA4" s="18" t="s">
        <v>489</v>
      </c>
      <c r="AB4" s="18" t="s">
        <v>491</v>
      </c>
      <c r="AC4" s="18" t="s">
        <v>493</v>
      </c>
      <c r="AD4" s="18" t="s">
        <v>495</v>
      </c>
      <c r="AE4" s="18" t="s">
        <v>497</v>
      </c>
      <c r="AF4" s="18" t="s">
        <v>499</v>
      </c>
      <c r="AG4" s="18" t="s">
        <v>501</v>
      </c>
      <c r="AH4" s="18" t="s">
        <v>503</v>
      </c>
      <c r="AI4" s="18" t="s">
        <v>505</v>
      </c>
      <c r="AJ4" s="18" t="s">
        <v>507</v>
      </c>
      <c r="AK4" s="18" t="s">
        <v>509</v>
      </c>
      <c r="AL4" s="18" t="s">
        <v>512</v>
      </c>
      <c r="AM4" s="18" t="s">
        <v>515</v>
      </c>
      <c r="AN4" s="18" t="s">
        <v>517</v>
      </c>
      <c r="AO4" s="18" t="s">
        <v>519</v>
      </c>
      <c r="AP4" s="18" t="s">
        <v>521</v>
      </c>
      <c r="AQ4" s="18" t="s">
        <v>523</v>
      </c>
      <c r="AR4" s="18" t="s">
        <v>525</v>
      </c>
      <c r="AS4" s="18" t="s">
        <v>527</v>
      </c>
      <c r="AT4" s="18" t="s">
        <v>529</v>
      </c>
      <c r="AU4" s="18" t="s">
        <v>531</v>
      </c>
      <c r="AV4" s="18" t="s">
        <v>533</v>
      </c>
      <c r="AW4" s="18" t="s">
        <v>535</v>
      </c>
      <c r="AX4" s="18" t="s">
        <v>537</v>
      </c>
      <c r="AY4" s="18" t="s">
        <v>539</v>
      </c>
      <c r="AZ4" s="18" t="s">
        <v>541</v>
      </c>
      <c r="BA4" s="18" t="s">
        <v>543</v>
      </c>
      <c r="BB4" s="18" t="s">
        <v>545</v>
      </c>
      <c r="BC4" s="18" t="s">
        <v>547</v>
      </c>
      <c r="BD4" s="18" t="s">
        <v>549</v>
      </c>
      <c r="BE4" s="18" t="s">
        <v>552</v>
      </c>
      <c r="BF4" s="18" t="s">
        <v>554</v>
      </c>
      <c r="BG4" s="18" t="s">
        <v>556</v>
      </c>
      <c r="BH4" s="18" t="s">
        <v>558</v>
      </c>
      <c r="BI4" s="18" t="s">
        <v>560</v>
      </c>
      <c r="BJ4" s="18" t="s">
        <v>562</v>
      </c>
      <c r="BK4" s="18" t="s">
        <v>564</v>
      </c>
      <c r="BL4" s="18" t="s">
        <v>566</v>
      </c>
      <c r="BM4" s="18" t="s">
        <v>568</v>
      </c>
      <c r="BN4" s="18" t="s">
        <v>570</v>
      </c>
      <c r="BO4" s="18" t="s">
        <v>572</v>
      </c>
      <c r="BP4" s="18" t="s">
        <v>574</v>
      </c>
      <c r="BQ4" s="18" t="s">
        <v>577</v>
      </c>
      <c r="BR4" s="18" t="s">
        <v>579</v>
      </c>
      <c r="BS4" s="18" t="s">
        <v>581</v>
      </c>
      <c r="BT4" s="18" t="s">
        <v>584</v>
      </c>
      <c r="BU4" s="18" t="s">
        <v>586</v>
      </c>
      <c r="BV4" s="18" t="s">
        <v>588</v>
      </c>
      <c r="BW4" s="18" t="s">
        <v>590</v>
      </c>
      <c r="BX4" s="18" t="s">
        <v>592</v>
      </c>
      <c r="BY4" s="18" t="s">
        <v>594</v>
      </c>
      <c r="BZ4" s="18" t="s">
        <v>596</v>
      </c>
      <c r="CA4" s="18" t="s">
        <v>598</v>
      </c>
      <c r="CB4" s="18" t="s">
        <v>600</v>
      </c>
      <c r="CC4" s="18" t="s">
        <v>602</v>
      </c>
      <c r="CD4" s="18" t="s">
        <v>604</v>
      </c>
      <c r="CE4" s="18" t="s">
        <v>607</v>
      </c>
      <c r="CF4" s="18" t="s">
        <v>609</v>
      </c>
      <c r="CG4" s="18" t="s">
        <v>611</v>
      </c>
      <c r="CH4" s="18" t="s">
        <v>613</v>
      </c>
      <c r="CI4" s="18" t="s">
        <v>615</v>
      </c>
      <c r="CJ4" s="18" t="s">
        <v>617</v>
      </c>
      <c r="CK4" s="18" t="s">
        <v>619</v>
      </c>
      <c r="CL4" s="18" t="s">
        <v>621</v>
      </c>
      <c r="CM4" s="18" t="s">
        <v>623</v>
      </c>
      <c r="CN4" s="18" t="s">
        <v>625</v>
      </c>
      <c r="CO4" s="18" t="s">
        <v>627</v>
      </c>
      <c r="CP4" s="18" t="s">
        <v>629</v>
      </c>
      <c r="CQ4" s="18" t="s">
        <v>631</v>
      </c>
      <c r="CR4" s="18" t="s">
        <v>633</v>
      </c>
      <c r="CS4" s="18" t="s">
        <v>635</v>
      </c>
      <c r="CT4" s="18" t="s">
        <v>637</v>
      </c>
      <c r="CU4" s="18" t="s">
        <v>639</v>
      </c>
      <c r="CV4" s="18" t="s">
        <v>641</v>
      </c>
      <c r="CW4" s="18" t="s">
        <v>642</v>
      </c>
      <c r="CX4" s="18" t="s">
        <v>643</v>
      </c>
      <c r="CY4" s="18" t="s">
        <v>644</v>
      </c>
      <c r="CZ4" s="18" t="s">
        <v>646</v>
      </c>
      <c r="DA4" s="18" t="s">
        <v>648</v>
      </c>
      <c r="DB4" s="18" t="s">
        <v>651</v>
      </c>
      <c r="DC4" s="18" t="s">
        <v>653</v>
      </c>
      <c r="DD4" s="18" t="s">
        <v>655</v>
      </c>
      <c r="DE4" s="18" t="s">
        <v>657</v>
      </c>
      <c r="DF4" s="18" t="s">
        <v>659</v>
      </c>
      <c r="DG4" s="18" t="s">
        <v>435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43"/>
  <sheetViews>
    <sheetView workbookViewId="0">
      <pane xSplit="1" ySplit="5" topLeftCell="B305" activePane="bottomRight" state="frozen"/>
      <selection pane="topRight" activeCell="B1" sqref="B1"/>
      <selection pane="bottomLeft" activeCell="A6" sqref="A6"/>
      <selection pane="bottomRight" activeCell="J340" sqref="J340"/>
    </sheetView>
  </sheetViews>
  <sheetFormatPr baseColWidth="10" defaultColWidth="8.83203125" defaultRowHeight="15" x14ac:dyDescent="0.2"/>
  <cols>
    <col min="2" max="2" width="70" customWidth="1"/>
    <col min="3" max="4" width="15" customWidth="1"/>
    <col min="6" max="6" width="8.83203125" style="18"/>
  </cols>
  <sheetData>
    <row r="1" spans="1:6" ht="63" customHeight="1" x14ac:dyDescent="0.2">
      <c r="A1" s="1" t="s">
        <v>0</v>
      </c>
      <c r="B1" s="19" t="s">
        <v>1</v>
      </c>
      <c r="C1" s="20"/>
      <c r="D1" s="20"/>
      <c r="F1" s="17"/>
    </row>
    <row r="2" spans="1:6" ht="15.75" customHeight="1" x14ac:dyDescent="0.2">
      <c r="A2" s="1" t="s">
        <v>0</v>
      </c>
      <c r="B2" s="19" t="s">
        <v>2</v>
      </c>
      <c r="C2" s="20"/>
      <c r="D2" s="20"/>
      <c r="F2" s="17"/>
    </row>
    <row r="3" spans="1:6" ht="16" x14ac:dyDescent="0.2">
      <c r="A3" s="1" t="s">
        <v>0</v>
      </c>
      <c r="B3" s="19" t="s">
        <v>0</v>
      </c>
      <c r="C3" s="20"/>
      <c r="D3" s="20"/>
      <c r="F3" s="17"/>
    </row>
    <row r="4" spans="1:6" ht="15" customHeight="1" x14ac:dyDescent="0.2">
      <c r="A4" s="21" t="s">
        <v>3</v>
      </c>
      <c r="B4" s="21" t="s">
        <v>4</v>
      </c>
      <c r="C4" s="21" t="s">
        <v>5</v>
      </c>
      <c r="D4" s="20"/>
      <c r="F4" s="21"/>
    </row>
    <row r="5" spans="1:6" ht="16" x14ac:dyDescent="0.2">
      <c r="A5" s="20"/>
      <c r="B5" s="20"/>
      <c r="C5" s="3" t="s">
        <v>6</v>
      </c>
      <c r="D5" s="3" t="s">
        <v>7</v>
      </c>
      <c r="F5" s="20"/>
    </row>
    <row r="6" spans="1:6" ht="16" x14ac:dyDescent="0.2">
      <c r="A6" s="1" t="s">
        <v>0</v>
      </c>
      <c r="B6" s="19" t="s">
        <v>0</v>
      </c>
      <c r="C6" s="20"/>
      <c r="D6" s="20"/>
      <c r="F6" s="17"/>
    </row>
    <row r="8" spans="1:6" ht="16" x14ac:dyDescent="0.2">
      <c r="A8" s="2">
        <v>0</v>
      </c>
      <c r="B8" s="4" t="s">
        <v>8</v>
      </c>
      <c r="F8" s="2"/>
    </row>
    <row r="10" spans="1:6" ht="16" x14ac:dyDescent="0.2">
      <c r="A10" s="2">
        <v>0</v>
      </c>
      <c r="B10" s="4" t="s">
        <v>9</v>
      </c>
      <c r="C10" s="13">
        <v>100</v>
      </c>
      <c r="D10" s="13">
        <v>100</v>
      </c>
      <c r="F10" s="2"/>
    </row>
    <row r="12" spans="1:6" ht="16" x14ac:dyDescent="0.2">
      <c r="A12" s="2">
        <v>1</v>
      </c>
      <c r="B12" s="5" t="s">
        <v>10</v>
      </c>
      <c r="C12" s="13">
        <v>14.259</v>
      </c>
      <c r="D12" s="13">
        <v>15.093</v>
      </c>
      <c r="F12" s="2"/>
    </row>
    <row r="13" spans="1:6" ht="16" x14ac:dyDescent="0.2">
      <c r="A13" s="2">
        <v>2</v>
      </c>
      <c r="B13" s="6" t="s">
        <v>11</v>
      </c>
      <c r="C13" s="13">
        <v>13.37</v>
      </c>
      <c r="D13" s="13">
        <v>14.314</v>
      </c>
      <c r="F13" s="2"/>
    </row>
    <row r="14" spans="1:6" ht="16" x14ac:dyDescent="0.2">
      <c r="A14" s="2">
        <v>3</v>
      </c>
      <c r="B14" s="7" t="s">
        <v>12</v>
      </c>
      <c r="C14" s="13">
        <v>8.1649999999999991</v>
      </c>
      <c r="D14" s="13">
        <v>8.6530000000000005</v>
      </c>
      <c r="F14" s="2"/>
    </row>
    <row r="15" spans="1:6" ht="16" hidden="1" x14ac:dyDescent="0.2">
      <c r="A15" s="2">
        <v>4</v>
      </c>
      <c r="B15" s="8" t="s">
        <v>13</v>
      </c>
      <c r="C15" s="13">
        <v>1.03</v>
      </c>
      <c r="D15" s="13">
        <v>1.0860000000000001</v>
      </c>
      <c r="F15" s="2"/>
    </row>
    <row r="16" spans="1:6" ht="16" hidden="1" x14ac:dyDescent="0.2">
      <c r="A16" s="2">
        <v>5</v>
      </c>
      <c r="B16" s="9" t="s">
        <v>14</v>
      </c>
      <c r="C16" s="13">
        <v>0.33200000000000002</v>
      </c>
      <c r="D16" s="13">
        <v>0.36299999999999999</v>
      </c>
      <c r="F16" s="2"/>
    </row>
    <row r="17" spans="1:6" ht="16" hidden="1" x14ac:dyDescent="0.2">
      <c r="A17" s="2">
        <v>6</v>
      </c>
      <c r="B17" s="10" t="s">
        <v>15</v>
      </c>
      <c r="C17" s="13">
        <v>5.0999999999999997E-2</v>
      </c>
      <c r="D17" s="13">
        <v>5.6000000000000001E-2</v>
      </c>
      <c r="F17" s="2"/>
    </row>
    <row r="18" spans="1:6" ht="16" hidden="1" x14ac:dyDescent="0.2">
      <c r="A18" s="2">
        <v>6</v>
      </c>
      <c r="B18" s="10" t="s">
        <v>16</v>
      </c>
      <c r="C18" s="13">
        <v>0.14299999999999999</v>
      </c>
      <c r="D18" s="13">
        <v>0.156</v>
      </c>
      <c r="F18" s="2"/>
    </row>
    <row r="19" spans="1:6" ht="16" hidden="1" x14ac:dyDescent="0.2">
      <c r="A19" s="2">
        <v>6</v>
      </c>
      <c r="B19" s="10" t="s">
        <v>17</v>
      </c>
      <c r="C19" s="13">
        <v>0.13800000000000001</v>
      </c>
      <c r="D19" s="13">
        <v>0.151</v>
      </c>
      <c r="F19" s="2"/>
    </row>
    <row r="20" spans="1:6" ht="16" hidden="1" x14ac:dyDescent="0.2">
      <c r="A20" s="2">
        <v>5</v>
      </c>
      <c r="B20" s="9" t="s">
        <v>18</v>
      </c>
      <c r="C20" s="13">
        <v>0.69899999999999995</v>
      </c>
      <c r="D20" s="13">
        <v>0.72299999999999998</v>
      </c>
      <c r="F20" s="2"/>
    </row>
    <row r="21" spans="1:6" ht="16" hidden="1" x14ac:dyDescent="0.2">
      <c r="A21" s="2">
        <v>6</v>
      </c>
      <c r="B21" s="10" t="s">
        <v>19</v>
      </c>
      <c r="C21" s="13">
        <v>0.19900000000000001</v>
      </c>
      <c r="D21" s="13">
        <v>0.21199999999999999</v>
      </c>
      <c r="F21" s="2"/>
    </row>
    <row r="22" spans="1:6" ht="16" hidden="1" x14ac:dyDescent="0.2">
      <c r="A22" s="2">
        <v>6</v>
      </c>
      <c r="B22" s="10" t="s">
        <v>20</v>
      </c>
      <c r="C22" s="13">
        <v>0.106</v>
      </c>
      <c r="D22" s="13">
        <v>0.10199999999999999</v>
      </c>
      <c r="F22" s="2"/>
    </row>
    <row r="23" spans="1:6" ht="16" hidden="1" x14ac:dyDescent="0.2">
      <c r="A23" s="2">
        <v>6</v>
      </c>
      <c r="B23" s="10" t="s">
        <v>21</v>
      </c>
      <c r="C23" s="13">
        <v>0.17100000000000001</v>
      </c>
      <c r="D23" s="13">
        <v>0.187</v>
      </c>
      <c r="F23" s="2"/>
    </row>
    <row r="24" spans="1:6" ht="16" hidden="1" x14ac:dyDescent="0.2">
      <c r="A24" s="2">
        <v>6</v>
      </c>
      <c r="B24" s="10" t="s">
        <v>22</v>
      </c>
      <c r="C24" s="13">
        <v>0.223</v>
      </c>
      <c r="D24" s="13">
        <v>0.222</v>
      </c>
      <c r="F24" s="2"/>
    </row>
    <row r="25" spans="1:6" ht="16" hidden="1" x14ac:dyDescent="0.2">
      <c r="A25" s="2">
        <v>4</v>
      </c>
      <c r="B25" s="8" t="s">
        <v>23</v>
      </c>
      <c r="C25" s="13">
        <v>1.8879999999999999</v>
      </c>
      <c r="D25" s="13">
        <v>2.089</v>
      </c>
      <c r="F25" s="2"/>
    </row>
    <row r="26" spans="1:6" ht="16" hidden="1" x14ac:dyDescent="0.2">
      <c r="A26" s="2">
        <v>5</v>
      </c>
      <c r="B26" s="9" t="s">
        <v>24</v>
      </c>
      <c r="C26" s="13">
        <v>1.7789999999999999</v>
      </c>
      <c r="D26" s="13">
        <v>1.9690000000000001</v>
      </c>
      <c r="F26" s="2"/>
    </row>
    <row r="27" spans="1:6" ht="16" hidden="1" x14ac:dyDescent="0.2">
      <c r="A27" s="2">
        <v>6</v>
      </c>
      <c r="B27" s="10" t="s">
        <v>25</v>
      </c>
      <c r="C27" s="13">
        <v>1.147</v>
      </c>
      <c r="D27" s="13">
        <v>1.2949999999999999</v>
      </c>
      <c r="F27" s="2"/>
    </row>
    <row r="28" spans="1:6" ht="16" hidden="1" x14ac:dyDescent="0.2">
      <c r="A28" s="2">
        <v>7</v>
      </c>
      <c r="B28" s="11" t="s">
        <v>26</v>
      </c>
      <c r="C28" s="13">
        <v>0.54600000000000004</v>
      </c>
      <c r="D28" s="13">
        <v>0.622</v>
      </c>
      <c r="F28" s="2"/>
    </row>
    <row r="29" spans="1:6" ht="16" hidden="1" x14ac:dyDescent="0.2">
      <c r="A29" s="2">
        <v>8</v>
      </c>
      <c r="B29" s="12" t="s">
        <v>27</v>
      </c>
      <c r="C29" s="13">
        <v>0.19400000000000001</v>
      </c>
      <c r="D29" s="13">
        <v>0.216</v>
      </c>
      <c r="F29" s="2"/>
    </row>
    <row r="30" spans="1:6" ht="16" hidden="1" x14ac:dyDescent="0.2">
      <c r="A30" s="2">
        <v>8</v>
      </c>
      <c r="B30" s="12" t="s">
        <v>28</v>
      </c>
      <c r="C30" s="13">
        <v>8.2000000000000003E-2</v>
      </c>
      <c r="D30" s="13">
        <v>8.8999999999999996E-2</v>
      </c>
      <c r="F30" s="2"/>
    </row>
    <row r="31" spans="1:6" ht="16" hidden="1" x14ac:dyDescent="0.2">
      <c r="A31" s="2">
        <v>8</v>
      </c>
      <c r="B31" s="12" t="s">
        <v>29</v>
      </c>
      <c r="C31" s="13">
        <v>0.216</v>
      </c>
      <c r="D31" s="13">
        <v>0.24399999999999999</v>
      </c>
      <c r="F31" s="2"/>
    </row>
    <row r="32" spans="1:6" ht="16" hidden="1" x14ac:dyDescent="0.2">
      <c r="A32" s="2">
        <v>8</v>
      </c>
      <c r="B32" s="12" t="s">
        <v>30</v>
      </c>
      <c r="C32" s="13">
        <v>5.5E-2</v>
      </c>
      <c r="D32" s="13">
        <v>7.1999999999999995E-2</v>
      </c>
      <c r="F32" s="2"/>
    </row>
    <row r="33" spans="1:6" ht="16" hidden="1" x14ac:dyDescent="0.2">
      <c r="A33" s="2">
        <v>7</v>
      </c>
      <c r="B33" s="11" t="s">
        <v>31</v>
      </c>
      <c r="C33" s="13">
        <v>0.36499999999999999</v>
      </c>
      <c r="D33" s="13">
        <v>0.41099999999999998</v>
      </c>
      <c r="F33" s="2"/>
    </row>
    <row r="34" spans="1:6" ht="16" hidden="1" x14ac:dyDescent="0.2">
      <c r="A34" s="2">
        <v>8</v>
      </c>
      <c r="B34" s="12" t="s">
        <v>32</v>
      </c>
      <c r="C34" s="13">
        <v>0.16300000000000001</v>
      </c>
      <c r="D34" s="13">
        <v>0.17199999999999999</v>
      </c>
      <c r="F34" s="2"/>
    </row>
    <row r="35" spans="1:6" ht="16" hidden="1" x14ac:dyDescent="0.2">
      <c r="A35" s="2">
        <v>8</v>
      </c>
      <c r="B35" s="12" t="s">
        <v>33</v>
      </c>
      <c r="C35" s="13">
        <v>6.2E-2</v>
      </c>
      <c r="D35" s="13">
        <v>6.9000000000000006E-2</v>
      </c>
      <c r="F35" s="2"/>
    </row>
    <row r="36" spans="1:6" ht="16" hidden="1" x14ac:dyDescent="0.2">
      <c r="A36" s="2">
        <v>8</v>
      </c>
      <c r="B36" s="12" t="s">
        <v>34</v>
      </c>
      <c r="C36" s="13">
        <v>5.2999999999999999E-2</v>
      </c>
      <c r="D36" s="13">
        <v>6.4000000000000001E-2</v>
      </c>
      <c r="F36" s="2"/>
    </row>
    <row r="37" spans="1:6" ht="16" hidden="1" x14ac:dyDescent="0.2">
      <c r="A37" s="2">
        <v>8</v>
      </c>
      <c r="B37" s="12" t="s">
        <v>35</v>
      </c>
      <c r="C37" s="13">
        <v>8.5999999999999993E-2</v>
      </c>
      <c r="D37" s="13">
        <v>0.107</v>
      </c>
      <c r="F37" s="2"/>
    </row>
    <row r="38" spans="1:6" ht="16" hidden="1" x14ac:dyDescent="0.2">
      <c r="A38" s="2">
        <v>7</v>
      </c>
      <c r="B38" s="11" t="s">
        <v>36</v>
      </c>
      <c r="C38" s="13">
        <v>0.23599999999999999</v>
      </c>
      <c r="D38" s="13">
        <v>0.26200000000000001</v>
      </c>
      <c r="F38" s="2"/>
    </row>
    <row r="39" spans="1:6" ht="16" hidden="1" x14ac:dyDescent="0.2">
      <c r="A39" s="2">
        <v>6</v>
      </c>
      <c r="B39" s="10" t="s">
        <v>37</v>
      </c>
      <c r="C39" s="13">
        <v>0.34399999999999997</v>
      </c>
      <c r="D39" s="13">
        <v>0.371</v>
      </c>
      <c r="F39" s="2"/>
    </row>
    <row r="40" spans="1:6" ht="16" hidden="1" x14ac:dyDescent="0.2">
      <c r="A40" s="2">
        <v>7</v>
      </c>
      <c r="B40" s="11" t="s">
        <v>38</v>
      </c>
      <c r="C40" s="13">
        <v>0.28100000000000003</v>
      </c>
      <c r="D40" s="13">
        <v>0.312</v>
      </c>
      <c r="F40" s="2"/>
    </row>
    <row r="41" spans="1:6" ht="16" hidden="1" x14ac:dyDescent="0.2">
      <c r="A41" s="2">
        <v>7</v>
      </c>
      <c r="B41" s="11" t="s">
        <v>39</v>
      </c>
      <c r="C41" s="13">
        <v>6.2E-2</v>
      </c>
      <c r="D41" s="13">
        <v>5.8000000000000003E-2</v>
      </c>
      <c r="F41" s="2"/>
    </row>
    <row r="42" spans="1:6" ht="16" hidden="1" x14ac:dyDescent="0.2">
      <c r="A42" s="2">
        <v>6</v>
      </c>
      <c r="B42" s="10" t="s">
        <v>40</v>
      </c>
      <c r="C42" s="13">
        <v>0.28899999999999998</v>
      </c>
      <c r="D42" s="13">
        <v>0.30299999999999999</v>
      </c>
      <c r="F42" s="2"/>
    </row>
    <row r="43" spans="1:6" ht="16" hidden="1" x14ac:dyDescent="0.2">
      <c r="A43" s="2">
        <v>7</v>
      </c>
      <c r="B43" s="11" t="s">
        <v>41</v>
      </c>
      <c r="C43" s="13">
        <v>0.14699999999999999</v>
      </c>
      <c r="D43" s="13">
        <v>0.151</v>
      </c>
      <c r="F43" s="2"/>
    </row>
    <row r="44" spans="1:6" ht="16" hidden="1" x14ac:dyDescent="0.2">
      <c r="A44" s="2">
        <v>7</v>
      </c>
      <c r="B44" s="11" t="s">
        <v>42</v>
      </c>
      <c r="C44" s="13">
        <v>0.14199999999999999</v>
      </c>
      <c r="D44" s="13">
        <v>0.152</v>
      </c>
      <c r="F44" s="2"/>
    </row>
    <row r="45" spans="1:6" ht="16" hidden="1" x14ac:dyDescent="0.2">
      <c r="A45" s="2">
        <v>5</v>
      </c>
      <c r="B45" s="9" t="s">
        <v>43</v>
      </c>
      <c r="C45" s="13">
        <v>0.109</v>
      </c>
      <c r="D45" s="13">
        <v>0.12</v>
      </c>
      <c r="F45" s="2"/>
    </row>
    <row r="46" spans="1:6" ht="16" hidden="1" x14ac:dyDescent="0.2">
      <c r="A46" s="2">
        <v>4</v>
      </c>
      <c r="B46" s="8" t="s">
        <v>44</v>
      </c>
      <c r="C46" s="13">
        <v>0.752</v>
      </c>
      <c r="D46" s="13">
        <v>0.12</v>
      </c>
      <c r="F46" s="2"/>
    </row>
    <row r="47" spans="1:6" ht="16" hidden="1" x14ac:dyDescent="0.2">
      <c r="A47" s="2">
        <v>5</v>
      </c>
      <c r="B47" s="9" t="s">
        <v>45</v>
      </c>
      <c r="C47" s="13">
        <v>0.19400000000000001</v>
      </c>
      <c r="D47" s="13">
        <v>0.216</v>
      </c>
      <c r="F47" s="2"/>
    </row>
    <row r="48" spans="1:6" ht="16" hidden="1" x14ac:dyDescent="0.2">
      <c r="A48" s="2">
        <v>5</v>
      </c>
      <c r="B48" s="9" t="s">
        <v>46</v>
      </c>
      <c r="C48" s="13">
        <v>0.249</v>
      </c>
      <c r="D48" s="13">
        <v>0.246</v>
      </c>
      <c r="F48" s="2"/>
    </row>
    <row r="49" spans="1:6" ht="16" hidden="1" x14ac:dyDescent="0.2">
      <c r="A49" s="2">
        <v>5</v>
      </c>
      <c r="B49" s="9" t="s">
        <v>47</v>
      </c>
      <c r="C49" s="13">
        <v>0.113</v>
      </c>
      <c r="D49" s="13">
        <v>0.11600000000000001</v>
      </c>
      <c r="F49" s="2"/>
    </row>
    <row r="50" spans="1:6" ht="16" hidden="1" x14ac:dyDescent="0.2">
      <c r="A50" s="2">
        <v>5</v>
      </c>
      <c r="B50" s="9" t="s">
        <v>48</v>
      </c>
      <c r="C50" s="13">
        <v>0.19500000000000001</v>
      </c>
      <c r="D50" s="13">
        <v>0.189</v>
      </c>
      <c r="F50" s="2"/>
    </row>
    <row r="51" spans="1:6" ht="16" hidden="1" x14ac:dyDescent="0.2">
      <c r="A51" s="2">
        <v>4</v>
      </c>
      <c r="B51" s="8" t="s">
        <v>49</v>
      </c>
      <c r="C51" s="13">
        <v>1.4079999999999999</v>
      </c>
      <c r="D51" s="13">
        <v>1.4259999999999999</v>
      </c>
      <c r="F51" s="2"/>
    </row>
    <row r="52" spans="1:6" ht="16" hidden="1" x14ac:dyDescent="0.2">
      <c r="A52" s="2">
        <v>5</v>
      </c>
      <c r="B52" s="9" t="s">
        <v>50</v>
      </c>
      <c r="C52" s="13">
        <v>1.085</v>
      </c>
      <c r="D52" s="13">
        <v>1.107</v>
      </c>
      <c r="F52" s="2"/>
    </row>
    <row r="53" spans="1:6" ht="16" hidden="1" x14ac:dyDescent="0.2">
      <c r="A53" s="2">
        <v>6</v>
      </c>
      <c r="B53" s="10" t="s">
        <v>51</v>
      </c>
      <c r="C53" s="13">
        <v>0.58099999999999996</v>
      </c>
      <c r="D53" s="13">
        <v>0.58799999999999997</v>
      </c>
      <c r="F53" s="2"/>
    </row>
    <row r="54" spans="1:6" ht="16" hidden="1" x14ac:dyDescent="0.2">
      <c r="A54" s="2">
        <v>7</v>
      </c>
      <c r="B54" s="11" t="s">
        <v>52</v>
      </c>
      <c r="C54" s="13">
        <v>7.5999999999999998E-2</v>
      </c>
      <c r="D54" s="13">
        <v>0.08</v>
      </c>
      <c r="F54" s="2"/>
    </row>
    <row r="55" spans="1:6" ht="16" hidden="1" x14ac:dyDescent="0.2">
      <c r="A55" s="2">
        <v>7</v>
      </c>
      <c r="B55" s="11" t="s">
        <v>53</v>
      </c>
      <c r="C55" s="13">
        <v>8.1000000000000003E-2</v>
      </c>
      <c r="D55" s="13">
        <v>9.1999999999999998E-2</v>
      </c>
      <c r="F55" s="2"/>
    </row>
    <row r="56" spans="1:6" ht="16" hidden="1" x14ac:dyDescent="0.2">
      <c r="A56" s="2">
        <v>7</v>
      </c>
      <c r="B56" s="11" t="s">
        <v>54</v>
      </c>
      <c r="C56" s="13">
        <v>0.159</v>
      </c>
      <c r="D56" s="13">
        <v>0.17100000000000001</v>
      </c>
      <c r="F56" s="2"/>
    </row>
    <row r="57" spans="1:6" ht="16" hidden="1" x14ac:dyDescent="0.2">
      <c r="A57" s="2">
        <v>7</v>
      </c>
      <c r="B57" s="11" t="s">
        <v>55</v>
      </c>
      <c r="C57" s="13">
        <v>0.26600000000000001</v>
      </c>
      <c r="D57" s="13">
        <v>0.245</v>
      </c>
      <c r="F57" s="2"/>
    </row>
    <row r="58" spans="1:6" ht="16" hidden="1" x14ac:dyDescent="0.2">
      <c r="A58" s="2">
        <v>6</v>
      </c>
      <c r="B58" s="10" t="s">
        <v>56</v>
      </c>
      <c r="C58" s="13">
        <v>0.504</v>
      </c>
      <c r="D58" s="13">
        <v>0.51900000000000002</v>
      </c>
      <c r="F58" s="2"/>
    </row>
    <row r="59" spans="1:6" ht="16" hidden="1" x14ac:dyDescent="0.2">
      <c r="A59" s="2">
        <v>7</v>
      </c>
      <c r="B59" s="11" t="s">
        <v>57</v>
      </c>
      <c r="C59" s="13">
        <v>7.4999999999999997E-2</v>
      </c>
      <c r="D59" s="13">
        <v>8.4000000000000005E-2</v>
      </c>
      <c r="F59" s="2"/>
    </row>
    <row r="60" spans="1:6" ht="16" hidden="1" x14ac:dyDescent="0.2">
      <c r="A60" s="2">
        <v>7</v>
      </c>
      <c r="B60" s="11" t="s">
        <v>58</v>
      </c>
      <c r="C60" s="13">
        <v>6.2E-2</v>
      </c>
      <c r="D60" s="13">
        <v>6.3E-2</v>
      </c>
      <c r="F60" s="2"/>
    </row>
    <row r="61" spans="1:6" ht="16" hidden="1" x14ac:dyDescent="0.2">
      <c r="A61" s="2">
        <v>7</v>
      </c>
      <c r="B61" s="11" t="s">
        <v>59</v>
      </c>
      <c r="C61" s="13">
        <v>8.4000000000000005E-2</v>
      </c>
      <c r="D61" s="13">
        <v>9.1999999999999998E-2</v>
      </c>
      <c r="F61" s="2"/>
    </row>
    <row r="62" spans="1:6" ht="16" hidden="1" x14ac:dyDescent="0.2">
      <c r="A62" s="2">
        <v>7</v>
      </c>
      <c r="B62" s="11" t="s">
        <v>60</v>
      </c>
      <c r="C62" s="13">
        <v>0.28299999999999997</v>
      </c>
      <c r="D62" s="13">
        <v>0.27900000000000003</v>
      </c>
      <c r="F62" s="2"/>
    </row>
    <row r="63" spans="1:6" ht="16" hidden="1" x14ac:dyDescent="0.2">
      <c r="A63" s="2">
        <v>5</v>
      </c>
      <c r="B63" s="9" t="s">
        <v>61</v>
      </c>
      <c r="C63" s="13">
        <v>0.32300000000000001</v>
      </c>
      <c r="D63" s="13">
        <v>0.31900000000000001</v>
      </c>
      <c r="F63" s="2"/>
    </row>
    <row r="64" spans="1:6" ht="16" hidden="1" x14ac:dyDescent="0.2">
      <c r="A64" s="2">
        <v>6</v>
      </c>
      <c r="B64" s="10" t="s">
        <v>62</v>
      </c>
      <c r="C64" s="13">
        <v>0.16200000000000001</v>
      </c>
      <c r="D64" s="13">
        <v>0.16400000000000001</v>
      </c>
      <c r="F64" s="2"/>
    </row>
    <row r="65" spans="1:6" ht="16" hidden="1" x14ac:dyDescent="0.2">
      <c r="A65" s="2">
        <v>6</v>
      </c>
      <c r="B65" s="10" t="s">
        <v>63</v>
      </c>
      <c r="C65" s="13">
        <v>9.8000000000000004E-2</v>
      </c>
      <c r="D65" s="13">
        <v>9.7000000000000003E-2</v>
      </c>
      <c r="F65" s="2"/>
    </row>
    <row r="66" spans="1:6" ht="16" hidden="1" x14ac:dyDescent="0.2">
      <c r="A66" s="2">
        <v>6</v>
      </c>
      <c r="B66" s="10" t="s">
        <v>64</v>
      </c>
      <c r="C66" s="13">
        <v>6.3E-2</v>
      </c>
      <c r="D66" s="13">
        <v>5.8000000000000003E-2</v>
      </c>
      <c r="F66" s="2"/>
    </row>
    <row r="67" spans="1:6" ht="16" hidden="1" x14ac:dyDescent="0.2">
      <c r="A67" s="2">
        <v>4</v>
      </c>
      <c r="B67" s="8" t="s">
        <v>65</v>
      </c>
      <c r="C67" s="13">
        <v>0.93300000000000005</v>
      </c>
      <c r="D67" s="13">
        <v>1.0369999999999999</v>
      </c>
      <c r="F67" s="2"/>
    </row>
    <row r="68" spans="1:6" ht="16" hidden="1" x14ac:dyDescent="0.2">
      <c r="A68" s="2">
        <v>5</v>
      </c>
      <c r="B68" s="9" t="s">
        <v>66</v>
      </c>
      <c r="C68" s="13">
        <v>0.66300000000000003</v>
      </c>
      <c r="D68" s="13">
        <v>0.77100000000000002</v>
      </c>
      <c r="F68" s="2"/>
    </row>
    <row r="69" spans="1:6" ht="16" hidden="1" x14ac:dyDescent="0.2">
      <c r="A69" s="2">
        <v>6</v>
      </c>
      <c r="B69" s="10" t="s">
        <v>67</v>
      </c>
      <c r="C69" s="13">
        <v>0.27700000000000002</v>
      </c>
      <c r="D69" s="13">
        <v>0.32100000000000001</v>
      </c>
      <c r="F69" s="2"/>
    </row>
    <row r="70" spans="1:6" ht="16" hidden="1" x14ac:dyDescent="0.2">
      <c r="A70" s="2">
        <v>6</v>
      </c>
      <c r="B70" s="10" t="s">
        <v>68</v>
      </c>
      <c r="C70" s="13">
        <v>7.0000000000000001E-3</v>
      </c>
      <c r="D70" s="13">
        <v>1.0999999999999999E-2</v>
      </c>
      <c r="F70" s="2"/>
    </row>
    <row r="71" spans="1:6" ht="16" hidden="1" x14ac:dyDescent="0.2">
      <c r="A71" s="2">
        <v>6</v>
      </c>
      <c r="B71" s="10" t="s">
        <v>69</v>
      </c>
      <c r="C71" s="13">
        <v>0.378</v>
      </c>
      <c r="D71" s="13">
        <v>0.439</v>
      </c>
      <c r="F71" s="2"/>
    </row>
    <row r="72" spans="1:6" ht="16" hidden="1" x14ac:dyDescent="0.2">
      <c r="A72" s="2">
        <v>5</v>
      </c>
      <c r="B72" s="9" t="s">
        <v>70</v>
      </c>
      <c r="C72" s="13">
        <v>0.27</v>
      </c>
      <c r="D72" s="13">
        <v>0.26600000000000001</v>
      </c>
      <c r="F72" s="2"/>
    </row>
    <row r="73" spans="1:6" ht="16" hidden="1" x14ac:dyDescent="0.2">
      <c r="A73" s="2">
        <v>6</v>
      </c>
      <c r="B73" s="10" t="s">
        <v>71</v>
      </c>
      <c r="C73" s="13">
        <v>0.17399999999999999</v>
      </c>
      <c r="D73" s="13">
        <v>0.16500000000000001</v>
      </c>
      <c r="F73" s="2"/>
    </row>
    <row r="74" spans="1:6" ht="16" hidden="1" x14ac:dyDescent="0.2">
      <c r="A74" s="2">
        <v>6</v>
      </c>
      <c r="B74" s="10" t="s">
        <v>72</v>
      </c>
      <c r="C74" s="13">
        <v>9.7000000000000003E-2</v>
      </c>
      <c r="D74" s="13">
        <v>0.10100000000000001</v>
      </c>
      <c r="F74" s="2"/>
    </row>
    <row r="75" spans="1:6" ht="16" hidden="1" x14ac:dyDescent="0.2">
      <c r="A75" s="2">
        <v>4</v>
      </c>
      <c r="B75" s="8" t="s">
        <v>73</v>
      </c>
      <c r="C75" s="13">
        <v>2.153</v>
      </c>
      <c r="D75" s="13">
        <v>2.2490000000000001</v>
      </c>
      <c r="F75" s="2"/>
    </row>
    <row r="76" spans="1:6" ht="16" hidden="1" x14ac:dyDescent="0.2">
      <c r="A76" s="2">
        <v>5</v>
      </c>
      <c r="B76" s="9" t="s">
        <v>74</v>
      </c>
      <c r="C76" s="13">
        <v>0.27700000000000002</v>
      </c>
      <c r="D76" s="13">
        <v>0.28399999999999997</v>
      </c>
      <c r="F76" s="2"/>
    </row>
    <row r="77" spans="1:6" ht="16" hidden="1" x14ac:dyDescent="0.2">
      <c r="A77" s="2">
        <v>6</v>
      </c>
      <c r="B77" s="10" t="s">
        <v>75</v>
      </c>
      <c r="C77" s="13">
        <v>0.04</v>
      </c>
      <c r="D77" s="13">
        <v>4.1000000000000002E-2</v>
      </c>
      <c r="F77" s="2"/>
    </row>
    <row r="78" spans="1:6" ht="16" hidden="1" x14ac:dyDescent="0.2">
      <c r="A78" s="2">
        <v>6</v>
      </c>
      <c r="B78" s="10" t="s">
        <v>76</v>
      </c>
      <c r="C78" s="13">
        <v>0.17799999999999999</v>
      </c>
      <c r="D78" s="13">
        <v>0.18099999999999999</v>
      </c>
      <c r="F78" s="2"/>
    </row>
    <row r="79" spans="1:6" ht="16" hidden="1" x14ac:dyDescent="0.2">
      <c r="A79" s="2">
        <v>6</v>
      </c>
      <c r="B79" s="10" t="s">
        <v>77</v>
      </c>
      <c r="C79" s="13">
        <v>5.8999999999999997E-2</v>
      </c>
      <c r="D79" s="13">
        <v>6.0999999999999999E-2</v>
      </c>
      <c r="F79" s="2"/>
    </row>
    <row r="80" spans="1:6" ht="16" hidden="1" x14ac:dyDescent="0.2">
      <c r="A80" s="2">
        <v>5</v>
      </c>
      <c r="B80" s="9" t="s">
        <v>78</v>
      </c>
      <c r="C80" s="13">
        <v>0.23</v>
      </c>
      <c r="D80" s="13">
        <v>0.25</v>
      </c>
      <c r="F80" s="2"/>
    </row>
    <row r="81" spans="1:7" ht="16" hidden="1" x14ac:dyDescent="0.2">
      <c r="A81" s="2">
        <v>6</v>
      </c>
      <c r="B81" s="10" t="s">
        <v>79</v>
      </c>
      <c r="C81" s="13">
        <v>6.6000000000000003E-2</v>
      </c>
      <c r="D81" s="13">
        <v>6.6000000000000003E-2</v>
      </c>
      <c r="F81" s="2"/>
    </row>
    <row r="82" spans="1:7" ht="16" hidden="1" x14ac:dyDescent="0.2">
      <c r="A82" s="2">
        <v>6</v>
      </c>
      <c r="B82" s="10" t="s">
        <v>80</v>
      </c>
      <c r="C82" s="13">
        <v>5.5E-2</v>
      </c>
      <c r="D82" s="13">
        <v>6.3E-2</v>
      </c>
      <c r="F82" s="2"/>
    </row>
    <row r="83" spans="1:7" ht="16" hidden="1" x14ac:dyDescent="0.2">
      <c r="A83" s="2">
        <v>6</v>
      </c>
      <c r="B83" s="10" t="s">
        <v>81</v>
      </c>
      <c r="C83" s="13">
        <v>0.108</v>
      </c>
      <c r="D83" s="13">
        <v>0.121</v>
      </c>
      <c r="F83" s="2"/>
    </row>
    <row r="84" spans="1:7" ht="16" hidden="1" x14ac:dyDescent="0.2">
      <c r="A84" s="2">
        <v>5</v>
      </c>
      <c r="B84" s="9" t="s">
        <v>82</v>
      </c>
      <c r="C84" s="13">
        <v>1.6459999999999999</v>
      </c>
      <c r="D84" s="13">
        <v>1.7150000000000001</v>
      </c>
      <c r="F84" s="2"/>
    </row>
    <row r="85" spans="1:7" ht="16" hidden="1" x14ac:dyDescent="0.2">
      <c r="A85" s="2">
        <v>6</v>
      </c>
      <c r="B85" s="10" t="s">
        <v>83</v>
      </c>
      <c r="C85" s="13">
        <v>9.4E-2</v>
      </c>
      <c r="D85" s="13">
        <v>9.0999999999999998E-2</v>
      </c>
      <c r="F85" s="2"/>
    </row>
    <row r="86" spans="1:7" ht="16" hidden="1" x14ac:dyDescent="0.2">
      <c r="A86" s="2">
        <v>6</v>
      </c>
      <c r="B86" s="10" t="s">
        <v>84</v>
      </c>
      <c r="C86" s="13">
        <v>0.26300000000000001</v>
      </c>
      <c r="D86" s="13">
        <v>0.28299999999999997</v>
      </c>
      <c r="F86" s="2"/>
    </row>
    <row r="87" spans="1:7" ht="16" hidden="1" x14ac:dyDescent="0.2">
      <c r="A87" s="2">
        <v>6</v>
      </c>
      <c r="B87" s="10" t="s">
        <v>85</v>
      </c>
      <c r="C87" s="13">
        <v>0.35899999999999999</v>
      </c>
      <c r="D87" s="13">
        <v>0.38400000000000001</v>
      </c>
      <c r="F87" s="2"/>
    </row>
    <row r="88" spans="1:7" ht="16" hidden="1" x14ac:dyDescent="0.2">
      <c r="A88" s="2">
        <v>6</v>
      </c>
      <c r="B88" s="10" t="s">
        <v>86</v>
      </c>
      <c r="C88" s="13">
        <v>0.317</v>
      </c>
      <c r="D88" s="13">
        <v>0.32500000000000001</v>
      </c>
      <c r="F88" s="2"/>
    </row>
    <row r="89" spans="1:7" ht="16" hidden="1" x14ac:dyDescent="0.2">
      <c r="A89" s="2">
        <v>6</v>
      </c>
      <c r="B89" s="10" t="s">
        <v>87</v>
      </c>
      <c r="C89" s="13">
        <v>4.2999999999999997E-2</v>
      </c>
      <c r="D89" s="13">
        <v>6.0999999999999999E-2</v>
      </c>
      <c r="F89" s="2"/>
    </row>
    <row r="90" spans="1:7" ht="16" hidden="1" x14ac:dyDescent="0.2">
      <c r="A90" s="2">
        <v>6</v>
      </c>
      <c r="B90" s="10" t="s">
        <v>88</v>
      </c>
      <c r="C90" s="13">
        <v>0.56999999999999995</v>
      </c>
      <c r="D90" s="13">
        <v>0.56999999999999995</v>
      </c>
      <c r="F90" s="2"/>
    </row>
    <row r="91" spans="1:7" hidden="1" x14ac:dyDescent="0.2"/>
    <row r="92" spans="1:7" ht="16" x14ac:dyDescent="0.2">
      <c r="A92" s="2">
        <v>3</v>
      </c>
      <c r="B92" s="7" t="s">
        <v>89</v>
      </c>
      <c r="C92" s="13">
        <v>5.2050000000000001</v>
      </c>
      <c r="D92" s="13">
        <v>5.6609999999999996</v>
      </c>
      <c r="F92" s="2"/>
      <c r="G92" s="18"/>
    </row>
    <row r="93" spans="1:7" ht="16" hidden="1" x14ac:dyDescent="0.2">
      <c r="A93" s="2">
        <v>4</v>
      </c>
      <c r="B93" s="8" t="s">
        <v>90</v>
      </c>
      <c r="C93" s="13">
        <v>2.4079999999999999</v>
      </c>
      <c r="D93" s="13">
        <v>2.3319999999999999</v>
      </c>
      <c r="F93" s="2"/>
    </row>
    <row r="94" spans="1:7" ht="16" hidden="1" x14ac:dyDescent="0.2">
      <c r="A94" s="2">
        <v>4</v>
      </c>
      <c r="B94" s="8" t="s">
        <v>91</v>
      </c>
      <c r="C94" s="13">
        <v>2.5499999999999998</v>
      </c>
      <c r="D94" s="13">
        <v>3.0670000000000002</v>
      </c>
      <c r="F94" s="2"/>
    </row>
    <row r="95" spans="1:7" ht="16" hidden="1" x14ac:dyDescent="0.2">
      <c r="A95" s="2">
        <v>4</v>
      </c>
      <c r="B95" s="8" t="s">
        <v>92</v>
      </c>
      <c r="C95" s="13">
        <v>3.5999999999999997E-2</v>
      </c>
      <c r="D95" s="13">
        <v>3.3000000000000002E-2</v>
      </c>
      <c r="F95" s="2"/>
    </row>
    <row r="96" spans="1:7" ht="16" hidden="1" x14ac:dyDescent="0.2">
      <c r="A96" s="2">
        <v>4</v>
      </c>
      <c r="B96" s="8" t="s">
        <v>93</v>
      </c>
      <c r="C96" s="13">
        <v>3.5999999999999997E-2</v>
      </c>
      <c r="D96" s="13">
        <v>5.2999999999999999E-2</v>
      </c>
      <c r="F96" s="2"/>
    </row>
    <row r="97" spans="1:7" ht="16" hidden="1" x14ac:dyDescent="0.2">
      <c r="A97" s="2">
        <v>4</v>
      </c>
      <c r="B97" s="8" t="s">
        <v>94</v>
      </c>
      <c r="C97" s="13">
        <v>0.17399999999999999</v>
      </c>
      <c r="D97" s="13">
        <v>0.17599999999999999</v>
      </c>
      <c r="F97" s="2"/>
    </row>
    <row r="98" spans="1:7" ht="16" x14ac:dyDescent="0.2">
      <c r="A98" s="2">
        <v>3</v>
      </c>
      <c r="B98" s="7" t="s">
        <v>95</v>
      </c>
      <c r="C98" s="13">
        <v>0.88900000000000001</v>
      </c>
      <c r="D98" s="13">
        <v>0.77900000000000003</v>
      </c>
      <c r="F98" s="2"/>
      <c r="G98" s="18"/>
    </row>
    <row r="99" spans="1:7" ht="16" hidden="1" x14ac:dyDescent="0.2">
      <c r="A99" s="2">
        <v>4</v>
      </c>
      <c r="B99" s="8" t="s">
        <v>96</v>
      </c>
      <c r="C99" s="13">
        <v>0.59299999999999997</v>
      </c>
      <c r="D99" s="13">
        <v>0.54300000000000004</v>
      </c>
      <c r="F99" s="2"/>
    </row>
    <row r="100" spans="1:7" ht="16" hidden="1" x14ac:dyDescent="0.2">
      <c r="A100" s="2">
        <v>5</v>
      </c>
      <c r="B100" s="9" t="s">
        <v>97</v>
      </c>
      <c r="C100" s="13">
        <v>0.223</v>
      </c>
      <c r="D100" s="13">
        <v>0.255</v>
      </c>
      <c r="F100" s="2"/>
    </row>
    <row r="101" spans="1:7" ht="16" hidden="1" x14ac:dyDescent="0.2">
      <c r="A101" s="2">
        <v>5</v>
      </c>
      <c r="B101" s="9" t="s">
        <v>98</v>
      </c>
      <c r="C101" s="13">
        <v>0.11</v>
      </c>
      <c r="D101" s="13">
        <v>9.6000000000000002E-2</v>
      </c>
      <c r="F101" s="2"/>
    </row>
    <row r="102" spans="1:7" ht="16" hidden="1" x14ac:dyDescent="0.2">
      <c r="A102" s="2">
        <v>5</v>
      </c>
      <c r="B102" s="9" t="s">
        <v>99</v>
      </c>
      <c r="C102" s="13">
        <v>0.25900000000000001</v>
      </c>
      <c r="D102" s="13">
        <v>0.192</v>
      </c>
      <c r="F102" s="2"/>
    </row>
    <row r="103" spans="1:7" ht="16" hidden="1" x14ac:dyDescent="0.2">
      <c r="A103" s="2">
        <v>4</v>
      </c>
      <c r="B103" s="8" t="s">
        <v>100</v>
      </c>
      <c r="C103" s="13">
        <v>0.29599999999999999</v>
      </c>
      <c r="D103" s="13">
        <v>0.23599999999999999</v>
      </c>
      <c r="F103" s="2"/>
    </row>
    <row r="104" spans="1:7" hidden="1" x14ac:dyDescent="0.2"/>
    <row r="105" spans="1:7" ht="16" x14ac:dyDescent="0.2">
      <c r="A105" s="2">
        <v>1</v>
      </c>
      <c r="B105" s="5" t="s">
        <v>101</v>
      </c>
      <c r="C105" s="13">
        <v>42.363</v>
      </c>
      <c r="D105" s="13">
        <v>39.936999999999998</v>
      </c>
      <c r="F105" s="2"/>
    </row>
    <row r="106" spans="1:7" ht="16" x14ac:dyDescent="0.2">
      <c r="A106" s="2">
        <v>2</v>
      </c>
      <c r="B106" s="6" t="s">
        <v>102</v>
      </c>
      <c r="C106" s="13">
        <v>32.945999999999998</v>
      </c>
      <c r="D106" s="13">
        <v>30.469000000000001</v>
      </c>
      <c r="F106" s="2"/>
    </row>
    <row r="107" spans="1:7" ht="16" x14ac:dyDescent="0.2">
      <c r="A107" s="2">
        <v>3</v>
      </c>
      <c r="B107" s="7" t="s">
        <v>103</v>
      </c>
      <c r="C107" s="13">
        <v>7.3979999999999997</v>
      </c>
      <c r="D107" s="13">
        <v>9.6869999999999994</v>
      </c>
      <c r="F107" s="2"/>
      <c r="G107" s="18"/>
    </row>
    <row r="108" spans="1:7" ht="16" x14ac:dyDescent="0.2">
      <c r="A108" s="2">
        <v>3</v>
      </c>
      <c r="B108" s="7" t="s">
        <v>104</v>
      </c>
      <c r="C108" s="13">
        <v>0.91400000000000003</v>
      </c>
      <c r="D108" s="13">
        <v>0.59099999999999997</v>
      </c>
      <c r="F108" s="2"/>
      <c r="G108" s="18"/>
    </row>
    <row r="109" spans="1:7" ht="16" hidden="1" x14ac:dyDescent="0.2">
      <c r="A109" s="2">
        <v>4</v>
      </c>
      <c r="B109" s="8" t="s">
        <v>105</v>
      </c>
      <c r="C109" s="13">
        <v>0.129</v>
      </c>
      <c r="D109" s="13">
        <v>0.107</v>
      </c>
      <c r="F109" s="2"/>
    </row>
    <row r="110" spans="1:7" ht="16" hidden="1" x14ac:dyDescent="0.2">
      <c r="A110" s="2">
        <v>4</v>
      </c>
      <c r="B110" s="8" t="s">
        <v>106</v>
      </c>
      <c r="C110" s="13">
        <v>0.78500000000000003</v>
      </c>
      <c r="D110" s="13">
        <v>0.48399999999999999</v>
      </c>
      <c r="F110" s="2"/>
    </row>
    <row r="111" spans="1:7" ht="16" x14ac:dyDescent="0.2">
      <c r="A111" s="2">
        <v>3</v>
      </c>
      <c r="B111" s="7" t="s">
        <v>107</v>
      </c>
      <c r="C111" s="13">
        <v>24.251000000000001</v>
      </c>
      <c r="D111" s="13">
        <v>19.843</v>
      </c>
      <c r="F111" s="2"/>
      <c r="G111" s="18"/>
    </row>
    <row r="112" spans="1:7" ht="16" hidden="1" x14ac:dyDescent="0.2">
      <c r="A112" s="2">
        <v>4</v>
      </c>
      <c r="B112" s="8" t="s">
        <v>108</v>
      </c>
      <c r="C112" s="13">
        <v>22.988</v>
      </c>
      <c r="D112" s="13">
        <v>19.257999999999999</v>
      </c>
      <c r="F112" s="2"/>
    </row>
    <row r="113" spans="1:7" ht="16" hidden="1" x14ac:dyDescent="0.2">
      <c r="A113" s="2">
        <v>4</v>
      </c>
      <c r="B113" s="8" t="s">
        <v>109</v>
      </c>
      <c r="C113" s="13">
        <v>1.262</v>
      </c>
      <c r="D113" s="13">
        <v>0.58499999999999996</v>
      </c>
      <c r="F113" s="2"/>
    </row>
    <row r="114" spans="1:7" ht="16" x14ac:dyDescent="0.2">
      <c r="A114" s="2">
        <v>3</v>
      </c>
      <c r="B114" s="7" t="s">
        <v>110</v>
      </c>
      <c r="C114" s="13">
        <v>0.38300000000000001</v>
      </c>
      <c r="D114" s="13">
        <v>0.34799999999999998</v>
      </c>
      <c r="F114" s="2"/>
      <c r="G114" s="18"/>
    </row>
    <row r="115" spans="1:7" ht="16" x14ac:dyDescent="0.2">
      <c r="A115" s="2">
        <v>2</v>
      </c>
      <c r="B115" s="6" t="s">
        <v>111</v>
      </c>
      <c r="C115" s="13">
        <v>4.6369999999999996</v>
      </c>
      <c r="D115" s="13">
        <v>5.1280000000000001</v>
      </c>
      <c r="F115" s="2"/>
    </row>
    <row r="116" spans="1:7" ht="16" x14ac:dyDescent="0.2">
      <c r="A116" s="2">
        <v>3</v>
      </c>
      <c r="B116" s="7" t="s">
        <v>112</v>
      </c>
      <c r="C116" s="13">
        <v>3.5259999999999998</v>
      </c>
      <c r="D116" s="13">
        <v>3.94</v>
      </c>
      <c r="F116" s="2"/>
      <c r="G116" s="18"/>
    </row>
    <row r="117" spans="1:7" ht="16" hidden="1" x14ac:dyDescent="0.2">
      <c r="A117" s="2">
        <v>4</v>
      </c>
      <c r="B117" s="8" t="s">
        <v>113</v>
      </c>
      <c r="C117" s="13">
        <v>0.192</v>
      </c>
      <c r="D117" s="13">
        <v>0.17</v>
      </c>
      <c r="F117" s="2"/>
    </row>
    <row r="118" spans="1:7" ht="16" hidden="1" x14ac:dyDescent="0.2">
      <c r="A118" s="2">
        <v>5</v>
      </c>
      <c r="B118" s="9" t="s">
        <v>114</v>
      </c>
      <c r="C118" s="13">
        <v>0.115</v>
      </c>
      <c r="D118" s="13">
        <v>9.8000000000000004E-2</v>
      </c>
      <c r="F118" s="2"/>
    </row>
    <row r="119" spans="1:7" ht="16" hidden="1" x14ac:dyDescent="0.2">
      <c r="A119" s="2">
        <v>5</v>
      </c>
      <c r="B119" s="9" t="s">
        <v>115</v>
      </c>
      <c r="C119" s="13">
        <v>7.6999999999999999E-2</v>
      </c>
      <c r="D119" s="13">
        <v>7.0999999999999994E-2</v>
      </c>
      <c r="F119" s="2"/>
    </row>
    <row r="120" spans="1:7" ht="16" hidden="1" x14ac:dyDescent="0.2">
      <c r="A120" s="2">
        <v>4</v>
      </c>
      <c r="B120" s="8" t="s">
        <v>116</v>
      </c>
      <c r="C120" s="13">
        <v>3.3340000000000001</v>
      </c>
      <c r="D120" s="13">
        <v>3.7709999999999999</v>
      </c>
      <c r="F120" s="2"/>
    </row>
    <row r="121" spans="1:7" ht="16" hidden="1" x14ac:dyDescent="0.2">
      <c r="A121" s="2">
        <v>5</v>
      </c>
      <c r="B121" s="9" t="s">
        <v>117</v>
      </c>
      <c r="C121" s="13">
        <v>2.4540000000000002</v>
      </c>
      <c r="D121" s="13">
        <v>2.8570000000000002</v>
      </c>
      <c r="F121" s="2"/>
    </row>
    <row r="122" spans="1:7" ht="16" hidden="1" x14ac:dyDescent="0.2">
      <c r="A122" s="2">
        <v>5</v>
      </c>
      <c r="B122" s="9" t="s">
        <v>118</v>
      </c>
      <c r="C122" s="13">
        <v>0.879</v>
      </c>
      <c r="D122" s="13">
        <v>0.91400000000000003</v>
      </c>
      <c r="F122" s="2"/>
    </row>
    <row r="123" spans="1:7" ht="16" x14ac:dyDescent="0.2">
      <c r="A123" s="2">
        <v>3</v>
      </c>
      <c r="B123" s="7" t="s">
        <v>119</v>
      </c>
      <c r="C123" s="13">
        <v>1.111</v>
      </c>
      <c r="D123" s="13">
        <v>1.1870000000000001</v>
      </c>
      <c r="F123" s="2"/>
      <c r="G123" s="18"/>
    </row>
    <row r="124" spans="1:7" ht="16" hidden="1" x14ac:dyDescent="0.2">
      <c r="A124" s="2">
        <v>4</v>
      </c>
      <c r="B124" s="8" t="s">
        <v>120</v>
      </c>
      <c r="C124" s="13">
        <v>0.80100000000000005</v>
      </c>
      <c r="D124" s="13">
        <v>0.872</v>
      </c>
      <c r="F124" s="2"/>
    </row>
    <row r="125" spans="1:7" ht="16" hidden="1" x14ac:dyDescent="0.2">
      <c r="A125" s="2">
        <v>4</v>
      </c>
      <c r="B125" s="8" t="s">
        <v>121</v>
      </c>
      <c r="C125" s="13">
        <v>0.31</v>
      </c>
      <c r="D125" s="13">
        <v>0.315</v>
      </c>
      <c r="F125" s="2"/>
    </row>
    <row r="126" spans="1:7" ht="16" x14ac:dyDescent="0.2">
      <c r="A126" s="2">
        <v>2</v>
      </c>
      <c r="B126" s="6" t="s">
        <v>122</v>
      </c>
      <c r="C126" s="13">
        <v>4.78</v>
      </c>
      <c r="D126" s="13">
        <v>4.3410000000000002</v>
      </c>
      <c r="F126" s="2"/>
    </row>
    <row r="127" spans="1:7" ht="16" x14ac:dyDescent="0.2">
      <c r="A127" s="2">
        <v>3</v>
      </c>
      <c r="B127" s="7" t="s">
        <v>123</v>
      </c>
      <c r="C127" s="13">
        <v>0.29599999999999999</v>
      </c>
      <c r="D127" s="13">
        <v>0.27700000000000002</v>
      </c>
      <c r="F127" s="2"/>
      <c r="G127" s="18"/>
    </row>
    <row r="128" spans="1:7" ht="16" hidden="1" x14ac:dyDescent="0.2">
      <c r="A128" s="2">
        <v>4</v>
      </c>
      <c r="B128" s="8" t="s">
        <v>124</v>
      </c>
      <c r="C128" s="13">
        <v>6.6000000000000003E-2</v>
      </c>
      <c r="D128" s="13">
        <v>5.7000000000000002E-2</v>
      </c>
      <c r="F128" s="2"/>
    </row>
    <row r="129" spans="1:7" ht="16" hidden="1" x14ac:dyDescent="0.2">
      <c r="A129" s="2">
        <v>4</v>
      </c>
      <c r="B129" s="8" t="s">
        <v>125</v>
      </c>
      <c r="C129" s="13">
        <v>5.8999999999999997E-2</v>
      </c>
      <c r="D129" s="13">
        <v>4.7E-2</v>
      </c>
      <c r="F129" s="2"/>
    </row>
    <row r="130" spans="1:7" ht="16" hidden="1" x14ac:dyDescent="0.2">
      <c r="A130" s="2">
        <v>4</v>
      </c>
      <c r="B130" s="8" t="s">
        <v>126</v>
      </c>
      <c r="C130" s="13">
        <v>0.17199999999999999</v>
      </c>
      <c r="D130" s="13">
        <v>0.17299999999999999</v>
      </c>
      <c r="F130" s="2"/>
    </row>
    <row r="131" spans="1:7" ht="16" x14ac:dyDescent="0.2">
      <c r="A131" s="2">
        <v>3</v>
      </c>
      <c r="B131" s="7" t="s">
        <v>127</v>
      </c>
      <c r="C131" s="13">
        <v>0.97099999999999997</v>
      </c>
      <c r="D131" s="13">
        <v>1.07</v>
      </c>
      <c r="F131" s="2"/>
      <c r="G131" s="18"/>
    </row>
    <row r="132" spans="1:7" ht="16" hidden="1" x14ac:dyDescent="0.2">
      <c r="A132" s="2">
        <v>4</v>
      </c>
      <c r="B132" s="8" t="s">
        <v>128</v>
      </c>
      <c r="C132" s="13">
        <v>0.31900000000000001</v>
      </c>
      <c r="D132" s="13">
        <v>0.36299999999999999</v>
      </c>
      <c r="F132" s="2"/>
    </row>
    <row r="133" spans="1:7" ht="16" hidden="1" x14ac:dyDescent="0.2">
      <c r="A133" s="2">
        <v>4</v>
      </c>
      <c r="B133" s="8" t="s">
        <v>129</v>
      </c>
      <c r="C133" s="13">
        <v>0.47</v>
      </c>
      <c r="D133" s="13">
        <v>0.53700000000000003</v>
      </c>
      <c r="F133" s="2"/>
    </row>
    <row r="134" spans="1:7" ht="16" hidden="1" x14ac:dyDescent="0.2">
      <c r="A134" s="2">
        <v>4</v>
      </c>
      <c r="B134" s="8" t="s">
        <v>130</v>
      </c>
      <c r="C134" s="13">
        <v>0.17299999999999999</v>
      </c>
      <c r="D134" s="13">
        <v>0.152</v>
      </c>
      <c r="F134" s="2"/>
    </row>
    <row r="135" spans="1:7" ht="16" hidden="1" x14ac:dyDescent="0.2">
      <c r="A135" s="2">
        <v>4</v>
      </c>
      <c r="B135" s="8" t="s">
        <v>131</v>
      </c>
      <c r="C135" s="13">
        <v>8.9999999999999993E-3</v>
      </c>
      <c r="D135" s="13">
        <v>1.7999999999999999E-2</v>
      </c>
      <c r="F135" s="2"/>
    </row>
    <row r="136" spans="1:7" ht="16" x14ac:dyDescent="0.2">
      <c r="A136" s="2">
        <v>3</v>
      </c>
      <c r="B136" s="7" t="s">
        <v>132</v>
      </c>
      <c r="C136" s="13">
        <v>0.254</v>
      </c>
      <c r="D136" s="13">
        <v>0.28799999999999998</v>
      </c>
      <c r="F136" s="2"/>
      <c r="G136" s="18"/>
    </row>
    <row r="137" spans="1:7" ht="16" hidden="1" x14ac:dyDescent="0.2">
      <c r="A137" s="2">
        <v>4</v>
      </c>
      <c r="B137" s="8" t="s">
        <v>133</v>
      </c>
      <c r="C137" s="13">
        <v>8.3000000000000004E-2</v>
      </c>
      <c r="D137" s="13">
        <v>0.105</v>
      </c>
      <c r="F137" s="2"/>
    </row>
    <row r="138" spans="1:7" ht="16" hidden="1" x14ac:dyDescent="0.2">
      <c r="A138" s="2">
        <v>4</v>
      </c>
      <c r="B138" s="8" t="s">
        <v>134</v>
      </c>
      <c r="C138" s="13">
        <v>0.16800000000000001</v>
      </c>
      <c r="D138" s="13">
        <v>0.17799999999999999</v>
      </c>
      <c r="F138" s="2"/>
    </row>
    <row r="139" spans="1:7" ht="16" hidden="1" x14ac:dyDescent="0.2">
      <c r="A139" s="2">
        <v>4</v>
      </c>
      <c r="B139" s="8" t="s">
        <v>135</v>
      </c>
      <c r="C139" s="13">
        <v>3.0000000000000001E-3</v>
      </c>
      <c r="D139" s="13">
        <v>5.0000000000000001E-3</v>
      </c>
      <c r="F139" s="2"/>
    </row>
    <row r="140" spans="1:7" ht="16" x14ac:dyDescent="0.2">
      <c r="A140" s="2">
        <v>3</v>
      </c>
      <c r="B140" s="7" t="s">
        <v>136</v>
      </c>
      <c r="C140" s="13">
        <v>0.56100000000000005</v>
      </c>
      <c r="D140" s="13">
        <v>0.38200000000000001</v>
      </c>
      <c r="F140" s="2"/>
      <c r="G140" s="18"/>
    </row>
    <row r="141" spans="1:7" ht="16" hidden="1" x14ac:dyDescent="0.2">
      <c r="A141" s="2">
        <v>4</v>
      </c>
      <c r="B141" s="8" t="s">
        <v>137</v>
      </c>
      <c r="C141" s="13">
        <v>0.33700000000000002</v>
      </c>
      <c r="D141" s="13">
        <v>0.19900000000000001</v>
      </c>
      <c r="F141" s="2"/>
    </row>
    <row r="142" spans="1:7" ht="16" hidden="1" x14ac:dyDescent="0.2">
      <c r="A142" s="2">
        <v>4</v>
      </c>
      <c r="B142" s="8" t="s">
        <v>138</v>
      </c>
      <c r="C142" s="13">
        <v>0.10100000000000001</v>
      </c>
      <c r="D142" s="13">
        <v>7.1999999999999995E-2</v>
      </c>
      <c r="F142" s="2"/>
    </row>
    <row r="143" spans="1:7" ht="16" hidden="1" x14ac:dyDescent="0.2">
      <c r="A143" s="2">
        <v>4</v>
      </c>
      <c r="B143" s="8" t="s">
        <v>139</v>
      </c>
      <c r="C143" s="13">
        <v>4.9000000000000002E-2</v>
      </c>
      <c r="D143" s="13">
        <v>4.7E-2</v>
      </c>
      <c r="F143" s="2"/>
    </row>
    <row r="144" spans="1:7" ht="16" hidden="1" x14ac:dyDescent="0.2">
      <c r="A144" s="2">
        <v>4</v>
      </c>
      <c r="B144" s="8" t="s">
        <v>140</v>
      </c>
      <c r="C144" s="13">
        <v>7.4999999999999997E-2</v>
      </c>
      <c r="D144" s="13">
        <v>6.4000000000000001E-2</v>
      </c>
      <c r="F144" s="2"/>
    </row>
    <row r="145" spans="1:7" ht="16" x14ac:dyDescent="0.2">
      <c r="A145" s="2">
        <v>3</v>
      </c>
      <c r="B145" s="7" t="s">
        <v>141</v>
      </c>
      <c r="C145" s="13">
        <v>0.93200000000000005</v>
      </c>
      <c r="D145" s="13">
        <v>0.95099999999999996</v>
      </c>
      <c r="F145" s="2"/>
      <c r="G145" s="18"/>
    </row>
    <row r="146" spans="1:7" ht="16" hidden="1" x14ac:dyDescent="0.2">
      <c r="A146" s="2">
        <v>4</v>
      </c>
      <c r="B146" s="8" t="s">
        <v>142</v>
      </c>
      <c r="C146" s="13">
        <v>0.23799999999999999</v>
      </c>
      <c r="D146" s="13">
        <v>0.32100000000000001</v>
      </c>
      <c r="F146" s="2"/>
    </row>
    <row r="147" spans="1:7" ht="16" hidden="1" x14ac:dyDescent="0.2">
      <c r="A147" s="2">
        <v>4</v>
      </c>
      <c r="B147" s="8" t="s">
        <v>143</v>
      </c>
      <c r="C147" s="13">
        <v>0.46899999999999997</v>
      </c>
      <c r="D147" s="13">
        <v>0.45100000000000001</v>
      </c>
      <c r="F147" s="2"/>
    </row>
    <row r="148" spans="1:7" ht="16" hidden="1" x14ac:dyDescent="0.2">
      <c r="A148" s="2">
        <v>4</v>
      </c>
      <c r="B148" s="8" t="s">
        <v>144</v>
      </c>
      <c r="C148" s="13">
        <v>0.22500000000000001</v>
      </c>
      <c r="D148" s="13">
        <v>0.17899999999999999</v>
      </c>
      <c r="F148" s="2"/>
    </row>
    <row r="149" spans="1:7" ht="16" x14ac:dyDescent="0.2">
      <c r="A149" s="2">
        <v>3</v>
      </c>
      <c r="B149" s="7" t="s">
        <v>145</v>
      </c>
      <c r="C149" s="13">
        <v>0.92200000000000004</v>
      </c>
      <c r="D149" s="13">
        <v>0.95199999999999996</v>
      </c>
      <c r="F149" s="2"/>
      <c r="G149" s="18"/>
    </row>
    <row r="150" spans="1:7" ht="16" hidden="1" x14ac:dyDescent="0.2">
      <c r="A150" s="2">
        <v>4</v>
      </c>
      <c r="B150" s="8" t="s">
        <v>146</v>
      </c>
      <c r="C150" s="13">
        <v>0.33500000000000002</v>
      </c>
      <c r="D150" s="13">
        <v>0.35599999999999998</v>
      </c>
      <c r="F150" s="2"/>
    </row>
    <row r="151" spans="1:7" ht="16" hidden="1" x14ac:dyDescent="0.2">
      <c r="A151" s="2">
        <v>4</v>
      </c>
      <c r="B151" s="8" t="s">
        <v>147</v>
      </c>
      <c r="C151" s="13">
        <v>0.21199999999999999</v>
      </c>
      <c r="D151" s="13">
        <v>0.21099999999999999</v>
      </c>
      <c r="F151" s="2"/>
    </row>
    <row r="152" spans="1:7" ht="16" hidden="1" x14ac:dyDescent="0.2">
      <c r="A152" s="2">
        <v>4</v>
      </c>
      <c r="B152" s="8" t="s">
        <v>148</v>
      </c>
      <c r="C152" s="13">
        <v>0.374</v>
      </c>
      <c r="D152" s="13">
        <v>0.38600000000000001</v>
      </c>
      <c r="F152" s="2"/>
    </row>
    <row r="153" spans="1:7" ht="16" x14ac:dyDescent="0.2">
      <c r="A153" s="2">
        <v>3</v>
      </c>
      <c r="B153" s="7" t="s">
        <v>149</v>
      </c>
      <c r="C153" s="13">
        <v>0.84399999999999997</v>
      </c>
      <c r="D153" s="13">
        <v>0.42099999999999999</v>
      </c>
      <c r="F153" s="2"/>
      <c r="G153" s="18"/>
    </row>
    <row r="154" spans="1:7" ht="16" hidden="1" x14ac:dyDescent="0.2">
      <c r="A154" s="2">
        <v>4</v>
      </c>
      <c r="B154" s="8" t="s">
        <v>150</v>
      </c>
      <c r="C154" s="13">
        <v>0.246</v>
      </c>
      <c r="D154" s="13">
        <v>8.2000000000000003E-2</v>
      </c>
      <c r="F154" s="2"/>
    </row>
    <row r="155" spans="1:7" ht="16" hidden="1" x14ac:dyDescent="0.2">
      <c r="A155" s="2">
        <v>4</v>
      </c>
      <c r="B155" s="8" t="s">
        <v>151</v>
      </c>
      <c r="C155" s="13">
        <v>0.29899999999999999</v>
      </c>
      <c r="D155" s="13">
        <v>0.13100000000000001</v>
      </c>
      <c r="F155" s="2"/>
    </row>
    <row r="156" spans="1:7" ht="16" hidden="1" x14ac:dyDescent="0.2">
      <c r="A156" s="2">
        <v>4</v>
      </c>
      <c r="B156" s="8" t="s">
        <v>152</v>
      </c>
      <c r="C156" s="13">
        <v>0.104</v>
      </c>
      <c r="D156" s="13">
        <v>7.9000000000000001E-2</v>
      </c>
      <c r="F156" s="2"/>
    </row>
    <row r="157" spans="1:7" ht="16" hidden="1" x14ac:dyDescent="0.2">
      <c r="A157" s="2">
        <v>4</v>
      </c>
      <c r="B157" s="8" t="s">
        <v>153</v>
      </c>
      <c r="C157" s="13">
        <v>0.11</v>
      </c>
      <c r="D157" s="13">
        <v>8.1000000000000003E-2</v>
      </c>
      <c r="F157" s="2"/>
    </row>
    <row r="158" spans="1:7" ht="16" hidden="1" x14ac:dyDescent="0.2">
      <c r="A158" s="2">
        <v>4</v>
      </c>
      <c r="B158" s="8" t="s">
        <v>154</v>
      </c>
      <c r="C158" s="13">
        <v>8.5000000000000006E-2</v>
      </c>
      <c r="D158" s="13">
        <v>4.8000000000000001E-2</v>
      </c>
      <c r="F158" s="2"/>
    </row>
    <row r="159" spans="1:7" hidden="1" x14ac:dyDescent="0.2"/>
    <row r="160" spans="1:7" ht="16" x14ac:dyDescent="0.2">
      <c r="A160" s="2">
        <v>1</v>
      </c>
      <c r="B160" s="5" t="s">
        <v>155</v>
      </c>
      <c r="C160" s="13">
        <v>2.4580000000000002</v>
      </c>
      <c r="D160" s="13">
        <v>2.593</v>
      </c>
      <c r="F160" s="2"/>
    </row>
    <row r="161" spans="1:7" ht="16" x14ac:dyDescent="0.2">
      <c r="A161" s="2">
        <v>2</v>
      </c>
      <c r="B161" s="6" t="s">
        <v>156</v>
      </c>
      <c r="C161" s="13">
        <v>0.625</v>
      </c>
      <c r="D161" s="13">
        <v>0.69199999999999995</v>
      </c>
      <c r="F161" s="2"/>
    </row>
    <row r="162" spans="1:7" ht="16" x14ac:dyDescent="0.2">
      <c r="A162" s="2">
        <v>3</v>
      </c>
      <c r="B162" s="7" t="s">
        <v>157</v>
      </c>
      <c r="C162" s="13">
        <v>0.47699999999999998</v>
      </c>
      <c r="D162" s="13">
        <v>0.48599999999999999</v>
      </c>
      <c r="F162" s="2"/>
      <c r="G162" s="18"/>
    </row>
    <row r="163" spans="1:7" ht="16" hidden="1" x14ac:dyDescent="0.2">
      <c r="A163" s="2">
        <v>4</v>
      </c>
      <c r="B163" s="8" t="s">
        <v>158</v>
      </c>
      <c r="C163" s="13">
        <v>7.2999999999999995E-2</v>
      </c>
      <c r="D163" s="13">
        <v>6.8000000000000005E-2</v>
      </c>
      <c r="F163" s="2"/>
    </row>
    <row r="164" spans="1:7" ht="16" hidden="1" x14ac:dyDescent="0.2">
      <c r="A164" s="2">
        <v>4</v>
      </c>
      <c r="B164" s="8" t="s">
        <v>422</v>
      </c>
      <c r="C164" s="13">
        <v>0.16200000000000001</v>
      </c>
      <c r="D164" s="13">
        <v>0.17100000000000001</v>
      </c>
      <c r="F164" s="2"/>
    </row>
    <row r="165" spans="1:7" ht="16" hidden="1" x14ac:dyDescent="0.2">
      <c r="A165" s="2">
        <v>4</v>
      </c>
      <c r="B165" s="8" t="s">
        <v>159</v>
      </c>
      <c r="C165" s="13">
        <v>0.11700000000000001</v>
      </c>
      <c r="D165" s="13">
        <v>0.114</v>
      </c>
      <c r="F165" s="2"/>
    </row>
    <row r="166" spans="1:7" ht="16" hidden="1" x14ac:dyDescent="0.2">
      <c r="A166" s="2">
        <v>4</v>
      </c>
      <c r="B166" s="8" t="s">
        <v>160</v>
      </c>
      <c r="C166" s="13">
        <v>0.11899999999999999</v>
      </c>
      <c r="D166" s="13">
        <v>0.127</v>
      </c>
      <c r="F166" s="2"/>
    </row>
    <row r="167" spans="1:7" ht="16" hidden="1" x14ac:dyDescent="0.2">
      <c r="A167" s="2">
        <v>4</v>
      </c>
      <c r="B167" s="8" t="s">
        <v>161</v>
      </c>
      <c r="C167" s="13">
        <v>6.0000000000000001E-3</v>
      </c>
      <c r="D167" s="13">
        <v>7.0000000000000001E-3</v>
      </c>
      <c r="F167" s="2"/>
    </row>
    <row r="168" spans="1:7" ht="16" x14ac:dyDescent="0.2">
      <c r="A168" s="2">
        <v>3</v>
      </c>
      <c r="B168" s="7" t="s">
        <v>162</v>
      </c>
      <c r="C168" s="13">
        <v>0.14799999999999999</v>
      </c>
      <c r="D168" s="13">
        <v>0.20599999999999999</v>
      </c>
      <c r="F168" s="2"/>
      <c r="G168" s="18"/>
    </row>
    <row r="169" spans="1:7" ht="16" x14ac:dyDescent="0.2">
      <c r="A169" s="2">
        <v>2</v>
      </c>
      <c r="B169" s="6" t="s">
        <v>163</v>
      </c>
      <c r="C169" s="13">
        <v>0.95199999999999996</v>
      </c>
      <c r="D169" s="13">
        <v>0.92900000000000005</v>
      </c>
      <c r="F169" s="2"/>
    </row>
    <row r="170" spans="1:7" ht="16" x14ac:dyDescent="0.2">
      <c r="A170" s="2">
        <v>3</v>
      </c>
      <c r="B170" s="7" t="s">
        <v>164</v>
      </c>
      <c r="C170" s="13">
        <v>0.79900000000000004</v>
      </c>
      <c r="D170" s="13">
        <v>0.72399999999999998</v>
      </c>
      <c r="F170" s="2"/>
      <c r="G170" s="18"/>
    </row>
    <row r="171" spans="1:7" ht="16" hidden="1" x14ac:dyDescent="0.2">
      <c r="A171" s="2">
        <v>4</v>
      </c>
      <c r="B171" s="8" t="s">
        <v>165</v>
      </c>
      <c r="C171" s="13">
        <v>5.8999999999999997E-2</v>
      </c>
      <c r="D171" s="13">
        <v>5.3999999999999999E-2</v>
      </c>
      <c r="F171" s="2"/>
    </row>
    <row r="172" spans="1:7" ht="16" hidden="1" x14ac:dyDescent="0.2">
      <c r="A172" s="2">
        <v>4</v>
      </c>
      <c r="B172" s="8" t="s">
        <v>166</v>
      </c>
      <c r="C172" s="13">
        <v>8.8999999999999996E-2</v>
      </c>
      <c r="D172" s="13">
        <v>8.8999999999999996E-2</v>
      </c>
      <c r="F172" s="2"/>
    </row>
    <row r="173" spans="1:7" ht="16" hidden="1" x14ac:dyDescent="0.2">
      <c r="A173" s="2">
        <v>4</v>
      </c>
      <c r="B173" s="8" t="s">
        <v>167</v>
      </c>
      <c r="C173" s="13">
        <v>0.38300000000000001</v>
      </c>
      <c r="D173" s="13">
        <v>0.32</v>
      </c>
      <c r="F173" s="2"/>
    </row>
    <row r="174" spans="1:7" ht="16" hidden="1" x14ac:dyDescent="0.2">
      <c r="A174" s="2">
        <v>4</v>
      </c>
      <c r="B174" s="8" t="s">
        <v>423</v>
      </c>
      <c r="C174" s="13">
        <v>0.25900000000000001</v>
      </c>
      <c r="D174" s="13">
        <v>0.252</v>
      </c>
      <c r="F174" s="2"/>
    </row>
    <row r="175" spans="1:7" ht="16" hidden="1" x14ac:dyDescent="0.2">
      <c r="A175" s="2">
        <v>4</v>
      </c>
      <c r="B175" s="8" t="s">
        <v>168</v>
      </c>
      <c r="C175" s="13">
        <v>8.0000000000000002E-3</v>
      </c>
      <c r="D175" s="13">
        <v>8.9999999999999993E-3</v>
      </c>
      <c r="F175" s="2"/>
    </row>
    <row r="176" spans="1:7" ht="16" x14ac:dyDescent="0.2">
      <c r="A176" s="2">
        <v>3</v>
      </c>
      <c r="B176" s="7" t="s">
        <v>169</v>
      </c>
      <c r="C176" s="13">
        <v>0.154</v>
      </c>
      <c r="D176" s="13">
        <v>0.20499999999999999</v>
      </c>
      <c r="F176" s="2"/>
      <c r="G176" s="18"/>
    </row>
    <row r="177" spans="1:7" ht="16" x14ac:dyDescent="0.2">
      <c r="A177" s="2">
        <v>2</v>
      </c>
      <c r="B177" s="6" t="s">
        <v>170</v>
      </c>
      <c r="C177" s="13">
        <v>0.61</v>
      </c>
      <c r="D177" s="13">
        <v>0.72599999999999998</v>
      </c>
      <c r="F177" s="2"/>
    </row>
    <row r="178" spans="1:7" ht="16" x14ac:dyDescent="0.2">
      <c r="A178" s="2">
        <v>3</v>
      </c>
      <c r="B178" s="7" t="s">
        <v>171</v>
      </c>
      <c r="C178" s="13">
        <v>0.20599999999999999</v>
      </c>
      <c r="D178" s="13">
        <v>0.30599999999999999</v>
      </c>
      <c r="F178" s="2"/>
      <c r="G178" s="18"/>
    </row>
    <row r="179" spans="1:7" ht="16" x14ac:dyDescent="0.2">
      <c r="A179" s="2">
        <v>3</v>
      </c>
      <c r="B179" s="7" t="s">
        <v>172</v>
      </c>
      <c r="C179" s="13">
        <v>0.11700000000000001</v>
      </c>
      <c r="D179" s="13">
        <v>0.13800000000000001</v>
      </c>
      <c r="F179" s="2"/>
      <c r="G179" s="18"/>
    </row>
    <row r="180" spans="1:7" ht="16" x14ac:dyDescent="0.2">
      <c r="A180" s="2">
        <v>3</v>
      </c>
      <c r="B180" s="7" t="s">
        <v>173</v>
      </c>
      <c r="C180" s="13">
        <v>0.28599999999999998</v>
      </c>
      <c r="D180" s="13">
        <v>0.28199999999999997</v>
      </c>
      <c r="F180" s="2"/>
      <c r="G180" s="18"/>
    </row>
    <row r="181" spans="1:7" ht="16" x14ac:dyDescent="0.2">
      <c r="A181" s="2">
        <v>2</v>
      </c>
      <c r="B181" s="6" t="s">
        <v>174</v>
      </c>
      <c r="C181" s="13">
        <v>0.113</v>
      </c>
      <c r="D181" s="13">
        <v>0.14699999999999999</v>
      </c>
      <c r="F181" s="2"/>
    </row>
    <row r="182" spans="1:7" ht="16" x14ac:dyDescent="0.2">
      <c r="A182" s="2">
        <v>2</v>
      </c>
      <c r="B182" s="6" t="s">
        <v>175</v>
      </c>
      <c r="C182" s="13">
        <v>0.158</v>
      </c>
      <c r="D182" s="13">
        <v>0.1</v>
      </c>
      <c r="F182" s="2"/>
    </row>
    <row r="183" spans="1:7" ht="16" x14ac:dyDescent="0.2">
      <c r="A183" s="2">
        <v>3</v>
      </c>
      <c r="B183" s="7" t="s">
        <v>176</v>
      </c>
      <c r="C183" s="13">
        <v>3.1E-2</v>
      </c>
      <c r="D183" s="13">
        <v>0.03</v>
      </c>
      <c r="F183" s="2"/>
      <c r="G183" s="18"/>
    </row>
    <row r="184" spans="1:7" ht="16" x14ac:dyDescent="0.2">
      <c r="A184" s="2">
        <v>3</v>
      </c>
      <c r="B184" s="7" t="s">
        <v>177</v>
      </c>
      <c r="C184" s="13">
        <v>0.127</v>
      </c>
      <c r="D184" s="13">
        <v>7.0000000000000007E-2</v>
      </c>
      <c r="F184" s="2"/>
      <c r="G184" s="18"/>
    </row>
    <row r="185" spans="1:7" hidden="1" x14ac:dyDescent="0.2"/>
    <row r="186" spans="1:7" ht="16" x14ac:dyDescent="0.2">
      <c r="A186" s="2">
        <v>1</v>
      </c>
      <c r="B186" s="5" t="s">
        <v>178</v>
      </c>
      <c r="C186" s="13">
        <v>18.181999999999999</v>
      </c>
      <c r="D186" s="13">
        <v>21.934000000000001</v>
      </c>
      <c r="F186" s="2"/>
    </row>
    <row r="187" spans="1:7" ht="16" x14ac:dyDescent="0.2">
      <c r="A187" s="2">
        <v>2</v>
      </c>
      <c r="B187" s="6" t="s">
        <v>179</v>
      </c>
      <c r="C187" s="13">
        <v>17.404</v>
      </c>
      <c r="D187" s="13">
        <v>21.359000000000002</v>
      </c>
      <c r="F187" s="2"/>
    </row>
    <row r="188" spans="1:7" ht="16" x14ac:dyDescent="0.2">
      <c r="A188" s="2">
        <v>3</v>
      </c>
      <c r="B188" s="7" t="s">
        <v>180</v>
      </c>
      <c r="C188" s="13">
        <v>9.218</v>
      </c>
      <c r="D188" s="13">
        <v>11.111000000000001</v>
      </c>
      <c r="F188" s="2"/>
      <c r="G188" s="18"/>
    </row>
    <row r="189" spans="1:7" ht="16" hidden="1" x14ac:dyDescent="0.2">
      <c r="A189" s="2">
        <v>4</v>
      </c>
      <c r="B189" s="8" t="s">
        <v>181</v>
      </c>
      <c r="C189" s="13">
        <v>4.1050000000000004</v>
      </c>
      <c r="D189" s="13">
        <v>4.5869999999999997</v>
      </c>
      <c r="F189" s="2"/>
    </row>
    <row r="190" spans="1:7" ht="16" hidden="1" x14ac:dyDescent="0.2">
      <c r="A190" s="2">
        <v>4</v>
      </c>
      <c r="B190" s="8" t="s">
        <v>182</v>
      </c>
      <c r="C190" s="13">
        <v>4.1429999999999998</v>
      </c>
      <c r="D190" s="13">
        <v>5.5869999999999997</v>
      </c>
      <c r="F190" s="2"/>
    </row>
    <row r="191" spans="1:7" ht="16" hidden="1" x14ac:dyDescent="0.2">
      <c r="A191" s="2">
        <v>4</v>
      </c>
      <c r="B191" s="8" t="s">
        <v>183</v>
      </c>
      <c r="C191" s="13">
        <v>0.72799999999999998</v>
      </c>
      <c r="D191" s="13">
        <v>0.69099999999999995</v>
      </c>
      <c r="F191" s="2"/>
    </row>
    <row r="192" spans="1:7" ht="16" hidden="1" x14ac:dyDescent="0.2">
      <c r="A192" s="2">
        <v>4</v>
      </c>
      <c r="B192" s="8" t="s">
        <v>184</v>
      </c>
      <c r="C192" s="13">
        <v>0.153</v>
      </c>
      <c r="D192" s="13">
        <v>0.14199999999999999</v>
      </c>
      <c r="F192" s="2"/>
    </row>
    <row r="193" spans="1:7" ht="16" hidden="1" x14ac:dyDescent="0.2">
      <c r="A193" s="2">
        <v>4</v>
      </c>
      <c r="B193" s="8" t="s">
        <v>185</v>
      </c>
      <c r="C193" s="13">
        <v>8.8999999999999996E-2</v>
      </c>
      <c r="D193" s="13">
        <v>0.104</v>
      </c>
      <c r="F193" s="2"/>
    </row>
    <row r="194" spans="1:7" ht="16" x14ac:dyDescent="0.2">
      <c r="A194" s="2">
        <v>3</v>
      </c>
      <c r="B194" s="7" t="s">
        <v>186</v>
      </c>
      <c r="C194" s="13">
        <v>3.8220000000000001</v>
      </c>
      <c r="D194" s="13">
        <v>5.0890000000000004</v>
      </c>
      <c r="F194" s="2"/>
      <c r="G194" s="18"/>
    </row>
    <row r="195" spans="1:7" ht="16" hidden="1" x14ac:dyDescent="0.2">
      <c r="A195" s="2">
        <v>4</v>
      </c>
      <c r="B195" s="8" t="s">
        <v>187</v>
      </c>
      <c r="C195" s="13">
        <v>3.7480000000000002</v>
      </c>
      <c r="D195" s="13">
        <v>5.0030000000000001</v>
      </c>
      <c r="F195" s="2"/>
    </row>
    <row r="196" spans="1:7" ht="16" hidden="1" x14ac:dyDescent="0.2">
      <c r="A196" s="2">
        <v>4</v>
      </c>
      <c r="B196" s="8" t="s">
        <v>188</v>
      </c>
      <c r="C196" s="13">
        <v>7.3999999999999996E-2</v>
      </c>
      <c r="D196" s="13">
        <v>8.5000000000000006E-2</v>
      </c>
      <c r="F196" s="2"/>
    </row>
    <row r="197" spans="1:7" ht="16" x14ac:dyDescent="0.2">
      <c r="A197" s="2">
        <v>3</v>
      </c>
      <c r="B197" s="7" t="s">
        <v>189</v>
      </c>
      <c r="C197" s="13">
        <v>0.42299999999999999</v>
      </c>
      <c r="D197" s="13">
        <v>0.50800000000000001</v>
      </c>
      <c r="F197" s="2"/>
      <c r="G197" s="18"/>
    </row>
    <row r="198" spans="1:7" ht="16" hidden="1" x14ac:dyDescent="0.2">
      <c r="A198" s="2">
        <v>4</v>
      </c>
      <c r="B198" s="8" t="s">
        <v>190</v>
      </c>
      <c r="C198" s="13">
        <v>0.26800000000000002</v>
      </c>
      <c r="D198" s="13">
        <v>0.315</v>
      </c>
      <c r="F198" s="2"/>
    </row>
    <row r="199" spans="1:7" ht="16" hidden="1" x14ac:dyDescent="0.2">
      <c r="A199" s="2">
        <v>4</v>
      </c>
      <c r="B199" s="8" t="s">
        <v>191</v>
      </c>
      <c r="C199" s="13">
        <v>0.155</v>
      </c>
      <c r="D199" s="13">
        <v>0.192</v>
      </c>
      <c r="F199" s="2"/>
    </row>
    <row r="200" spans="1:7" ht="16" x14ac:dyDescent="0.2">
      <c r="A200" s="2">
        <v>3</v>
      </c>
      <c r="B200" s="7" t="s">
        <v>192</v>
      </c>
      <c r="C200" s="13">
        <v>1.038</v>
      </c>
      <c r="D200" s="13">
        <v>1.139</v>
      </c>
      <c r="F200" s="2"/>
      <c r="G200" s="18"/>
    </row>
    <row r="201" spans="1:7" ht="16" hidden="1" x14ac:dyDescent="0.2">
      <c r="A201" s="2">
        <v>4</v>
      </c>
      <c r="B201" s="8" t="s">
        <v>193</v>
      </c>
      <c r="C201" s="13">
        <v>5.0999999999999997E-2</v>
      </c>
      <c r="D201" s="13">
        <v>6.7000000000000004E-2</v>
      </c>
      <c r="F201" s="2"/>
    </row>
    <row r="202" spans="1:7" ht="16" hidden="1" x14ac:dyDescent="0.2">
      <c r="A202" s="2">
        <v>4</v>
      </c>
      <c r="B202" s="8" t="s">
        <v>194</v>
      </c>
      <c r="C202" s="13">
        <v>0.57799999999999996</v>
      </c>
      <c r="D202" s="13">
        <v>0.62</v>
      </c>
      <c r="F202" s="2"/>
    </row>
    <row r="203" spans="1:7" ht="16" hidden="1" x14ac:dyDescent="0.2">
      <c r="A203" s="2">
        <v>4</v>
      </c>
      <c r="B203" s="8" t="s">
        <v>195</v>
      </c>
      <c r="C203" s="13">
        <v>0.36499999999999999</v>
      </c>
      <c r="D203" s="13">
        <v>0.41499999999999998</v>
      </c>
      <c r="F203" s="2"/>
    </row>
    <row r="204" spans="1:7" ht="16" hidden="1" x14ac:dyDescent="0.2">
      <c r="A204" s="2">
        <v>4</v>
      </c>
      <c r="B204" s="8" t="s">
        <v>196</v>
      </c>
      <c r="C204" s="13">
        <v>4.2999999999999997E-2</v>
      </c>
      <c r="D204" s="13">
        <v>3.6999999999999998E-2</v>
      </c>
      <c r="F204" s="2"/>
    </row>
    <row r="205" spans="1:7" ht="16" x14ac:dyDescent="0.2">
      <c r="A205" s="2">
        <v>3</v>
      </c>
      <c r="B205" s="7" t="s">
        <v>197</v>
      </c>
      <c r="C205" s="13">
        <v>2.383</v>
      </c>
      <c r="D205" s="13">
        <v>2.9969999999999999</v>
      </c>
      <c r="F205" s="2"/>
      <c r="G205" s="18"/>
    </row>
    <row r="206" spans="1:7" ht="16" x14ac:dyDescent="0.2">
      <c r="A206" s="2">
        <v>3</v>
      </c>
      <c r="B206" s="7" t="s">
        <v>198</v>
      </c>
      <c r="C206" s="13">
        <v>0.52100000000000002</v>
      </c>
      <c r="D206" s="13">
        <v>0.51700000000000002</v>
      </c>
      <c r="F206" s="2"/>
      <c r="G206" s="18"/>
    </row>
    <row r="207" spans="1:7" ht="16" hidden="1" x14ac:dyDescent="0.2">
      <c r="A207" s="2">
        <v>4</v>
      </c>
      <c r="B207" s="8" t="s">
        <v>199</v>
      </c>
      <c r="C207" s="13">
        <v>0.3</v>
      </c>
      <c r="D207" s="13">
        <v>0.32900000000000001</v>
      </c>
      <c r="F207" s="2"/>
    </row>
    <row r="208" spans="1:7" ht="16" hidden="1" x14ac:dyDescent="0.2">
      <c r="A208" s="2">
        <v>4</v>
      </c>
      <c r="B208" s="8" t="s">
        <v>200</v>
      </c>
      <c r="C208" s="13">
        <v>0.20499999999999999</v>
      </c>
      <c r="D208" s="13">
        <v>0.17399999999999999</v>
      </c>
      <c r="F208" s="2"/>
    </row>
    <row r="209" spans="1:7" ht="16" hidden="1" x14ac:dyDescent="0.2">
      <c r="A209" s="2">
        <v>4</v>
      </c>
      <c r="B209" s="8" t="s">
        <v>201</v>
      </c>
      <c r="C209" s="13">
        <v>1.4999999999999999E-2</v>
      </c>
      <c r="D209" s="13">
        <v>1.4E-2</v>
      </c>
      <c r="F209" s="2"/>
    </row>
    <row r="210" spans="1:7" ht="16" x14ac:dyDescent="0.2">
      <c r="A210" s="2">
        <v>2</v>
      </c>
      <c r="B210" s="6" t="s">
        <v>202</v>
      </c>
      <c r="C210" s="13">
        <v>0.77700000000000002</v>
      </c>
      <c r="D210" s="13">
        <v>0.57499999999999996</v>
      </c>
      <c r="F210" s="2"/>
    </row>
    <row r="211" spans="1:7" ht="16" x14ac:dyDescent="0.2">
      <c r="A211" s="2">
        <v>3</v>
      </c>
      <c r="B211" s="7" t="s">
        <v>203</v>
      </c>
      <c r="C211" s="13">
        <v>0.48099999999999998</v>
      </c>
      <c r="D211" s="13">
        <v>0.309</v>
      </c>
      <c r="F211" s="2"/>
      <c r="G211" s="18"/>
    </row>
    <row r="212" spans="1:7" ht="16" x14ac:dyDescent="0.2">
      <c r="A212" s="2">
        <v>3</v>
      </c>
      <c r="B212" s="7" t="s">
        <v>204</v>
      </c>
      <c r="C212" s="13">
        <v>9.6000000000000002E-2</v>
      </c>
      <c r="D212" s="13">
        <v>5.5E-2</v>
      </c>
      <c r="F212" s="2"/>
      <c r="G212" s="18"/>
    </row>
    <row r="213" spans="1:7" ht="16" x14ac:dyDescent="0.2">
      <c r="A213" s="2">
        <v>3</v>
      </c>
      <c r="B213" s="7" t="s">
        <v>205</v>
      </c>
      <c r="C213" s="13">
        <v>0.19900000000000001</v>
      </c>
      <c r="D213" s="13">
        <v>0.20499999999999999</v>
      </c>
      <c r="F213" s="2"/>
      <c r="G213" s="18"/>
    </row>
    <row r="214" spans="1:7" ht="16" x14ac:dyDescent="0.2">
      <c r="A214" s="2">
        <v>3</v>
      </c>
      <c r="B214" s="7" t="s">
        <v>206</v>
      </c>
      <c r="C214" s="13">
        <v>2E-3</v>
      </c>
      <c r="D214" s="13">
        <v>6.0000000000000001E-3</v>
      </c>
      <c r="F214" s="2"/>
      <c r="G214" s="18"/>
    </row>
    <row r="215" spans="1:7" hidden="1" x14ac:dyDescent="0.2"/>
    <row r="216" spans="1:7" ht="16" x14ac:dyDescent="0.2">
      <c r="A216" s="2">
        <v>1</v>
      </c>
      <c r="B216" s="5" t="s">
        <v>207</v>
      </c>
      <c r="C216" s="13">
        <v>8.4870000000000001</v>
      </c>
      <c r="D216" s="13">
        <v>7.077</v>
      </c>
      <c r="F216" s="2"/>
    </row>
    <row r="217" spans="1:7" ht="16" x14ac:dyDescent="0.2">
      <c r="A217" s="2">
        <v>2</v>
      </c>
      <c r="B217" s="6" t="s">
        <v>208</v>
      </c>
      <c r="C217" s="13">
        <v>1.524</v>
      </c>
      <c r="D217" s="13">
        <v>1.2210000000000001</v>
      </c>
      <c r="F217" s="2"/>
    </row>
    <row r="218" spans="1:7" ht="16" x14ac:dyDescent="0.2">
      <c r="A218" s="2">
        <v>3</v>
      </c>
      <c r="B218" s="7" t="s">
        <v>209</v>
      </c>
      <c r="C218" s="13">
        <v>1.4219999999999999</v>
      </c>
      <c r="D218" s="13">
        <v>1.151</v>
      </c>
      <c r="F218" s="2"/>
      <c r="G218" s="18"/>
    </row>
    <row r="219" spans="1:7" ht="16" hidden="1" x14ac:dyDescent="0.2">
      <c r="A219" s="2">
        <v>4</v>
      </c>
      <c r="B219" s="8" t="s">
        <v>210</v>
      </c>
      <c r="C219" s="13">
        <v>1.044</v>
      </c>
      <c r="D219" s="13">
        <v>0.84199999999999997</v>
      </c>
      <c r="F219" s="2"/>
    </row>
    <row r="220" spans="1:7" ht="16" hidden="1" x14ac:dyDescent="0.2">
      <c r="A220" s="2">
        <v>4</v>
      </c>
      <c r="B220" s="8" t="s">
        <v>211</v>
      </c>
      <c r="C220" s="13">
        <v>0.378</v>
      </c>
      <c r="D220" s="13">
        <v>0.309</v>
      </c>
      <c r="F220" s="2"/>
    </row>
    <row r="221" spans="1:7" ht="16" x14ac:dyDescent="0.2">
      <c r="A221" s="2">
        <v>3</v>
      </c>
      <c r="B221" s="7" t="s">
        <v>212</v>
      </c>
      <c r="C221" s="13">
        <v>0.10299999999999999</v>
      </c>
      <c r="D221" s="13">
        <v>7.0000000000000007E-2</v>
      </c>
      <c r="F221" s="2"/>
      <c r="G221" s="18"/>
    </row>
    <row r="222" spans="1:7" ht="16" x14ac:dyDescent="0.2">
      <c r="A222" s="2">
        <v>2</v>
      </c>
      <c r="B222" s="6" t="s">
        <v>213</v>
      </c>
      <c r="C222" s="13">
        <v>6.9619999999999997</v>
      </c>
      <c r="D222" s="13">
        <v>5.8559999999999999</v>
      </c>
      <c r="F222" s="2"/>
    </row>
    <row r="223" spans="1:7" ht="16" x14ac:dyDescent="0.2">
      <c r="A223" s="2">
        <v>3</v>
      </c>
      <c r="B223" s="7" t="s">
        <v>214</v>
      </c>
      <c r="C223" s="13">
        <v>3.585</v>
      </c>
      <c r="D223" s="13">
        <v>2.8730000000000002</v>
      </c>
      <c r="F223" s="2"/>
      <c r="G223" s="18"/>
    </row>
    <row r="224" spans="1:7" ht="16" hidden="1" x14ac:dyDescent="0.2">
      <c r="A224" s="2">
        <v>4</v>
      </c>
      <c r="B224" s="8" t="s">
        <v>215</v>
      </c>
      <c r="C224" s="13">
        <v>1.9</v>
      </c>
      <c r="D224" s="13">
        <v>1.5669999999999999</v>
      </c>
      <c r="F224" s="2"/>
    </row>
    <row r="225" spans="1:7" ht="16" hidden="1" x14ac:dyDescent="0.2">
      <c r="A225" s="2">
        <v>4</v>
      </c>
      <c r="B225" s="8" t="s">
        <v>216</v>
      </c>
      <c r="C225" s="13">
        <v>0.92400000000000004</v>
      </c>
      <c r="D225" s="13">
        <v>0.72899999999999998</v>
      </c>
      <c r="F225" s="2"/>
    </row>
    <row r="226" spans="1:7" ht="16" hidden="1" x14ac:dyDescent="0.2">
      <c r="A226" s="2">
        <v>4</v>
      </c>
      <c r="B226" s="8" t="s">
        <v>217</v>
      </c>
      <c r="C226" s="13">
        <v>0.371</v>
      </c>
      <c r="D226" s="13">
        <v>0.31</v>
      </c>
      <c r="F226" s="2"/>
    </row>
    <row r="227" spans="1:7" ht="16" hidden="1" x14ac:dyDescent="0.2">
      <c r="A227" s="2">
        <v>4</v>
      </c>
      <c r="B227" s="8" t="s">
        <v>218</v>
      </c>
      <c r="C227" s="13">
        <v>0.39</v>
      </c>
      <c r="D227" s="13">
        <v>0.26700000000000002</v>
      </c>
      <c r="F227" s="2"/>
    </row>
    <row r="228" spans="1:7" ht="16" x14ac:dyDescent="0.2">
      <c r="A228" s="2">
        <v>3</v>
      </c>
      <c r="B228" s="7" t="s">
        <v>219</v>
      </c>
      <c r="C228" s="13">
        <v>2.573</v>
      </c>
      <c r="D228" s="13">
        <v>2.1890000000000001</v>
      </c>
      <c r="F228" s="2"/>
      <c r="G228" s="18"/>
    </row>
    <row r="229" spans="1:7" ht="16" hidden="1" x14ac:dyDescent="0.2">
      <c r="A229" s="2">
        <v>4</v>
      </c>
      <c r="B229" s="8" t="s">
        <v>220</v>
      </c>
      <c r="C229" s="13">
        <v>2.1989999999999998</v>
      </c>
      <c r="D229" s="13">
        <v>1.98</v>
      </c>
      <c r="F229" s="2"/>
    </row>
    <row r="230" spans="1:7" ht="16" hidden="1" x14ac:dyDescent="0.2">
      <c r="A230" s="2">
        <v>4</v>
      </c>
      <c r="B230" s="8" t="s">
        <v>221</v>
      </c>
      <c r="C230" s="13">
        <v>0.21</v>
      </c>
      <c r="D230" s="13">
        <v>0.11700000000000001</v>
      </c>
      <c r="F230" s="2"/>
    </row>
    <row r="231" spans="1:7" ht="16" hidden="1" x14ac:dyDescent="0.2">
      <c r="A231" s="2">
        <v>4</v>
      </c>
      <c r="B231" s="8" t="s">
        <v>222</v>
      </c>
      <c r="C231" s="13">
        <v>0.16400000000000001</v>
      </c>
      <c r="D231" s="13">
        <v>9.1999999999999998E-2</v>
      </c>
      <c r="F231" s="2"/>
    </row>
    <row r="232" spans="1:7" ht="16" x14ac:dyDescent="0.2">
      <c r="A232" s="2">
        <v>3</v>
      </c>
      <c r="B232" s="7" t="s">
        <v>223</v>
      </c>
      <c r="C232" s="13">
        <v>0.80400000000000005</v>
      </c>
      <c r="D232" s="13">
        <v>0.79500000000000004</v>
      </c>
      <c r="F232" s="2"/>
      <c r="G232" s="18"/>
    </row>
    <row r="233" spans="1:7" hidden="1" x14ac:dyDescent="0.2"/>
    <row r="234" spans="1:7" ht="16" x14ac:dyDescent="0.2">
      <c r="A234" s="2">
        <v>1</v>
      </c>
      <c r="B234" s="5" t="s">
        <v>224</v>
      </c>
      <c r="C234" s="13">
        <v>5.1079999999999997</v>
      </c>
      <c r="D234" s="13">
        <v>4.4009999999999998</v>
      </c>
      <c r="F234" s="2"/>
    </row>
    <row r="235" spans="1:7" ht="16" x14ac:dyDescent="0.2">
      <c r="A235" s="2">
        <v>2</v>
      </c>
      <c r="B235" s="6" t="s">
        <v>225</v>
      </c>
      <c r="C235" s="13">
        <v>1.4710000000000001</v>
      </c>
      <c r="D235" s="13">
        <v>1.506</v>
      </c>
      <c r="F235" s="2"/>
    </row>
    <row r="236" spans="1:7" ht="16" x14ac:dyDescent="0.2">
      <c r="A236" s="2">
        <v>3</v>
      </c>
      <c r="B236" s="7" t="s">
        <v>226</v>
      </c>
      <c r="C236" s="13">
        <v>0.14699999999999999</v>
      </c>
      <c r="D236" s="13">
        <v>0.152</v>
      </c>
      <c r="F236" s="2"/>
      <c r="G236" s="18"/>
    </row>
    <row r="237" spans="1:7" ht="16" x14ac:dyDescent="0.2">
      <c r="A237" s="2">
        <v>3</v>
      </c>
      <c r="B237" s="7" t="s">
        <v>227</v>
      </c>
      <c r="C237" s="13">
        <v>1.069</v>
      </c>
      <c r="D237" s="13">
        <v>1.0840000000000001</v>
      </c>
      <c r="F237" s="2"/>
      <c r="G237" s="18"/>
    </row>
    <row r="238" spans="1:7" ht="16" x14ac:dyDescent="0.2">
      <c r="A238" s="2">
        <v>3</v>
      </c>
      <c r="B238" s="7" t="s">
        <v>228</v>
      </c>
      <c r="C238" s="13">
        <v>2.7E-2</v>
      </c>
      <c r="D238" s="13">
        <v>3.1E-2</v>
      </c>
      <c r="F238" s="2"/>
      <c r="G238" s="18"/>
    </row>
    <row r="239" spans="1:7" ht="16" x14ac:dyDescent="0.2">
      <c r="A239" s="2">
        <v>3</v>
      </c>
      <c r="B239" s="7" t="s">
        <v>229</v>
      </c>
      <c r="C239" s="13">
        <v>9.2999999999999999E-2</v>
      </c>
      <c r="D239" s="13">
        <v>0.09</v>
      </c>
      <c r="F239" s="2"/>
      <c r="G239" s="18"/>
    </row>
    <row r="240" spans="1:7" ht="16" x14ac:dyDescent="0.2">
      <c r="A240" s="2">
        <v>3</v>
      </c>
      <c r="B240" s="7" t="s">
        <v>230</v>
      </c>
      <c r="C240" s="13">
        <v>7.5999999999999998E-2</v>
      </c>
      <c r="D240" s="13">
        <v>9.2999999999999999E-2</v>
      </c>
      <c r="F240" s="2"/>
      <c r="G240" s="18"/>
    </row>
    <row r="241" spans="1:7" ht="16" x14ac:dyDescent="0.2">
      <c r="A241" s="2">
        <v>3</v>
      </c>
      <c r="B241" s="7" t="s">
        <v>231</v>
      </c>
      <c r="C241" s="13">
        <v>5.3999999999999999E-2</v>
      </c>
      <c r="D241" s="13">
        <v>0.05</v>
      </c>
      <c r="F241" s="2"/>
      <c r="G241" s="18"/>
    </row>
    <row r="242" spans="1:7" ht="16" x14ac:dyDescent="0.2">
      <c r="A242" s="2">
        <v>3</v>
      </c>
      <c r="B242" s="7" t="s">
        <v>232</v>
      </c>
      <c r="C242" s="13">
        <v>6.0000000000000001E-3</v>
      </c>
      <c r="D242" s="13">
        <v>6.0000000000000001E-3</v>
      </c>
      <c r="F242" s="2"/>
      <c r="G242" s="18"/>
    </row>
    <row r="243" spans="1:7" ht="16" x14ac:dyDescent="0.2">
      <c r="A243" s="2">
        <v>2</v>
      </c>
      <c r="B243" s="6" t="s">
        <v>233</v>
      </c>
      <c r="C243" s="13">
        <v>1.0580000000000001</v>
      </c>
      <c r="D243" s="13">
        <v>0.95799999999999996</v>
      </c>
      <c r="F243" s="2"/>
    </row>
    <row r="244" spans="1:7" ht="16" x14ac:dyDescent="0.2">
      <c r="A244" s="2">
        <v>3</v>
      </c>
      <c r="B244" s="7" t="s">
        <v>234</v>
      </c>
      <c r="C244" s="13">
        <v>0.54600000000000004</v>
      </c>
      <c r="D244" s="13">
        <v>0.53</v>
      </c>
      <c r="F244" s="2"/>
      <c r="G244" s="18"/>
    </row>
    <row r="245" spans="1:7" ht="16" x14ac:dyDescent="0.2">
      <c r="A245" s="2">
        <v>3</v>
      </c>
      <c r="B245" s="7" t="s">
        <v>235</v>
      </c>
      <c r="C245" s="13">
        <v>0.51200000000000001</v>
      </c>
      <c r="D245" s="13">
        <v>0.42799999999999999</v>
      </c>
      <c r="F245" s="2"/>
      <c r="G245" s="18"/>
    </row>
    <row r="246" spans="1:7" ht="16" x14ac:dyDescent="0.2">
      <c r="A246" s="2">
        <v>2</v>
      </c>
      <c r="B246" s="6" t="s">
        <v>236</v>
      </c>
      <c r="C246" s="13">
        <v>0.56399999999999995</v>
      </c>
      <c r="D246" s="13">
        <v>0.48299999999999998</v>
      </c>
      <c r="F246" s="2"/>
    </row>
    <row r="247" spans="1:7" ht="16" x14ac:dyDescent="0.2">
      <c r="A247" s="2">
        <v>3</v>
      </c>
      <c r="B247" s="7" t="s">
        <v>237</v>
      </c>
      <c r="C247" s="13">
        <v>0.32500000000000001</v>
      </c>
      <c r="D247" s="13">
        <v>0.245</v>
      </c>
      <c r="F247" s="2"/>
      <c r="G247" s="18"/>
    </row>
    <row r="248" spans="1:7" ht="16" x14ac:dyDescent="0.2">
      <c r="A248" s="2">
        <v>3</v>
      </c>
      <c r="B248" s="7" t="s">
        <v>238</v>
      </c>
      <c r="C248" s="13">
        <v>0.22700000000000001</v>
      </c>
      <c r="D248" s="13">
        <v>0.23</v>
      </c>
      <c r="F248" s="2"/>
      <c r="G248" s="18"/>
    </row>
    <row r="249" spans="1:7" ht="16" x14ac:dyDescent="0.2">
      <c r="A249" s="2">
        <v>3</v>
      </c>
      <c r="B249" s="7" t="s">
        <v>239</v>
      </c>
      <c r="C249" s="13">
        <v>1.0999999999999999E-2</v>
      </c>
      <c r="D249" s="13">
        <v>8.0000000000000002E-3</v>
      </c>
      <c r="F249" s="2"/>
      <c r="G249" s="18"/>
    </row>
    <row r="250" spans="1:7" ht="16" x14ac:dyDescent="0.2">
      <c r="A250" s="2">
        <v>2</v>
      </c>
      <c r="B250" s="6" t="s">
        <v>240</v>
      </c>
      <c r="C250" s="13">
        <v>5.0999999999999997E-2</v>
      </c>
      <c r="D250" s="13">
        <v>3.6999999999999998E-2</v>
      </c>
      <c r="F250" s="2"/>
    </row>
    <row r="251" spans="1:7" ht="16" x14ac:dyDescent="0.2">
      <c r="A251" s="2">
        <v>3</v>
      </c>
      <c r="B251" s="7" t="s">
        <v>241</v>
      </c>
      <c r="C251" s="13">
        <v>2.1000000000000001E-2</v>
      </c>
      <c r="D251" s="13">
        <v>1.6E-2</v>
      </c>
      <c r="F251" s="2"/>
      <c r="G251" s="18"/>
    </row>
    <row r="252" spans="1:7" ht="16" x14ac:dyDescent="0.2">
      <c r="A252" s="2">
        <v>3</v>
      </c>
      <c r="B252" s="7" t="s">
        <v>242</v>
      </c>
      <c r="C252" s="13">
        <v>0.03</v>
      </c>
      <c r="D252" s="13">
        <v>2.1000000000000001E-2</v>
      </c>
      <c r="F252" s="2"/>
      <c r="G252" s="18"/>
    </row>
    <row r="253" spans="1:7" ht="16" x14ac:dyDescent="0.2">
      <c r="A253" s="2">
        <v>3</v>
      </c>
      <c r="B253" s="7" t="s">
        <v>243</v>
      </c>
      <c r="C253" s="13">
        <v>0</v>
      </c>
      <c r="D253" s="13">
        <v>0</v>
      </c>
      <c r="F253" s="2"/>
      <c r="G253" s="18"/>
    </row>
    <row r="254" spans="1:7" ht="16" x14ac:dyDescent="0.2">
      <c r="A254" s="2">
        <v>2</v>
      </c>
      <c r="B254" s="6" t="s">
        <v>244</v>
      </c>
      <c r="C254" s="13">
        <v>0.38400000000000001</v>
      </c>
      <c r="D254" s="13">
        <v>0.36299999999999999</v>
      </c>
      <c r="F254" s="2"/>
    </row>
    <row r="255" spans="1:7" ht="16" x14ac:dyDescent="0.2">
      <c r="A255" s="2">
        <v>3</v>
      </c>
      <c r="B255" s="7" t="s">
        <v>245</v>
      </c>
      <c r="C255" s="13">
        <v>0.29899999999999999</v>
      </c>
      <c r="D255" s="13">
        <v>0.27700000000000002</v>
      </c>
      <c r="F255" s="2"/>
      <c r="G255" s="18"/>
    </row>
    <row r="256" spans="1:7" ht="16" x14ac:dyDescent="0.2">
      <c r="A256" s="2">
        <v>3</v>
      </c>
      <c r="B256" s="7" t="s">
        <v>246</v>
      </c>
      <c r="C256" s="13">
        <v>2.7E-2</v>
      </c>
      <c r="D256" s="13">
        <v>1.4999999999999999E-2</v>
      </c>
      <c r="F256" s="2"/>
      <c r="G256" s="18"/>
    </row>
    <row r="257" spans="1:7" ht="16" x14ac:dyDescent="0.2">
      <c r="A257" s="2">
        <v>3</v>
      </c>
      <c r="B257" s="7" t="s">
        <v>247</v>
      </c>
      <c r="C257" s="13">
        <v>4.2000000000000003E-2</v>
      </c>
      <c r="D257" s="13">
        <v>3.2000000000000001E-2</v>
      </c>
      <c r="F257" s="2"/>
      <c r="G257" s="18"/>
    </row>
    <row r="258" spans="1:7" ht="16" x14ac:dyDescent="0.2">
      <c r="A258" s="2">
        <v>3</v>
      </c>
      <c r="B258" s="7" t="s">
        <v>248</v>
      </c>
      <c r="C258" s="13">
        <v>1.6E-2</v>
      </c>
      <c r="D258" s="13">
        <v>3.9E-2</v>
      </c>
      <c r="F258" s="2"/>
      <c r="G258" s="18"/>
    </row>
    <row r="259" spans="1:7" ht="16" x14ac:dyDescent="0.2">
      <c r="A259" s="2">
        <v>2</v>
      </c>
      <c r="B259" s="6" t="s">
        <v>249</v>
      </c>
      <c r="C259" s="13">
        <v>1.4830000000000001</v>
      </c>
      <c r="D259" s="13">
        <v>1.012</v>
      </c>
      <c r="F259" s="2"/>
    </row>
    <row r="260" spans="1:7" ht="32" x14ac:dyDescent="0.2">
      <c r="A260" s="2">
        <v>3</v>
      </c>
      <c r="B260" s="7" t="s">
        <v>250</v>
      </c>
      <c r="C260" s="13">
        <v>0.64800000000000002</v>
      </c>
      <c r="D260" s="13">
        <v>0.41699999999999998</v>
      </c>
      <c r="F260" s="2"/>
      <c r="G260" s="18"/>
    </row>
    <row r="261" spans="1:7" ht="16" x14ac:dyDescent="0.2">
      <c r="A261" s="2">
        <v>3</v>
      </c>
      <c r="B261" s="7" t="s">
        <v>251</v>
      </c>
      <c r="C261" s="13">
        <v>0.46800000000000003</v>
      </c>
      <c r="D261" s="13">
        <v>0.29199999999999998</v>
      </c>
      <c r="F261" s="2"/>
      <c r="G261" s="18"/>
    </row>
    <row r="262" spans="1:7" ht="16" x14ac:dyDescent="0.2">
      <c r="A262" s="2">
        <v>3</v>
      </c>
      <c r="B262" s="7" t="s">
        <v>252</v>
      </c>
      <c r="C262" s="13">
        <v>0.17399999999999999</v>
      </c>
      <c r="D262" s="13">
        <v>9.6000000000000002E-2</v>
      </c>
      <c r="F262" s="2"/>
      <c r="G262" s="18"/>
    </row>
    <row r="263" spans="1:7" ht="16" x14ac:dyDescent="0.2">
      <c r="A263" s="2">
        <v>3</v>
      </c>
      <c r="B263" s="7" t="s">
        <v>253</v>
      </c>
      <c r="C263" s="13">
        <v>0.193</v>
      </c>
      <c r="D263" s="13">
        <v>0.20699999999999999</v>
      </c>
      <c r="F263" s="2"/>
      <c r="G263" s="18"/>
    </row>
    <row r="264" spans="1:7" ht="16" x14ac:dyDescent="0.2">
      <c r="A264" s="2">
        <v>2</v>
      </c>
      <c r="B264" s="6" t="s">
        <v>254</v>
      </c>
      <c r="C264" s="13">
        <v>9.7000000000000003E-2</v>
      </c>
      <c r="D264" s="13">
        <v>4.2000000000000003E-2</v>
      </c>
      <c r="F264" s="2"/>
    </row>
    <row r="265" spans="1:7" ht="16" x14ac:dyDescent="0.2">
      <c r="A265" s="2">
        <v>3</v>
      </c>
      <c r="B265" s="7" t="s">
        <v>255</v>
      </c>
      <c r="C265" s="13">
        <v>5.6000000000000001E-2</v>
      </c>
      <c r="D265" s="13">
        <v>2.1000000000000001E-2</v>
      </c>
      <c r="F265" s="2"/>
      <c r="G265" s="18"/>
    </row>
    <row r="266" spans="1:7" ht="16" x14ac:dyDescent="0.2">
      <c r="A266" s="2">
        <v>3</v>
      </c>
      <c r="B266" s="7" t="s">
        <v>256</v>
      </c>
      <c r="C266" s="13">
        <v>4.1000000000000002E-2</v>
      </c>
      <c r="D266" s="13">
        <v>2.1999999999999999E-2</v>
      </c>
      <c r="F266" s="2"/>
      <c r="G266" s="18"/>
    </row>
    <row r="267" spans="1:7" ht="16" x14ac:dyDescent="0.2">
      <c r="A267" s="2">
        <v>3</v>
      </c>
      <c r="B267" s="7" t="s">
        <v>257</v>
      </c>
      <c r="C267" s="13">
        <v>0</v>
      </c>
      <c r="D267" s="13">
        <v>0</v>
      </c>
      <c r="F267" s="2"/>
      <c r="G267" s="18"/>
    </row>
    <row r="268" spans="1:7" hidden="1" x14ac:dyDescent="0.2"/>
    <row r="269" spans="1:7" ht="16" x14ac:dyDescent="0.2">
      <c r="A269" s="2">
        <v>1</v>
      </c>
      <c r="B269" s="5" t="s">
        <v>258</v>
      </c>
      <c r="C269" s="13">
        <v>6.4059999999999997</v>
      </c>
      <c r="D269" s="13">
        <v>6.1820000000000004</v>
      </c>
      <c r="F269" s="2"/>
    </row>
    <row r="270" spans="1:7" ht="16" x14ac:dyDescent="0.2">
      <c r="A270" s="2">
        <v>2</v>
      </c>
      <c r="B270" s="6" t="s">
        <v>259</v>
      </c>
      <c r="C270" s="13">
        <v>2.677</v>
      </c>
      <c r="D270" s="13">
        <v>1.8740000000000001</v>
      </c>
      <c r="F270" s="2"/>
    </row>
    <row r="271" spans="1:7" ht="16" x14ac:dyDescent="0.2">
      <c r="A271" s="2">
        <v>3</v>
      </c>
      <c r="B271" s="7" t="s">
        <v>260</v>
      </c>
      <c r="C271" s="13">
        <v>8.6999999999999994E-2</v>
      </c>
      <c r="D271" s="13">
        <v>0.1</v>
      </c>
      <c r="F271" s="2"/>
      <c r="G271" s="18"/>
    </row>
    <row r="272" spans="1:7" ht="16" x14ac:dyDescent="0.2">
      <c r="A272" s="2">
        <v>3</v>
      </c>
      <c r="B272" s="7" t="s">
        <v>261</v>
      </c>
      <c r="C272" s="13">
        <v>2.59</v>
      </c>
      <c r="D272" s="13">
        <v>1.774</v>
      </c>
      <c r="F272" s="2"/>
      <c r="G272" s="18"/>
    </row>
    <row r="273" spans="1:7" ht="16" hidden="1" x14ac:dyDescent="0.2">
      <c r="A273" s="2">
        <v>4</v>
      </c>
      <c r="B273" s="8" t="s">
        <v>262</v>
      </c>
      <c r="C273" s="13">
        <v>1.4930000000000001</v>
      </c>
      <c r="D273" s="13">
        <v>0.98899999999999999</v>
      </c>
      <c r="F273" s="2"/>
    </row>
    <row r="274" spans="1:7" ht="16" hidden="1" x14ac:dyDescent="0.2">
      <c r="A274" s="2">
        <v>4</v>
      </c>
      <c r="B274" s="8" t="s">
        <v>263</v>
      </c>
      <c r="C274" s="13">
        <v>0.32400000000000001</v>
      </c>
      <c r="D274" s="13">
        <v>0.15</v>
      </c>
      <c r="F274" s="2"/>
    </row>
    <row r="275" spans="1:7" ht="16" hidden="1" x14ac:dyDescent="0.2">
      <c r="A275" s="2">
        <v>4</v>
      </c>
      <c r="B275" s="8" t="s">
        <v>420</v>
      </c>
      <c r="C275" s="13">
        <v>0.64</v>
      </c>
      <c r="D275" s="13">
        <v>0.504</v>
      </c>
      <c r="F275" s="2"/>
    </row>
    <row r="276" spans="1:7" ht="16" hidden="1" x14ac:dyDescent="0.2">
      <c r="A276" s="2">
        <v>4</v>
      </c>
      <c r="B276" s="8" t="s">
        <v>264</v>
      </c>
      <c r="C276" s="13">
        <v>0.04</v>
      </c>
      <c r="D276" s="13">
        <v>4.1000000000000002E-2</v>
      </c>
      <c r="F276" s="2"/>
    </row>
    <row r="277" spans="1:7" ht="16" hidden="1" x14ac:dyDescent="0.2">
      <c r="A277" s="2">
        <v>4</v>
      </c>
      <c r="B277" s="8" t="s">
        <v>265</v>
      </c>
      <c r="C277" s="13">
        <v>9.2999999999999999E-2</v>
      </c>
      <c r="D277" s="13">
        <v>0.09</v>
      </c>
      <c r="F277" s="2"/>
    </row>
    <row r="278" spans="1:7" ht="16" x14ac:dyDescent="0.2">
      <c r="A278" s="2">
        <v>2</v>
      </c>
      <c r="B278" s="6" t="s">
        <v>266</v>
      </c>
      <c r="C278" s="13">
        <v>3.7280000000000002</v>
      </c>
      <c r="D278" s="13">
        <v>4.3079999999999998</v>
      </c>
      <c r="F278" s="2"/>
    </row>
    <row r="279" spans="1:7" ht="16" x14ac:dyDescent="0.2">
      <c r="A279" s="2">
        <v>3</v>
      </c>
      <c r="B279" s="7" t="s">
        <v>267</v>
      </c>
      <c r="C279" s="13">
        <v>8.5999999999999993E-2</v>
      </c>
      <c r="D279" s="13">
        <v>0.08</v>
      </c>
      <c r="F279" s="2"/>
      <c r="G279" s="18"/>
    </row>
    <row r="280" spans="1:7" ht="16" hidden="1" x14ac:dyDescent="0.2">
      <c r="A280" s="2">
        <v>4</v>
      </c>
      <c r="B280" s="8" t="s">
        <v>268</v>
      </c>
      <c r="C280" s="13">
        <v>7.8E-2</v>
      </c>
      <c r="D280" s="13">
        <v>7.6999999999999999E-2</v>
      </c>
      <c r="F280" s="2"/>
    </row>
    <row r="281" spans="1:7" ht="16" hidden="1" x14ac:dyDescent="0.2">
      <c r="A281" s="2">
        <v>4</v>
      </c>
      <c r="B281" s="8" t="s">
        <v>269</v>
      </c>
      <c r="C281" s="13">
        <v>8.0000000000000002E-3</v>
      </c>
      <c r="D281" s="13">
        <v>4.0000000000000001E-3</v>
      </c>
      <c r="F281" s="2"/>
    </row>
    <row r="282" spans="1:7" ht="16" x14ac:dyDescent="0.2">
      <c r="A282" s="2">
        <v>3</v>
      </c>
      <c r="B282" s="7" t="s">
        <v>270</v>
      </c>
      <c r="C282" s="13">
        <v>3.6419999999999999</v>
      </c>
      <c r="D282" s="13">
        <v>4.2279999999999998</v>
      </c>
      <c r="F282" s="2"/>
      <c r="G282" s="18"/>
    </row>
    <row r="283" spans="1:7" ht="16" hidden="1" x14ac:dyDescent="0.2">
      <c r="A283" s="2">
        <v>4</v>
      </c>
      <c r="B283" s="8" t="s">
        <v>271</v>
      </c>
      <c r="C283" s="13">
        <v>1.9</v>
      </c>
      <c r="D283" s="13">
        <v>2.2970000000000002</v>
      </c>
      <c r="F283" s="2"/>
    </row>
    <row r="284" spans="1:7" ht="16" hidden="1" x14ac:dyDescent="0.2">
      <c r="A284" s="2">
        <v>5</v>
      </c>
      <c r="B284" s="9" t="s">
        <v>272</v>
      </c>
      <c r="C284" s="13">
        <v>1.587</v>
      </c>
      <c r="D284" s="13">
        <v>2.0419999999999998</v>
      </c>
      <c r="F284" s="2"/>
    </row>
    <row r="285" spans="1:7" ht="16" hidden="1" x14ac:dyDescent="0.2">
      <c r="A285" s="2">
        <v>5</v>
      </c>
      <c r="B285" s="9" t="s">
        <v>273</v>
      </c>
      <c r="C285" s="13">
        <v>0.313</v>
      </c>
      <c r="D285" s="13">
        <v>0.255</v>
      </c>
      <c r="F285" s="2"/>
    </row>
    <row r="286" spans="1:7" ht="16" x14ac:dyDescent="0.2">
      <c r="A286" s="2">
        <v>3</v>
      </c>
      <c r="B286" s="7" t="s">
        <v>274</v>
      </c>
      <c r="C286" s="13">
        <v>1.7430000000000001</v>
      </c>
      <c r="D286" s="13">
        <v>1.931</v>
      </c>
      <c r="F286" s="2"/>
      <c r="G286" s="18"/>
    </row>
    <row r="287" spans="1:7" ht="16" hidden="1" x14ac:dyDescent="0.2">
      <c r="A287" s="2">
        <v>4</v>
      </c>
      <c r="B287" s="8" t="s">
        <v>421</v>
      </c>
      <c r="C287" s="13">
        <v>0.36</v>
      </c>
      <c r="D287" s="13">
        <v>0.33100000000000002</v>
      </c>
      <c r="F287" s="2"/>
    </row>
    <row r="288" spans="1:7" ht="16" hidden="1" x14ac:dyDescent="0.2">
      <c r="A288" s="2">
        <v>4</v>
      </c>
      <c r="B288" s="8" t="s">
        <v>275</v>
      </c>
      <c r="C288" s="13">
        <v>2.1000000000000001E-2</v>
      </c>
      <c r="D288" s="13">
        <v>1.4E-2</v>
      </c>
      <c r="F288" s="2"/>
    </row>
    <row r="289" spans="1:7" ht="16" hidden="1" x14ac:dyDescent="0.2">
      <c r="A289" s="2">
        <v>4</v>
      </c>
      <c r="B289" s="8" t="s">
        <v>276</v>
      </c>
      <c r="C289" s="13">
        <v>0.96699999999999997</v>
      </c>
      <c r="D289" s="13">
        <v>1.111</v>
      </c>
      <c r="F289" s="2"/>
    </row>
    <row r="290" spans="1:7" ht="16" hidden="1" x14ac:dyDescent="0.2">
      <c r="A290" s="2">
        <v>4</v>
      </c>
      <c r="B290" s="8" t="s">
        <v>277</v>
      </c>
      <c r="C290" s="13">
        <v>0.38500000000000001</v>
      </c>
      <c r="D290" s="13">
        <v>0.46800000000000003</v>
      </c>
      <c r="F290" s="2"/>
    </row>
    <row r="291" spans="1:7" ht="16" hidden="1" x14ac:dyDescent="0.2">
      <c r="A291" s="2">
        <v>4</v>
      </c>
      <c r="B291" s="8" t="s">
        <v>278</v>
      </c>
      <c r="C291" s="13">
        <v>8.9999999999999993E-3</v>
      </c>
      <c r="D291" s="13">
        <v>6.0000000000000001E-3</v>
      </c>
      <c r="F291" s="2"/>
    </row>
    <row r="292" spans="1:7" hidden="1" x14ac:dyDescent="0.2"/>
    <row r="293" spans="1:7" ht="16" x14ac:dyDescent="0.2">
      <c r="A293" s="2">
        <v>1</v>
      </c>
      <c r="B293" s="5" t="s">
        <v>279</v>
      </c>
      <c r="C293" s="13">
        <v>2.7370000000000001</v>
      </c>
      <c r="D293" s="13">
        <v>2.7829999999999999</v>
      </c>
      <c r="F293" s="2"/>
    </row>
    <row r="294" spans="1:7" ht="16" x14ac:dyDescent="0.2">
      <c r="A294" s="2">
        <v>2</v>
      </c>
      <c r="B294" s="6" t="s">
        <v>280</v>
      </c>
      <c r="C294" s="13">
        <v>0.52600000000000002</v>
      </c>
      <c r="D294" s="13">
        <v>0.85</v>
      </c>
      <c r="F294" s="2"/>
    </row>
    <row r="295" spans="1:7" ht="16" x14ac:dyDescent="0.2">
      <c r="A295" s="2">
        <v>3</v>
      </c>
      <c r="B295" s="7" t="s">
        <v>281</v>
      </c>
      <c r="C295" s="13">
        <v>0.45500000000000002</v>
      </c>
      <c r="D295" s="13">
        <v>0.746</v>
      </c>
      <c r="F295" s="2"/>
      <c r="G295" s="18"/>
    </row>
    <row r="296" spans="1:7" ht="16" x14ac:dyDescent="0.2">
      <c r="A296" s="2">
        <v>3</v>
      </c>
      <c r="B296" s="7" t="s">
        <v>282</v>
      </c>
      <c r="C296" s="13">
        <v>6.6000000000000003E-2</v>
      </c>
      <c r="D296" s="13">
        <v>9.8000000000000004E-2</v>
      </c>
      <c r="F296" s="2"/>
      <c r="G296" s="18"/>
    </row>
    <row r="297" spans="1:7" ht="16" x14ac:dyDescent="0.2">
      <c r="A297" s="2">
        <v>3</v>
      </c>
      <c r="B297" s="7" t="s">
        <v>283</v>
      </c>
      <c r="C297" s="13">
        <v>5.0000000000000001E-3</v>
      </c>
      <c r="D297" s="13">
        <v>6.0000000000000001E-3</v>
      </c>
      <c r="F297" s="2"/>
      <c r="G297" s="18"/>
    </row>
    <row r="298" spans="1:7" ht="16" x14ac:dyDescent="0.2">
      <c r="A298" s="2">
        <v>2</v>
      </c>
      <c r="B298" s="6" t="s">
        <v>284</v>
      </c>
      <c r="C298" s="13">
        <v>2.2109999999999999</v>
      </c>
      <c r="D298" s="13">
        <v>1.9330000000000001</v>
      </c>
      <c r="F298" s="2"/>
    </row>
    <row r="299" spans="1:7" ht="16" x14ac:dyDescent="0.2">
      <c r="A299" s="2">
        <v>3</v>
      </c>
      <c r="B299" s="7" t="s">
        <v>285</v>
      </c>
      <c r="C299" s="13">
        <v>0.64800000000000002</v>
      </c>
      <c r="D299" s="13">
        <v>0.64</v>
      </c>
      <c r="F299" s="2"/>
      <c r="G299" s="18"/>
    </row>
    <row r="300" spans="1:7" ht="16" hidden="1" x14ac:dyDescent="0.2">
      <c r="A300" s="2">
        <v>4</v>
      </c>
      <c r="B300" s="8" t="s">
        <v>286</v>
      </c>
      <c r="C300" s="13">
        <v>0.33100000000000002</v>
      </c>
      <c r="D300" s="13">
        <v>0.32200000000000001</v>
      </c>
      <c r="F300" s="2"/>
    </row>
    <row r="301" spans="1:7" ht="16" hidden="1" x14ac:dyDescent="0.2">
      <c r="A301" s="2">
        <v>4</v>
      </c>
      <c r="B301" s="8" t="s">
        <v>287</v>
      </c>
      <c r="C301" s="13">
        <v>0.308</v>
      </c>
      <c r="D301" s="13">
        <v>0.30199999999999999</v>
      </c>
      <c r="F301" s="2"/>
    </row>
    <row r="302" spans="1:7" ht="16" hidden="1" x14ac:dyDescent="0.2">
      <c r="A302" s="2">
        <v>4</v>
      </c>
      <c r="B302" s="8" t="s">
        <v>288</v>
      </c>
      <c r="C302" s="13">
        <v>8.9999999999999993E-3</v>
      </c>
      <c r="D302" s="13">
        <v>1.6E-2</v>
      </c>
      <c r="F302" s="2"/>
    </row>
    <row r="303" spans="1:7" ht="16" x14ac:dyDescent="0.2">
      <c r="A303" s="2">
        <v>3</v>
      </c>
      <c r="B303" s="7" t="s">
        <v>289</v>
      </c>
      <c r="C303" s="13">
        <v>0.54600000000000004</v>
      </c>
      <c r="D303" s="13">
        <v>0.50600000000000001</v>
      </c>
      <c r="F303" s="2"/>
      <c r="G303" s="18"/>
    </row>
    <row r="304" spans="1:7" ht="16" hidden="1" x14ac:dyDescent="0.2">
      <c r="A304" s="2">
        <v>4</v>
      </c>
      <c r="B304" s="8" t="s">
        <v>290</v>
      </c>
      <c r="C304" s="13">
        <v>0.54600000000000004</v>
      </c>
      <c r="D304" s="13">
        <v>0.50600000000000001</v>
      </c>
      <c r="F304" s="2"/>
    </row>
    <row r="305" spans="1:7" ht="16" x14ac:dyDescent="0.2">
      <c r="A305" s="2">
        <v>3</v>
      </c>
      <c r="B305" s="7" t="s">
        <v>291</v>
      </c>
      <c r="C305" s="13">
        <v>0.83299999999999996</v>
      </c>
      <c r="D305" s="13">
        <v>0.65500000000000003</v>
      </c>
      <c r="F305" s="2"/>
      <c r="G305" s="18"/>
    </row>
    <row r="306" spans="1:7" ht="16" hidden="1" x14ac:dyDescent="0.2">
      <c r="A306" s="2">
        <v>4</v>
      </c>
      <c r="B306" s="8" t="s">
        <v>292</v>
      </c>
      <c r="C306" s="13">
        <v>0.23200000000000001</v>
      </c>
      <c r="D306" s="13">
        <v>0.13700000000000001</v>
      </c>
      <c r="F306" s="2"/>
    </row>
    <row r="307" spans="1:7" ht="16" hidden="1" x14ac:dyDescent="0.2">
      <c r="A307" s="2">
        <v>4</v>
      </c>
      <c r="B307" s="8" t="s">
        <v>293</v>
      </c>
      <c r="C307" s="13">
        <v>0.14899999999999999</v>
      </c>
      <c r="D307" s="13">
        <v>8.5000000000000006E-2</v>
      </c>
      <c r="F307" s="2"/>
    </row>
    <row r="308" spans="1:7" ht="16" hidden="1" x14ac:dyDescent="0.2">
      <c r="A308" s="2">
        <v>4</v>
      </c>
      <c r="B308" s="8" t="s">
        <v>294</v>
      </c>
      <c r="C308" s="13">
        <v>0.154</v>
      </c>
      <c r="D308" s="13">
        <v>0.17499999999999999</v>
      </c>
      <c r="F308" s="2"/>
    </row>
    <row r="309" spans="1:7" ht="16" hidden="1" x14ac:dyDescent="0.2">
      <c r="A309" s="2">
        <v>4</v>
      </c>
      <c r="B309" s="8" t="s">
        <v>295</v>
      </c>
      <c r="C309" s="13">
        <v>1.7999999999999999E-2</v>
      </c>
      <c r="D309" s="13">
        <v>1.2999999999999999E-2</v>
      </c>
      <c r="F309" s="2"/>
    </row>
    <row r="310" spans="1:7" ht="16" hidden="1" x14ac:dyDescent="0.2">
      <c r="A310" s="2">
        <v>4</v>
      </c>
      <c r="B310" s="8" t="s">
        <v>296</v>
      </c>
      <c r="C310" s="13">
        <v>0.19600000000000001</v>
      </c>
      <c r="D310" s="13">
        <v>0.14399999999999999</v>
      </c>
      <c r="F310" s="2"/>
    </row>
    <row r="311" spans="1:7" ht="16" hidden="1" x14ac:dyDescent="0.2">
      <c r="A311" s="2">
        <v>4</v>
      </c>
      <c r="B311" s="8" t="s">
        <v>297</v>
      </c>
      <c r="C311" s="13">
        <v>8.3000000000000004E-2</v>
      </c>
      <c r="D311" s="13">
        <v>0.1</v>
      </c>
      <c r="F311" s="2"/>
    </row>
    <row r="312" spans="1:7" ht="16" x14ac:dyDescent="0.2">
      <c r="A312" s="2">
        <v>3</v>
      </c>
      <c r="B312" s="7" t="s">
        <v>298</v>
      </c>
      <c r="C312" s="13">
        <v>0.184</v>
      </c>
      <c r="D312" s="13">
        <v>0.13200000000000001</v>
      </c>
      <c r="F312" s="2"/>
      <c r="G312" s="18"/>
    </row>
    <row r="314" spans="1:7" ht="16" x14ac:dyDescent="0.2">
      <c r="A314" s="2">
        <v>0</v>
      </c>
      <c r="B314" s="4" t="s">
        <v>299</v>
      </c>
      <c r="F314" s="2"/>
    </row>
    <row r="316" spans="1:7" ht="16" x14ac:dyDescent="0.2">
      <c r="A316" s="2">
        <v>0</v>
      </c>
      <c r="B316" s="4" t="s">
        <v>9</v>
      </c>
      <c r="C316" s="13">
        <v>100</v>
      </c>
      <c r="D316" s="13">
        <v>100</v>
      </c>
      <c r="F316" s="2"/>
    </row>
    <row r="317" spans="1:7" ht="16" x14ac:dyDescent="0.2">
      <c r="A317" s="2">
        <v>1</v>
      </c>
      <c r="B317" s="5" t="s">
        <v>300</v>
      </c>
      <c r="C317" s="13">
        <v>39.082999999999998</v>
      </c>
      <c r="D317" s="13">
        <v>43.173000000000002</v>
      </c>
      <c r="F317" s="2"/>
    </row>
    <row r="318" spans="1:7" ht="16" x14ac:dyDescent="0.2">
      <c r="A318" s="2">
        <v>2</v>
      </c>
      <c r="B318" s="6" t="s">
        <v>301</v>
      </c>
      <c r="C318" s="13">
        <v>24.824000000000002</v>
      </c>
      <c r="D318" s="13">
        <v>28.08</v>
      </c>
      <c r="F318" s="2"/>
    </row>
    <row r="319" spans="1:7" ht="16" x14ac:dyDescent="0.2">
      <c r="A319" s="2">
        <v>3</v>
      </c>
      <c r="B319" s="7" t="s">
        <v>302</v>
      </c>
      <c r="C319" s="13">
        <v>11.766999999999999</v>
      </c>
      <c r="D319" s="13">
        <v>13.031000000000001</v>
      </c>
      <c r="F319" s="2"/>
    </row>
    <row r="320" spans="1:7" ht="16" x14ac:dyDescent="0.2">
      <c r="A320" s="2">
        <v>4</v>
      </c>
      <c r="B320" s="8" t="s">
        <v>303</v>
      </c>
      <c r="C320" s="13">
        <v>9.31</v>
      </c>
      <c r="D320" s="13">
        <v>10.438000000000001</v>
      </c>
      <c r="F320" s="2"/>
    </row>
    <row r="321" spans="1:6" ht="16" x14ac:dyDescent="0.2">
      <c r="A321" s="2">
        <v>3</v>
      </c>
      <c r="B321" s="7" t="s">
        <v>304</v>
      </c>
      <c r="C321" s="13">
        <v>13.057</v>
      </c>
      <c r="D321" s="13">
        <v>15.05</v>
      </c>
      <c r="F321" s="2"/>
    </row>
    <row r="322" spans="1:6" ht="16" x14ac:dyDescent="0.2">
      <c r="A322" s="2">
        <v>1</v>
      </c>
      <c r="B322" s="5" t="s">
        <v>305</v>
      </c>
      <c r="C322" s="13">
        <v>60.917000000000002</v>
      </c>
      <c r="D322" s="13">
        <v>56.826999999999998</v>
      </c>
      <c r="F322" s="2"/>
    </row>
    <row r="323" spans="1:6" ht="16" x14ac:dyDescent="0.2">
      <c r="A323" s="2">
        <v>1</v>
      </c>
      <c r="B323" s="5" t="s">
        <v>306</v>
      </c>
      <c r="C323" s="13">
        <v>32.563000000000002</v>
      </c>
      <c r="D323" s="13">
        <v>30.120999999999999</v>
      </c>
      <c r="F323" s="2"/>
    </row>
    <row r="324" spans="1:6" ht="16" x14ac:dyDescent="0.2">
      <c r="A324" s="2">
        <v>1</v>
      </c>
      <c r="B324" s="5" t="s">
        <v>307</v>
      </c>
      <c r="C324" s="13">
        <v>5.5990000000000002</v>
      </c>
      <c r="D324" s="13">
        <v>6.0590000000000002</v>
      </c>
      <c r="F324" s="2"/>
    </row>
    <row r="325" spans="1:6" ht="16" x14ac:dyDescent="0.2">
      <c r="A325" s="2">
        <v>1</v>
      </c>
      <c r="B325" s="5" t="s">
        <v>308</v>
      </c>
      <c r="C325" s="13">
        <v>10.119999999999999</v>
      </c>
      <c r="D325" s="13">
        <v>9.0640000000000001</v>
      </c>
      <c r="F325" s="2"/>
    </row>
    <row r="326" spans="1:6" ht="16" x14ac:dyDescent="0.2">
      <c r="A326" s="2">
        <v>1</v>
      </c>
      <c r="B326" s="5" t="s">
        <v>309</v>
      </c>
      <c r="C326" s="13">
        <v>86.63</v>
      </c>
      <c r="D326" s="13">
        <v>85.686000000000007</v>
      </c>
      <c r="F326" s="2"/>
    </row>
    <row r="327" spans="1:6" ht="16" x14ac:dyDescent="0.2">
      <c r="A327" s="2">
        <v>1</v>
      </c>
      <c r="B327" s="5" t="s">
        <v>310</v>
      </c>
      <c r="C327" s="13">
        <v>67.054000000000002</v>
      </c>
      <c r="D327" s="13">
        <v>69.531000000000006</v>
      </c>
      <c r="F327" s="2"/>
    </row>
    <row r="328" spans="1:6" ht="16" x14ac:dyDescent="0.2">
      <c r="A328" s="2">
        <v>1</v>
      </c>
      <c r="B328" s="5" t="s">
        <v>311</v>
      </c>
      <c r="C328" s="13">
        <v>91.513000000000005</v>
      </c>
      <c r="D328" s="13">
        <v>92.923000000000002</v>
      </c>
      <c r="F328" s="2"/>
    </row>
    <row r="329" spans="1:6" ht="16" x14ac:dyDescent="0.2">
      <c r="A329" s="2">
        <v>1</v>
      </c>
      <c r="B329" s="5" t="s">
        <v>312</v>
      </c>
      <c r="C329" s="13">
        <v>25.713000000000001</v>
      </c>
      <c r="D329" s="13">
        <v>28.859000000000002</v>
      </c>
      <c r="F329" s="2"/>
    </row>
    <row r="330" spans="1:6" ht="16" x14ac:dyDescent="0.2">
      <c r="A330" s="2">
        <v>1</v>
      </c>
      <c r="B330" s="5" t="s">
        <v>313</v>
      </c>
      <c r="C330" s="13">
        <v>12.656000000000001</v>
      </c>
      <c r="D330" s="13">
        <v>13.81</v>
      </c>
      <c r="F330" s="2"/>
    </row>
    <row r="331" spans="1:6" ht="16" x14ac:dyDescent="0.2">
      <c r="A331" s="2">
        <v>1</v>
      </c>
      <c r="B331" s="5" t="s">
        <v>314</v>
      </c>
      <c r="C331" s="13">
        <v>10.199</v>
      </c>
      <c r="D331" s="13">
        <v>11.217000000000001</v>
      </c>
      <c r="F331" s="2"/>
    </row>
    <row r="332" spans="1:6" ht="16" x14ac:dyDescent="0.2">
      <c r="A332" s="2">
        <v>1</v>
      </c>
      <c r="B332" s="5" t="s">
        <v>315</v>
      </c>
      <c r="C332" s="13">
        <v>26.027000000000001</v>
      </c>
      <c r="D332" s="13">
        <v>28.123999999999999</v>
      </c>
      <c r="F332" s="2"/>
    </row>
    <row r="333" spans="1:6" ht="16" x14ac:dyDescent="0.2">
      <c r="A333" s="2">
        <v>1</v>
      </c>
      <c r="B333" s="5" t="s">
        <v>316</v>
      </c>
      <c r="C333" s="13">
        <v>1.8480000000000001</v>
      </c>
      <c r="D333" s="13">
        <v>1.867</v>
      </c>
      <c r="F333" s="2"/>
    </row>
    <row r="334" spans="1:6" ht="16" x14ac:dyDescent="0.2">
      <c r="A334" s="2">
        <v>1</v>
      </c>
      <c r="B334" s="5" t="s">
        <v>317</v>
      </c>
      <c r="C334" s="13">
        <v>28.353999999999999</v>
      </c>
      <c r="D334" s="13">
        <v>26.706</v>
      </c>
      <c r="F334" s="2"/>
    </row>
    <row r="335" spans="1:6" ht="16" x14ac:dyDescent="0.2">
      <c r="A335" s="2">
        <v>1</v>
      </c>
      <c r="B335" s="5" t="s">
        <v>318</v>
      </c>
      <c r="C335" s="13">
        <v>53.954000000000001</v>
      </c>
      <c r="D335" s="13">
        <v>50.97</v>
      </c>
      <c r="F335" s="2"/>
    </row>
    <row r="336" spans="1:6" ht="16" x14ac:dyDescent="0.2">
      <c r="A336" s="2">
        <v>1</v>
      </c>
      <c r="B336" s="5" t="s">
        <v>319</v>
      </c>
      <c r="C336" s="13">
        <v>7.3479999999999999</v>
      </c>
      <c r="D336" s="13">
        <v>9.0289999999999999</v>
      </c>
      <c r="F336" s="2"/>
    </row>
    <row r="337" spans="1:6" ht="16" x14ac:dyDescent="0.2">
      <c r="A337" s="2">
        <v>1</v>
      </c>
      <c r="B337" s="5" t="s">
        <v>320</v>
      </c>
      <c r="C337" s="13">
        <v>92.652000000000001</v>
      </c>
      <c r="D337" s="13">
        <v>90.971000000000004</v>
      </c>
      <c r="F337" s="2"/>
    </row>
    <row r="338" spans="1:6" ht="16" x14ac:dyDescent="0.2">
      <c r="A338" s="2">
        <v>2</v>
      </c>
      <c r="B338" s="6" t="s">
        <v>321</v>
      </c>
      <c r="C338" s="13">
        <v>79.281999999999996</v>
      </c>
      <c r="D338" s="13">
        <v>76.656999999999996</v>
      </c>
      <c r="F338" s="2"/>
    </row>
    <row r="339" spans="1:6" ht="16" x14ac:dyDescent="0.2">
      <c r="A339" s="2">
        <v>3</v>
      </c>
      <c r="B339" s="7" t="s">
        <v>322</v>
      </c>
      <c r="C339" s="13">
        <v>21.699000000000002</v>
      </c>
      <c r="D339" s="13">
        <v>23.600999999999999</v>
      </c>
      <c r="F339" s="2"/>
    </row>
    <row r="340" spans="1:6" ht="16" x14ac:dyDescent="0.2">
      <c r="A340" s="2">
        <v>4</v>
      </c>
      <c r="B340" s="8" t="s">
        <v>323</v>
      </c>
      <c r="C340" s="13">
        <v>4.0140000000000002</v>
      </c>
      <c r="D340" s="13">
        <v>5.258</v>
      </c>
      <c r="F340" s="2"/>
    </row>
    <row r="341" spans="1:6" ht="16" x14ac:dyDescent="0.2">
      <c r="A341" s="2">
        <v>3</v>
      </c>
      <c r="B341" s="7" t="s">
        <v>324</v>
      </c>
      <c r="C341" s="13">
        <v>57.582999999999998</v>
      </c>
      <c r="D341" s="13">
        <v>53.055999999999997</v>
      </c>
      <c r="F341" s="2"/>
    </row>
    <row r="342" spans="1:6" ht="16" x14ac:dyDescent="0.2">
      <c r="A342" s="2">
        <v>1</v>
      </c>
      <c r="B342" s="5" t="s">
        <v>325</v>
      </c>
      <c r="C342" s="13">
        <v>6.8620000000000001</v>
      </c>
      <c r="D342" s="13">
        <v>7.2210000000000001</v>
      </c>
      <c r="F342" s="2"/>
    </row>
    <row r="343" spans="1:6" ht="16" x14ac:dyDescent="0.2">
      <c r="A343" s="2">
        <v>1</v>
      </c>
      <c r="B343" s="5" t="s">
        <v>326</v>
      </c>
      <c r="C343" s="13">
        <v>8.1910000000000007</v>
      </c>
      <c r="D343" s="13">
        <v>8.9130000000000003</v>
      </c>
      <c r="F343" s="2"/>
    </row>
  </sheetData>
  <autoFilter ref="A12:D312" xr:uid="{00000000-0001-0000-0000-000000000000}">
    <filterColumn colId="0">
      <filters>
        <filter val="1"/>
        <filter val="2"/>
        <filter val="3"/>
      </filters>
    </filterColumn>
  </autoFilter>
  <mergeCells count="8">
    <mergeCell ref="F4:F5"/>
    <mergeCell ref="B6:D6"/>
    <mergeCell ref="B1:D1"/>
    <mergeCell ref="B2:D2"/>
    <mergeCell ref="B3:D3"/>
    <mergeCell ref="A4:A5"/>
    <mergeCell ref="B4:B5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df_final_jun_2022_IDs</vt:lpstr>
      <vt:lpstr>CPI_weights</vt:lpstr>
      <vt:lpstr>CPI_weights 2018</vt:lpstr>
      <vt:lpstr>Series_guide_BLS_full</vt:lpstr>
      <vt:lpstr>Series_guide_BLS3</vt:lpstr>
      <vt:lpstr>Series_guide_BLS1</vt:lpstr>
      <vt:lpstr>Series_guide_BLS2</vt:lpstr>
      <vt:lpstr>Copy of Series_guide_BLS</vt:lpstr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Pedro Belotti</cp:lastModifiedBy>
  <dcterms:created xsi:type="dcterms:W3CDTF">2022-01-27T14:40:18Z</dcterms:created>
  <dcterms:modified xsi:type="dcterms:W3CDTF">2022-06-23T11:57:28Z</dcterms:modified>
</cp:coreProperties>
</file>