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nger\MIDS\w209\Final_Project\"/>
    </mc:Choice>
  </mc:AlternateContent>
  <xr:revisionPtr revIDLastSave="0" documentId="8_{0332FF51-B44E-4ADF-894E-015536C4B432}" xr6:coauthVersionLast="47" xr6:coauthVersionMax="47" xr10:uidLastSave="{00000000-0000-0000-0000-000000000000}"/>
  <bookViews>
    <workbookView xWindow="19960" yWindow="760" windowWidth="28800" windowHeight="15370" xr2:uid="{CB7816FF-1881-4318-9129-951BFA2F0DA5}"/>
  </bookViews>
  <sheets>
    <sheet name="Master" sheetId="25" r:id="rId1"/>
    <sheet name="All-earning" sheetId="2" r:id="rId2"/>
    <sheet name="Men" sheetId="1" r:id="rId3"/>
    <sheet name="Women" sheetId="3" r:id="rId4"/>
    <sheet name="White" sheetId="4" r:id="rId5"/>
    <sheet name="White-M" sheetId="5" r:id="rId6"/>
    <sheet name="White-W" sheetId="6" r:id="rId7"/>
    <sheet name="Black" sheetId="7" r:id="rId8"/>
    <sheet name="Black-M" sheetId="8" r:id="rId9"/>
    <sheet name="Black-W" sheetId="9" r:id="rId10"/>
    <sheet name="Asian" sheetId="10" r:id="rId11"/>
    <sheet name="Asian-M" sheetId="11" r:id="rId12"/>
    <sheet name="Asian-W" sheetId="12" r:id="rId13"/>
    <sheet name="Hisp" sheetId="13" r:id="rId14"/>
    <sheet name="Hisp-M" sheetId="14" r:id="rId15"/>
    <sheet name="Hisp-W" sheetId="15" r:id="rId16"/>
    <sheet name="Ed-nohs" sheetId="16" r:id="rId17"/>
    <sheet name="Ed-hs" sheetId="17" r:id="rId18"/>
    <sheet name="Ed-assoc" sheetId="18" r:id="rId19"/>
    <sheet name="Ed-bach" sheetId="20" r:id="rId20"/>
    <sheet name="Ed-bach+" sheetId="19" r:id="rId21"/>
    <sheet name="Ed-advance" sheetId="21" r:id="rId22"/>
    <sheet name="Inflation" sheetId="22" r:id="rId23"/>
    <sheet name="interest" sheetId="23" r:id="rId24"/>
    <sheet name="stocks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5" l="1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I2" i="25"/>
  <c r="G2" i="25"/>
  <c r="E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2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23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2" i="25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2" i="25"/>
  <c r="AE3" i="25"/>
  <c r="AE4" i="25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2" i="25"/>
  <c r="AG24" i="25"/>
  <c r="AG25" i="25"/>
  <c r="AG26" i="25"/>
  <c r="AG27" i="25"/>
  <c r="AG28" i="25"/>
  <c r="AG29" i="25"/>
  <c r="AG30" i="25"/>
  <c r="AG31" i="25"/>
  <c r="AG32" i="25"/>
  <c r="AG33" i="25"/>
  <c r="AG34" i="25"/>
  <c r="AG35" i="25"/>
  <c r="AG36" i="25"/>
  <c r="AG37" i="25"/>
  <c r="AG38" i="25"/>
  <c r="AG39" i="25"/>
  <c r="AG40" i="25"/>
  <c r="AG41" i="25"/>
  <c r="AG42" i="25"/>
  <c r="AG43" i="25"/>
  <c r="AG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23" i="25"/>
  <c r="AI3" i="25"/>
  <c r="AI4" i="25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2" i="25"/>
  <c r="AL3" i="25"/>
  <c r="AM3" i="25"/>
  <c r="AL4" i="25"/>
  <c r="AM4" i="25"/>
  <c r="AL5" i="25"/>
  <c r="AM5" i="25"/>
  <c r="AL6" i="25"/>
  <c r="AM6" i="25"/>
  <c r="AL7" i="25"/>
  <c r="AM7" i="25"/>
  <c r="AL8" i="25"/>
  <c r="AM8" i="25"/>
  <c r="AL9" i="25"/>
  <c r="AM9" i="25"/>
  <c r="AL10" i="25"/>
  <c r="AM10" i="25"/>
  <c r="AL11" i="25"/>
  <c r="AM11" i="25"/>
  <c r="AL12" i="25"/>
  <c r="AM12" i="25"/>
  <c r="AL13" i="25"/>
  <c r="AM13" i="25"/>
  <c r="AL14" i="25"/>
  <c r="AM14" i="25"/>
  <c r="AL15" i="25"/>
  <c r="AM15" i="25"/>
  <c r="AL16" i="25"/>
  <c r="AM16" i="25"/>
  <c r="AL17" i="25"/>
  <c r="AM17" i="25"/>
  <c r="AL18" i="25"/>
  <c r="AM18" i="25"/>
  <c r="AL19" i="25"/>
  <c r="AM19" i="25"/>
  <c r="AL20" i="25"/>
  <c r="AM20" i="25"/>
  <c r="AL21" i="25"/>
  <c r="AM21" i="25"/>
  <c r="AL22" i="25"/>
  <c r="AM22" i="25"/>
  <c r="AL23" i="25"/>
  <c r="AM23" i="25"/>
  <c r="AL24" i="25"/>
  <c r="AM24" i="25"/>
  <c r="AL25" i="25"/>
  <c r="AM25" i="25"/>
  <c r="AL26" i="25"/>
  <c r="AM26" i="25"/>
  <c r="AL27" i="25"/>
  <c r="AM27" i="25"/>
  <c r="AL28" i="25"/>
  <c r="AM28" i="25"/>
  <c r="AL29" i="25"/>
  <c r="AM29" i="25"/>
  <c r="AL30" i="25"/>
  <c r="AM30" i="25"/>
  <c r="AL31" i="25"/>
  <c r="AM31" i="25"/>
  <c r="AL32" i="25"/>
  <c r="AM32" i="25"/>
  <c r="AL33" i="25"/>
  <c r="AM33" i="25"/>
  <c r="AL34" i="25"/>
  <c r="AM34" i="25"/>
  <c r="AL35" i="25"/>
  <c r="AM35" i="25"/>
  <c r="AL36" i="25"/>
  <c r="AM36" i="25"/>
  <c r="AL37" i="25"/>
  <c r="AM37" i="25"/>
  <c r="AL38" i="25"/>
  <c r="AM38" i="25"/>
  <c r="AL39" i="25"/>
  <c r="AM39" i="25"/>
  <c r="AL40" i="25"/>
  <c r="AM40" i="25"/>
  <c r="AL41" i="25"/>
  <c r="AM41" i="25"/>
  <c r="AL42" i="25"/>
  <c r="AM42" i="25"/>
  <c r="AL43" i="25"/>
  <c r="AM43" i="25"/>
  <c r="AH3" i="25"/>
  <c r="AH4" i="25"/>
  <c r="AH5" i="25"/>
  <c r="AH6" i="25"/>
  <c r="AH7" i="25"/>
  <c r="AH8" i="25"/>
  <c r="AH9" i="25"/>
  <c r="AH10" i="25"/>
  <c r="AH11" i="25"/>
  <c r="AH12" i="25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Y3" i="25"/>
  <c r="Z3" i="25"/>
  <c r="AB3" i="25"/>
  <c r="AD3" i="25"/>
  <c r="Y4" i="25"/>
  <c r="Z4" i="25"/>
  <c r="AB4" i="25"/>
  <c r="AD4" i="25"/>
  <c r="Y5" i="25"/>
  <c r="Z5" i="25"/>
  <c r="AB5" i="25"/>
  <c r="AD5" i="25"/>
  <c r="Y6" i="25"/>
  <c r="Z6" i="25"/>
  <c r="AB6" i="25"/>
  <c r="AD6" i="25"/>
  <c r="Y7" i="25"/>
  <c r="Z7" i="25"/>
  <c r="AB7" i="25"/>
  <c r="AD7" i="25"/>
  <c r="Y8" i="25"/>
  <c r="Z8" i="25"/>
  <c r="AB8" i="25"/>
  <c r="AD8" i="25"/>
  <c r="Y9" i="25"/>
  <c r="Z9" i="25"/>
  <c r="AB9" i="25"/>
  <c r="AD9" i="25"/>
  <c r="Y10" i="25"/>
  <c r="Z10" i="25"/>
  <c r="AB10" i="25"/>
  <c r="AD10" i="25"/>
  <c r="Y11" i="25"/>
  <c r="Z11" i="25"/>
  <c r="AB11" i="25"/>
  <c r="AD11" i="25"/>
  <c r="Y12" i="25"/>
  <c r="Z12" i="25"/>
  <c r="AB12" i="25"/>
  <c r="AD12" i="25"/>
  <c r="Y13" i="25"/>
  <c r="Z13" i="25"/>
  <c r="AB13" i="25"/>
  <c r="AD13" i="25"/>
  <c r="Y14" i="25"/>
  <c r="Z14" i="25"/>
  <c r="AB14" i="25"/>
  <c r="AD14" i="25"/>
  <c r="Y15" i="25"/>
  <c r="Z15" i="25"/>
  <c r="AB15" i="25"/>
  <c r="AD15" i="25"/>
  <c r="Y16" i="25"/>
  <c r="Z16" i="25"/>
  <c r="AB16" i="25"/>
  <c r="AD16" i="25"/>
  <c r="Y17" i="25"/>
  <c r="Z17" i="25"/>
  <c r="AB17" i="25"/>
  <c r="AD17" i="25"/>
  <c r="Y18" i="25"/>
  <c r="Z18" i="25"/>
  <c r="AB18" i="25"/>
  <c r="AD18" i="25"/>
  <c r="Y19" i="25"/>
  <c r="Z19" i="25"/>
  <c r="AB19" i="25"/>
  <c r="AD19" i="25"/>
  <c r="Y20" i="25"/>
  <c r="Z20" i="25"/>
  <c r="AB20" i="25"/>
  <c r="AD20" i="25"/>
  <c r="Y21" i="25"/>
  <c r="Z21" i="25"/>
  <c r="AB21" i="25"/>
  <c r="AD21" i="25"/>
  <c r="Y22" i="25"/>
  <c r="Z22" i="25"/>
  <c r="AB22" i="25"/>
  <c r="AD22" i="25"/>
  <c r="Y23" i="25"/>
  <c r="Z23" i="25"/>
  <c r="AB23" i="25"/>
  <c r="AD23" i="25"/>
  <c r="Y24" i="25"/>
  <c r="Z24" i="25"/>
  <c r="AB24" i="25"/>
  <c r="AD24" i="25"/>
  <c r="Y25" i="25"/>
  <c r="Z25" i="25"/>
  <c r="AB25" i="25"/>
  <c r="AD25" i="25"/>
  <c r="Y26" i="25"/>
  <c r="Z26" i="25"/>
  <c r="AB26" i="25"/>
  <c r="AD26" i="25"/>
  <c r="Y27" i="25"/>
  <c r="Z27" i="25"/>
  <c r="AB27" i="25"/>
  <c r="AD27" i="25"/>
  <c r="Y28" i="25"/>
  <c r="Z28" i="25"/>
  <c r="AB28" i="25"/>
  <c r="AD28" i="25"/>
  <c r="Y29" i="25"/>
  <c r="Z29" i="25"/>
  <c r="AB29" i="25"/>
  <c r="AD29" i="25"/>
  <c r="Y30" i="25"/>
  <c r="Z30" i="25"/>
  <c r="AB30" i="25"/>
  <c r="AD30" i="25"/>
  <c r="Y31" i="25"/>
  <c r="Z31" i="25"/>
  <c r="AB31" i="25"/>
  <c r="AD31" i="25"/>
  <c r="Y32" i="25"/>
  <c r="Z32" i="25"/>
  <c r="AB32" i="25"/>
  <c r="AD32" i="25"/>
  <c r="Y33" i="25"/>
  <c r="Z33" i="25"/>
  <c r="AB33" i="25"/>
  <c r="AD33" i="25"/>
  <c r="Y34" i="25"/>
  <c r="Z34" i="25"/>
  <c r="AB34" i="25"/>
  <c r="AD34" i="25"/>
  <c r="Y35" i="25"/>
  <c r="Z35" i="25"/>
  <c r="AB35" i="25"/>
  <c r="AD35" i="25"/>
  <c r="Y36" i="25"/>
  <c r="Z36" i="25"/>
  <c r="AB36" i="25"/>
  <c r="AD36" i="25"/>
  <c r="Y37" i="25"/>
  <c r="Z37" i="25"/>
  <c r="AB37" i="25"/>
  <c r="AD37" i="25"/>
  <c r="Y38" i="25"/>
  <c r="Z38" i="25"/>
  <c r="AB38" i="25"/>
  <c r="AD38" i="25"/>
  <c r="Y39" i="25"/>
  <c r="Z39" i="25"/>
  <c r="AB39" i="25"/>
  <c r="AD39" i="25"/>
  <c r="Y40" i="25"/>
  <c r="Z40" i="25"/>
  <c r="AB40" i="25"/>
  <c r="AD40" i="25"/>
  <c r="Y41" i="25"/>
  <c r="Z41" i="25"/>
  <c r="AB41" i="25"/>
  <c r="AD41" i="25"/>
  <c r="Y42" i="25"/>
  <c r="Z42" i="25"/>
  <c r="AB42" i="25"/>
  <c r="AD42" i="25"/>
  <c r="Y43" i="25"/>
  <c r="Z43" i="25"/>
  <c r="AB43" i="25"/>
  <c r="AD43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J3" i="25"/>
  <c r="L3" i="25"/>
  <c r="M3" i="25"/>
  <c r="N3" i="25"/>
  <c r="P3" i="25"/>
  <c r="Q3" i="25"/>
  <c r="J4" i="25"/>
  <c r="L4" i="25"/>
  <c r="M4" i="25"/>
  <c r="N4" i="25"/>
  <c r="P4" i="25"/>
  <c r="Q4" i="25"/>
  <c r="J5" i="25"/>
  <c r="L5" i="25"/>
  <c r="M5" i="25"/>
  <c r="N5" i="25"/>
  <c r="P5" i="25"/>
  <c r="Q5" i="25"/>
  <c r="J6" i="25"/>
  <c r="L6" i="25"/>
  <c r="M6" i="25"/>
  <c r="N6" i="25"/>
  <c r="P6" i="25"/>
  <c r="Q6" i="25"/>
  <c r="J7" i="25"/>
  <c r="L7" i="25"/>
  <c r="M7" i="25"/>
  <c r="N7" i="25"/>
  <c r="P7" i="25"/>
  <c r="Q7" i="25"/>
  <c r="J8" i="25"/>
  <c r="L8" i="25"/>
  <c r="M8" i="25"/>
  <c r="N8" i="25"/>
  <c r="P8" i="25"/>
  <c r="Q8" i="25"/>
  <c r="J9" i="25"/>
  <c r="L9" i="25"/>
  <c r="M9" i="25"/>
  <c r="N9" i="25"/>
  <c r="P9" i="25"/>
  <c r="Q9" i="25"/>
  <c r="J10" i="25"/>
  <c r="L10" i="25"/>
  <c r="M10" i="25"/>
  <c r="N10" i="25"/>
  <c r="P10" i="25"/>
  <c r="Q10" i="25"/>
  <c r="J11" i="25"/>
  <c r="L11" i="25"/>
  <c r="M11" i="25"/>
  <c r="N11" i="25"/>
  <c r="P11" i="25"/>
  <c r="Q11" i="25"/>
  <c r="J12" i="25"/>
  <c r="L12" i="25"/>
  <c r="M12" i="25"/>
  <c r="N12" i="25"/>
  <c r="P12" i="25"/>
  <c r="Q12" i="25"/>
  <c r="J13" i="25"/>
  <c r="L13" i="25"/>
  <c r="M13" i="25"/>
  <c r="N13" i="25"/>
  <c r="P13" i="25"/>
  <c r="Q13" i="25"/>
  <c r="J14" i="25"/>
  <c r="L14" i="25"/>
  <c r="M14" i="25"/>
  <c r="N14" i="25"/>
  <c r="P14" i="25"/>
  <c r="Q14" i="25"/>
  <c r="J15" i="25"/>
  <c r="L15" i="25"/>
  <c r="M15" i="25"/>
  <c r="N15" i="25"/>
  <c r="P15" i="25"/>
  <c r="Q15" i="25"/>
  <c r="J16" i="25"/>
  <c r="L16" i="25"/>
  <c r="M16" i="25"/>
  <c r="N16" i="25"/>
  <c r="P16" i="25"/>
  <c r="Q16" i="25"/>
  <c r="J17" i="25"/>
  <c r="L17" i="25"/>
  <c r="M17" i="25"/>
  <c r="N17" i="25"/>
  <c r="P17" i="25"/>
  <c r="Q17" i="25"/>
  <c r="J18" i="25"/>
  <c r="L18" i="25"/>
  <c r="M18" i="25"/>
  <c r="N18" i="25"/>
  <c r="P18" i="25"/>
  <c r="Q18" i="25"/>
  <c r="J19" i="25"/>
  <c r="L19" i="25"/>
  <c r="M19" i="25"/>
  <c r="N19" i="25"/>
  <c r="P19" i="25"/>
  <c r="Q19" i="25"/>
  <c r="J20" i="25"/>
  <c r="L20" i="25"/>
  <c r="M20" i="25"/>
  <c r="N20" i="25"/>
  <c r="P20" i="25"/>
  <c r="Q20" i="25"/>
  <c r="J21" i="25"/>
  <c r="L21" i="25"/>
  <c r="M21" i="25"/>
  <c r="N21" i="25"/>
  <c r="P21" i="25"/>
  <c r="Q21" i="25"/>
  <c r="J22" i="25"/>
  <c r="L22" i="25"/>
  <c r="M22" i="25"/>
  <c r="N22" i="25"/>
  <c r="P22" i="25"/>
  <c r="Q22" i="25"/>
  <c r="J23" i="25"/>
  <c r="L23" i="25"/>
  <c r="M23" i="25"/>
  <c r="N23" i="25"/>
  <c r="P23" i="25"/>
  <c r="Q23" i="25"/>
  <c r="J24" i="25"/>
  <c r="L24" i="25"/>
  <c r="M24" i="25"/>
  <c r="N24" i="25"/>
  <c r="P24" i="25"/>
  <c r="Q24" i="25"/>
  <c r="J25" i="25"/>
  <c r="L25" i="25"/>
  <c r="M25" i="25"/>
  <c r="N25" i="25"/>
  <c r="P25" i="25"/>
  <c r="Q25" i="25"/>
  <c r="J26" i="25"/>
  <c r="L26" i="25"/>
  <c r="M26" i="25"/>
  <c r="N26" i="25"/>
  <c r="P26" i="25"/>
  <c r="Q26" i="25"/>
  <c r="J27" i="25"/>
  <c r="L27" i="25"/>
  <c r="M27" i="25"/>
  <c r="N27" i="25"/>
  <c r="P27" i="25"/>
  <c r="Q27" i="25"/>
  <c r="J28" i="25"/>
  <c r="L28" i="25"/>
  <c r="M28" i="25"/>
  <c r="N28" i="25"/>
  <c r="P28" i="25"/>
  <c r="Q28" i="25"/>
  <c r="J29" i="25"/>
  <c r="L29" i="25"/>
  <c r="M29" i="25"/>
  <c r="N29" i="25"/>
  <c r="P29" i="25"/>
  <c r="Q29" i="25"/>
  <c r="J30" i="25"/>
  <c r="L30" i="25"/>
  <c r="M30" i="25"/>
  <c r="N30" i="25"/>
  <c r="P30" i="25"/>
  <c r="Q30" i="25"/>
  <c r="J31" i="25"/>
  <c r="L31" i="25"/>
  <c r="M31" i="25"/>
  <c r="N31" i="25"/>
  <c r="P31" i="25"/>
  <c r="Q31" i="25"/>
  <c r="J32" i="25"/>
  <c r="L32" i="25"/>
  <c r="M32" i="25"/>
  <c r="N32" i="25"/>
  <c r="P32" i="25"/>
  <c r="Q32" i="25"/>
  <c r="J33" i="25"/>
  <c r="L33" i="25"/>
  <c r="M33" i="25"/>
  <c r="N33" i="25"/>
  <c r="P33" i="25"/>
  <c r="Q33" i="25"/>
  <c r="J34" i="25"/>
  <c r="L34" i="25"/>
  <c r="M34" i="25"/>
  <c r="N34" i="25"/>
  <c r="P34" i="25"/>
  <c r="Q34" i="25"/>
  <c r="J35" i="25"/>
  <c r="L35" i="25"/>
  <c r="M35" i="25"/>
  <c r="N35" i="25"/>
  <c r="P35" i="25"/>
  <c r="Q35" i="25"/>
  <c r="J36" i="25"/>
  <c r="L36" i="25"/>
  <c r="M36" i="25"/>
  <c r="N36" i="25"/>
  <c r="P36" i="25"/>
  <c r="Q36" i="25"/>
  <c r="J37" i="25"/>
  <c r="L37" i="25"/>
  <c r="M37" i="25"/>
  <c r="N37" i="25"/>
  <c r="P37" i="25"/>
  <c r="Q37" i="25"/>
  <c r="J38" i="25"/>
  <c r="L38" i="25"/>
  <c r="M38" i="25"/>
  <c r="N38" i="25"/>
  <c r="P38" i="25"/>
  <c r="Q38" i="25"/>
  <c r="J39" i="25"/>
  <c r="L39" i="25"/>
  <c r="M39" i="25"/>
  <c r="N39" i="25"/>
  <c r="P39" i="25"/>
  <c r="Q39" i="25"/>
  <c r="J40" i="25"/>
  <c r="L40" i="25"/>
  <c r="M40" i="25"/>
  <c r="N40" i="25"/>
  <c r="P40" i="25"/>
  <c r="Q40" i="25"/>
  <c r="J41" i="25"/>
  <c r="L41" i="25"/>
  <c r="M41" i="25"/>
  <c r="N41" i="25"/>
  <c r="P41" i="25"/>
  <c r="Q41" i="25"/>
  <c r="J42" i="25"/>
  <c r="L42" i="25"/>
  <c r="M42" i="25"/>
  <c r="N42" i="25"/>
  <c r="P42" i="25"/>
  <c r="Q42" i="25"/>
  <c r="J43" i="25"/>
  <c r="L43" i="25"/>
  <c r="M43" i="25"/>
  <c r="N43" i="25"/>
  <c r="P43" i="25"/>
  <c r="Q43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Z2" i="25"/>
  <c r="AB2" i="25"/>
  <c r="AD2" i="25"/>
  <c r="AH2" i="25"/>
  <c r="AF43" i="25"/>
  <c r="AF42" i="25"/>
  <c r="AF41" i="25"/>
  <c r="AF40" i="25"/>
  <c r="AF39" i="25"/>
  <c r="AF38" i="25"/>
  <c r="AF37" i="25"/>
  <c r="AF36" i="25"/>
  <c r="AF35" i="25"/>
  <c r="AF34" i="25"/>
  <c r="AF33" i="25"/>
  <c r="AF32" i="25"/>
  <c r="AF31" i="25"/>
  <c r="AF30" i="25"/>
  <c r="AF29" i="25"/>
  <c r="AF28" i="25"/>
  <c r="AF27" i="25"/>
  <c r="AF26" i="25"/>
  <c r="AF25" i="25"/>
  <c r="AF24" i="25"/>
  <c r="AF23" i="25"/>
  <c r="AJ43" i="25"/>
  <c r="AJ42" i="25"/>
  <c r="AJ41" i="25"/>
  <c r="AJ40" i="25"/>
  <c r="AJ39" i="25"/>
  <c r="AJ38" i="25"/>
  <c r="AJ37" i="25"/>
  <c r="AJ36" i="25"/>
  <c r="AJ35" i="25"/>
  <c r="AJ34" i="25"/>
  <c r="AJ33" i="25"/>
  <c r="AJ32" i="25"/>
  <c r="AJ31" i="25"/>
  <c r="AJ30" i="25"/>
  <c r="AJ29" i="25"/>
  <c r="AJ28" i="25"/>
  <c r="AJ27" i="25"/>
  <c r="AJ26" i="25"/>
  <c r="AJ25" i="25"/>
  <c r="AJ24" i="25"/>
  <c r="AJ23" i="25"/>
  <c r="AM2" i="25"/>
  <c r="AL2" i="25"/>
  <c r="Y2" i="25"/>
  <c r="X2" i="25"/>
  <c r="V2" i="25"/>
  <c r="U43" i="25"/>
  <c r="T43" i="25"/>
  <c r="R43" i="25"/>
  <c r="U42" i="25"/>
  <c r="T42" i="25"/>
  <c r="R42" i="25"/>
  <c r="U41" i="25"/>
  <c r="T41" i="25"/>
  <c r="R41" i="25"/>
  <c r="U40" i="25"/>
  <c r="T40" i="25"/>
  <c r="R40" i="25"/>
  <c r="U39" i="25"/>
  <c r="T39" i="25"/>
  <c r="R39" i="25"/>
  <c r="U38" i="25"/>
  <c r="T38" i="25"/>
  <c r="R38" i="25"/>
  <c r="U37" i="25"/>
  <c r="T37" i="25"/>
  <c r="R37" i="25"/>
  <c r="U36" i="25"/>
  <c r="T36" i="25"/>
  <c r="R36" i="25"/>
  <c r="U35" i="25"/>
  <c r="T35" i="25"/>
  <c r="R35" i="25"/>
  <c r="U34" i="25"/>
  <c r="T34" i="25"/>
  <c r="R34" i="25"/>
  <c r="U33" i="25"/>
  <c r="T33" i="25"/>
  <c r="R33" i="25"/>
  <c r="U32" i="25"/>
  <c r="T32" i="25"/>
  <c r="R32" i="25"/>
  <c r="U31" i="25"/>
  <c r="T31" i="25"/>
  <c r="R31" i="25"/>
  <c r="U30" i="25"/>
  <c r="T30" i="25"/>
  <c r="R30" i="25"/>
  <c r="U29" i="25"/>
  <c r="T29" i="25"/>
  <c r="R29" i="25"/>
  <c r="U28" i="25"/>
  <c r="T28" i="25"/>
  <c r="R28" i="25"/>
  <c r="U27" i="25"/>
  <c r="T27" i="25"/>
  <c r="R27" i="25"/>
  <c r="U26" i="25"/>
  <c r="T26" i="25"/>
  <c r="R26" i="25"/>
  <c r="U25" i="25"/>
  <c r="T25" i="25"/>
  <c r="R25" i="25"/>
  <c r="U24" i="25"/>
  <c r="T24" i="25"/>
  <c r="R24" i="25"/>
  <c r="U23" i="25"/>
  <c r="T23" i="25"/>
  <c r="R23" i="25"/>
  <c r="Q2" i="25"/>
  <c r="P2" i="25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N2" i="25"/>
  <c r="M2" i="25"/>
  <c r="L2" i="25"/>
  <c r="J2" i="25"/>
  <c r="H2" i="25"/>
  <c r="F2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4" i="22"/>
  <c r="B2" i="25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2" i="25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12" i="23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22" i="2"/>
</calcChain>
</file>

<file path=xl/sharedStrings.xml><?xml version="1.0" encoding="utf-8"?>
<sst xmlns="http://schemas.openxmlformats.org/spreadsheetml/2006/main" count="785" uniqueCount="151">
  <si>
    <t>Weekly and hourly earnings data from the Current Population Survey</t>
  </si>
  <si>
    <t>Original Data Value</t>
  </si>
  <si>
    <t>Series Id:</t>
  </si>
  <si>
    <t>LEU0252881800</t>
  </si>
  <si>
    <t>Not Seasonally Adjusted</t>
  </si>
  <si>
    <t>Series title:</t>
  </si>
  <si>
    <t>(unadj)- Median usual weekly earnings (second quartile), Employed full time, Wage and salary workers, Men</t>
  </si>
  <si>
    <t>Percent/rates:</t>
  </si>
  <si>
    <t>N/A</t>
  </si>
  <si>
    <t>Earnings:</t>
  </si>
  <si>
    <t>Median usual weekly earnings - in current dollars (second quartile)</t>
  </si>
  <si>
    <t>Industry:</t>
  </si>
  <si>
    <t>All Industries</t>
  </si>
  <si>
    <t>Occupation:</t>
  </si>
  <si>
    <t>All Occupations</t>
  </si>
  <si>
    <t>Sex:</t>
  </si>
  <si>
    <t>Men</t>
  </si>
  <si>
    <t>Race:</t>
  </si>
  <si>
    <t>All Races</t>
  </si>
  <si>
    <t>Ethnic origin:</t>
  </si>
  <si>
    <t>All Origins</t>
  </si>
  <si>
    <t>Age:</t>
  </si>
  <si>
    <t>16 years and over</t>
  </si>
  <si>
    <t>Education:</t>
  </si>
  <si>
    <t>All educational levels</t>
  </si>
  <si>
    <t>Class of worker:</t>
  </si>
  <si>
    <t>Wage and salary workers, excluding incorporated self employed</t>
  </si>
  <si>
    <t>Labor force status:</t>
  </si>
  <si>
    <t>Employed full time</t>
  </si>
  <si>
    <t>Years:</t>
  </si>
  <si>
    <t>1979 to 2021</t>
  </si>
  <si>
    <t>Year</t>
  </si>
  <si>
    <t>Annual</t>
  </si>
  <si>
    <t>Both Sexes</t>
  </si>
  <si>
    <t>(unadj)- Median usual weekly earnings (second quartile), Employed full time, Wage and salary workers</t>
  </si>
  <si>
    <t>LEU0252881500</t>
  </si>
  <si>
    <t>All</t>
  </si>
  <si>
    <t>Percent</t>
  </si>
  <si>
    <t>Women</t>
  </si>
  <si>
    <t>(unadj)- Median usual weekly earnings (second quartile), Employed full time, Wage and salary workers, Women</t>
  </si>
  <si>
    <t>LEU0252882700</t>
  </si>
  <si>
    <t>White</t>
  </si>
  <si>
    <t>(unadj)- Median usual weekly earnings (second quartile), Employed full time, Wage and salary workers, White</t>
  </si>
  <si>
    <t>LEU0252883600</t>
  </si>
  <si>
    <t>(unadj)- Median usual weekly earnings (second quartile), Employed full time, Wage and salary workers, White, Men</t>
  </si>
  <si>
    <t>LEU0252883900</t>
  </si>
  <si>
    <t>(unadj)- Median usual weekly earnings (second quartile), Employed full time, Wage and salary workers, White, Women</t>
  </si>
  <si>
    <t>LEU0252884200</t>
  </si>
  <si>
    <t>Black or African American</t>
  </si>
  <si>
    <t>(unadj)- Median usual weekly earnings (second quartile), Employed full time, Wage and salary workers, Black or African American</t>
  </si>
  <si>
    <t>LEU0252884500</t>
  </si>
  <si>
    <t>(unadj)- Median usual weekly earnings (second quartile), Employed full time, Wage and salary workers, Black or African American, Men</t>
  </si>
  <si>
    <t>LEU0252884800</t>
  </si>
  <si>
    <t>(unadj)- Median usual weekly earnings (second quartile), Employed full time, Wage and salary workers, Black or African American, Women</t>
  </si>
  <si>
    <t>LEU0252885100</t>
  </si>
  <si>
    <t>2000 to 2021</t>
  </si>
  <si>
    <t>Asian</t>
  </si>
  <si>
    <t>(unadj)- Median usual weekly earnings (second quartile), Employed full time, Wage and salary workers, Asian</t>
  </si>
  <si>
    <t>LEU0254468400</t>
  </si>
  <si>
    <t>(unadj)- Median usual weekly earnings (second quartile), Employed full time, Wage and salary workers, Asian, Men</t>
  </si>
  <si>
    <t>LEU0254468500</t>
  </si>
  <si>
    <t>(unadj)- Median usual weekly earnings (second quartile), Employed full time, Wage and salary workers, Asian, Women</t>
  </si>
  <si>
    <t>LEU0254468600</t>
  </si>
  <si>
    <t>Hispanic or Latino</t>
  </si>
  <si>
    <t>(unadj)- Median usual weekly earnings (second quartile), Employed full time, Wage and salary workers, Hispanic or Latino</t>
  </si>
  <si>
    <t>LEU0252885400</t>
  </si>
  <si>
    <t>(unadj)- Median usual weekly earnings (second quartile), Employed full time, Wage and salary workers, Hispanic or Latino, Men</t>
  </si>
  <si>
    <t>LEU0252885700</t>
  </si>
  <si>
    <t>(unadj)- Median usual weekly earnings (second quartile), Employed full time, Wage and salary workers, Hispanic or Latino, Women</t>
  </si>
  <si>
    <t>LEU0252886000</t>
  </si>
  <si>
    <t>Less than a High School diploma</t>
  </si>
  <si>
    <t>25 years and over</t>
  </si>
  <si>
    <t>(unadj)- Median usual weekly earnings (second quartile), Employed full time, Wage and salary workers, Less than a high school diploma, 25 years and over</t>
  </si>
  <si>
    <t>LEU0252916700</t>
  </si>
  <si>
    <t>High School graduates, no college</t>
  </si>
  <si>
    <t>(unadj)- Median usual weekly earnings (second quartile), Employed full time, Wage and salary workers, High school graduates, no college, 25 years and over</t>
  </si>
  <si>
    <t>LEU0252917300</t>
  </si>
  <si>
    <t>Some college or associate degree</t>
  </si>
  <si>
    <t>(unadj)- Median usual weekly earnings (second quartile), Employed full time, Wage and salary workers, Some college or associate degree, 25 years and over</t>
  </si>
  <si>
    <t>LEU0254929400</t>
  </si>
  <si>
    <t>Bachelor's degree and higher</t>
  </si>
  <si>
    <t>(unadj)- Median usual weekly earnings (second quartile), Employed full time, Wage and salary workers, Bachelor's degree or higher, 25 years and over</t>
  </si>
  <si>
    <t>LEU0252918500</t>
  </si>
  <si>
    <t>Bachelor's degree only</t>
  </si>
  <si>
    <t>(unadj)- Median usual weekly earnings (second quartile), Employed full time, Wage and salary workers, Bachelor's degree only, 25 years and over</t>
  </si>
  <si>
    <t>LEU0252919100</t>
  </si>
  <si>
    <t>Advanced degree</t>
  </si>
  <si>
    <t>(unadj)- Median usual weekly earnings (second quartile), Employed full time, Wage and salary workers, Advanced degree, 25 years and over</t>
  </si>
  <si>
    <t>LEU0252919700</t>
  </si>
  <si>
    <t>1913 to 2021</t>
  </si>
  <si>
    <t>1982-84=100</t>
  </si>
  <si>
    <t>Base Period:</t>
  </si>
  <si>
    <t>All items</t>
  </si>
  <si>
    <t>Item:</t>
  </si>
  <si>
    <t>U.S. city average</t>
  </si>
  <si>
    <t>Area:</t>
  </si>
  <si>
    <t>All items in U.S. city average, all urban consumers, not seasonally adjusted</t>
  </si>
  <si>
    <t>Series Title:</t>
  </si>
  <si>
    <t>CUUR0000SA0</t>
  </si>
  <si>
    <t>CPI for All Urban Consumers (CPI-U)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</si>
  <si>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</si>
  <si>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</si>
  <si>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</si>
  <si>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</si>
  <si>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</si>
  <si>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</si>
  <si>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FEDFUNDS</t>
  </si>
  <si>
    <t>Federal Funds Effective Rate, Percent, Monthly, Not Seasonally Adjusted</t>
  </si>
  <si>
    <t>Frequency: Monthly</t>
  </si>
  <si>
    <t>observation_date</t>
  </si>
  <si>
    <t>dija</t>
  </si>
  <si>
    <t>s_and_p</t>
  </si>
  <si>
    <t>earn_all</t>
  </si>
  <si>
    <t>earn_men</t>
  </si>
  <si>
    <t>year</t>
  </si>
  <si>
    <t>inflation</t>
  </si>
  <si>
    <t>earn_women</t>
  </si>
  <si>
    <t>earn_white</t>
  </si>
  <si>
    <t>earn_ww</t>
  </si>
  <si>
    <t>earn_wm</t>
  </si>
  <si>
    <t>earn_black</t>
  </si>
  <si>
    <t>earn_bm</t>
  </si>
  <si>
    <t>earn_bw</t>
  </si>
  <si>
    <t>earn_asian</t>
  </si>
  <si>
    <t>earn_am</t>
  </si>
  <si>
    <t>earn_aw</t>
  </si>
  <si>
    <t>earn_hisp</t>
  </si>
  <si>
    <t>earn_hm</t>
  </si>
  <si>
    <t>earn_hw</t>
  </si>
  <si>
    <t>earn_nohs</t>
  </si>
  <si>
    <t>earn_hs</t>
  </si>
  <si>
    <t>earn_assoc</t>
  </si>
  <si>
    <t>earn_bach</t>
  </si>
  <si>
    <t>earn_bachp</t>
  </si>
  <si>
    <t>earn_adv</t>
  </si>
  <si>
    <t>stock_dija</t>
  </si>
  <si>
    <t>stock_sp</t>
  </si>
  <si>
    <t>interest</t>
  </si>
  <si>
    <t>weekly_wh</t>
  </si>
  <si>
    <t>weekly_blk</t>
  </si>
  <si>
    <t>weekly_as</t>
  </si>
  <si>
    <t>weekly_hisp</t>
  </si>
  <si>
    <t>weekly_nohs</t>
  </si>
  <si>
    <t>weekly_hs</t>
  </si>
  <si>
    <t>weekly_assoc</t>
  </si>
  <si>
    <t>weekly_bachp</t>
  </si>
  <si>
    <t>weekly_adv</t>
  </si>
  <si>
    <t>weekly_bach</t>
  </si>
  <si>
    <t>weekly_all</t>
  </si>
  <si>
    <t>weekly_men</t>
  </si>
  <si>
    <t>weekly_wo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</si>
</sst>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"/>
    <numFmt numFmtId="165" formatCode="0.000"/>
    <numFmt numFmtId="166" formatCode="#0.000"/>
    <numFmt numFmtId="167" formatCode="#0.0"/>
    <numFmt numFmtId="168" formatCode="0.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65" fontId="0" fillId="0" borderId="0" xfId="0" applyNumberFormat="1"/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0" fillId="0" borderId="0" xfId="0"/>
    <xf numFmtId="0" fontId="1" fillId="0" borderId="0" xfId="1"/>
    <xf numFmtId="14" fontId="1" fillId="0" borderId="0" xfId="1" applyNumberFormat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/>
    <xf numFmtId="1" fontId="0" fillId="0" borderId="0" xfId="0" applyNumberFormat="1"/>
    <xf numFmtId="0" fontId="4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50F712-5F07-446D-83B8-57179D49D9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0B60-A67B-4B9F-B2F8-33DA07B4C77A}">
  <dimension ref="A1:BD60"/>
  <sheetViews>
    <sheetView tabSelected="1" workbookViewId="0">
      <selection activeCell="L27" sqref="L27"/>
    </sheetView>
  </sheetViews>
  <sheetFormatPr defaultRowHeight="14.5" x14ac:dyDescent="0.35"/>
  <cols>
    <col min="1" max="1" width="9.36328125" customWidth="1"/>
    <col min="2" max="3" width="9.36328125" style="9" customWidth="1"/>
    <col min="4" max="4" width="9.36328125" customWidth="1"/>
    <col min="5" max="5" width="9.36328125" style="14" customWidth="1"/>
    <col min="6" max="6" width="9.36328125" customWidth="1"/>
    <col min="7" max="7" width="9.36328125" style="14" customWidth="1"/>
    <col min="8" max="8" width="9.36328125" customWidth="1"/>
    <col min="9" max="9" width="9.36328125" style="14" customWidth="1"/>
    <col min="10" max="10" width="9.36328125" customWidth="1"/>
    <col min="11" max="11" width="9.36328125" style="9" customWidth="1"/>
    <col min="12" max="14" width="9.36328125" customWidth="1"/>
    <col min="15" max="15" width="9.36328125" style="9" customWidth="1"/>
    <col min="16" max="18" width="9.36328125" customWidth="1"/>
    <col min="19" max="19" width="9.36328125" style="9" customWidth="1"/>
    <col min="20" max="21" width="9.36328125" customWidth="1"/>
    <col min="22" max="22" width="11" customWidth="1"/>
    <col min="23" max="23" width="11" style="9" customWidth="1"/>
    <col min="24" max="26" width="11" customWidth="1"/>
    <col min="27" max="27" width="11" style="9" customWidth="1"/>
    <col min="28" max="28" width="11" customWidth="1"/>
    <col min="29" max="29" width="11" style="9" customWidth="1"/>
    <col min="31" max="31" width="8.7265625" style="9"/>
    <col min="33" max="33" width="8.7265625" style="9"/>
    <col min="35" max="35" width="8.7265625" style="9"/>
    <col min="37" max="37" width="9.36328125" style="9" bestFit="1" customWidth="1"/>
  </cols>
  <sheetData>
    <row r="1" spans="1:39" x14ac:dyDescent="0.35">
      <c r="A1" s="12" t="s">
        <v>114</v>
      </c>
      <c r="B1" s="12" t="s">
        <v>115</v>
      </c>
      <c r="C1" s="12" t="s">
        <v>137</v>
      </c>
      <c r="D1" t="s">
        <v>112</v>
      </c>
      <c r="E1" s="12" t="s">
        <v>148</v>
      </c>
      <c r="F1" t="s">
        <v>113</v>
      </c>
      <c r="G1" s="12" t="s">
        <v>149</v>
      </c>
      <c r="H1" t="s">
        <v>116</v>
      </c>
      <c r="I1" s="12" t="s">
        <v>150</v>
      </c>
      <c r="J1" t="s">
        <v>117</v>
      </c>
      <c r="K1" s="9" t="s">
        <v>138</v>
      </c>
      <c r="L1" t="s">
        <v>119</v>
      </c>
      <c r="M1" s="9" t="s">
        <v>118</v>
      </c>
      <c r="N1" t="s">
        <v>120</v>
      </c>
      <c r="O1" s="9" t="s">
        <v>139</v>
      </c>
      <c r="P1" t="s">
        <v>121</v>
      </c>
      <c r="Q1" t="s">
        <v>122</v>
      </c>
      <c r="R1" t="s">
        <v>123</v>
      </c>
      <c r="S1" s="9" t="s">
        <v>140</v>
      </c>
      <c r="T1" t="s">
        <v>124</v>
      </c>
      <c r="U1" t="s">
        <v>125</v>
      </c>
      <c r="V1" t="s">
        <v>126</v>
      </c>
      <c r="W1" s="9" t="s">
        <v>141</v>
      </c>
      <c r="X1" t="s">
        <v>127</v>
      </c>
      <c r="Y1" t="s">
        <v>128</v>
      </c>
      <c r="Z1" t="s">
        <v>129</v>
      </c>
      <c r="AA1" s="9" t="s">
        <v>142</v>
      </c>
      <c r="AB1" t="s">
        <v>130</v>
      </c>
      <c r="AC1" s="9" t="s">
        <v>143</v>
      </c>
      <c r="AD1" t="s">
        <v>131</v>
      </c>
      <c r="AE1" s="9" t="s">
        <v>144</v>
      </c>
      <c r="AF1" t="s">
        <v>132</v>
      </c>
      <c r="AG1" s="9" t="s">
        <v>147</v>
      </c>
      <c r="AH1" t="s">
        <v>133</v>
      </c>
      <c r="AI1" s="9" t="s">
        <v>145</v>
      </c>
      <c r="AJ1" t="s">
        <v>134</v>
      </c>
      <c r="AK1" s="9" t="s">
        <v>146</v>
      </c>
      <c r="AL1" t="s">
        <v>135</v>
      </c>
      <c r="AM1" t="s">
        <v>136</v>
      </c>
    </row>
    <row r="2" spans="1:39" x14ac:dyDescent="0.35">
      <c r="A2" s="12">
        <v>1980</v>
      </c>
      <c r="B2" s="13">
        <f>Inflation!C80</f>
        <v>0.13498622589531697</v>
      </c>
      <c r="C2" s="13">
        <f>interest!G38/100</f>
        <v>0.13355833333333333</v>
      </c>
      <c r="D2" s="13">
        <f>'All-earning'!C22</f>
        <v>8.7136929460580909E-2</v>
      </c>
      <c r="E2" s="15">
        <f>'All-earning'!B22</f>
        <v>262</v>
      </c>
      <c r="F2" s="13">
        <f>Men!C22</f>
        <v>7.1917808219178078E-2</v>
      </c>
      <c r="G2" s="15">
        <f>Men!B22</f>
        <v>313</v>
      </c>
      <c r="H2" s="13">
        <f>Women!C22</f>
        <v>0.1043956043956044</v>
      </c>
      <c r="I2" s="15">
        <f>Women!B22</f>
        <v>201</v>
      </c>
      <c r="J2" s="13">
        <f>White!C22</f>
        <v>8.4677419354838704E-2</v>
      </c>
      <c r="K2" s="15">
        <f>White!B22</f>
        <v>269</v>
      </c>
      <c r="L2" s="13">
        <f>'White-M'!C22</f>
        <v>7.3825503355704702E-2</v>
      </c>
      <c r="M2" s="13">
        <f>'White-W'!C22</f>
        <v>0.10326086956521739</v>
      </c>
      <c r="N2" s="13">
        <f>Black!C22</f>
        <v>6.5326633165829151E-2</v>
      </c>
      <c r="O2" s="15">
        <f>Black!B22</f>
        <v>212</v>
      </c>
      <c r="P2" s="13">
        <f>'Black-M'!C22</f>
        <v>7.4889867841409691E-2</v>
      </c>
      <c r="Q2" s="13">
        <f>'Black-W'!C22</f>
        <v>9.4674556213017749E-2</v>
      </c>
      <c r="R2" s="13"/>
      <c r="S2" s="13"/>
      <c r="T2" s="13"/>
      <c r="U2" s="13"/>
      <c r="V2" s="13">
        <f>Hisp!C22</f>
        <v>7.7319587628865982E-2</v>
      </c>
      <c r="W2" s="15">
        <f>Hisp!B22</f>
        <v>209</v>
      </c>
      <c r="X2" s="13">
        <f>'Hisp-M'!C22</f>
        <v>6.8493150684931503E-2</v>
      </c>
      <c r="Y2" s="13">
        <f>'Hisp-W'!C22</f>
        <v>9.5541401273885357E-2</v>
      </c>
      <c r="Z2" s="13">
        <f>'Ed-nohs'!C22</f>
        <v>5.7142857142857141E-2</v>
      </c>
      <c r="AA2" s="15">
        <f>'Ed-nohs'!B22</f>
        <v>222</v>
      </c>
      <c r="AB2" s="13">
        <f>'Ed-hs'!C22</f>
        <v>6.8273092369477914E-2</v>
      </c>
      <c r="AC2" s="15">
        <f>'Ed-hs'!B22</f>
        <v>266</v>
      </c>
      <c r="AD2" s="13">
        <f>'Ed-assoc'!C22</f>
        <v>7.8014184397163122E-2</v>
      </c>
      <c r="AE2" s="15">
        <f>'Ed-assoc'!B22</f>
        <v>304</v>
      </c>
      <c r="AF2" s="13"/>
      <c r="AG2" s="13"/>
      <c r="AH2" s="13">
        <f>'Ed-bach+'!C22</f>
        <v>9.3023255813953487E-2</v>
      </c>
      <c r="AI2" s="15">
        <f>'Ed-bach+'!B22</f>
        <v>376</v>
      </c>
      <c r="AJ2" s="13"/>
      <c r="AK2" s="13"/>
      <c r="AL2" s="13">
        <f>stocks!B7</f>
        <v>0.14929999999999999</v>
      </c>
      <c r="AM2" s="13">
        <f>stocks!C7</f>
        <v>0.25769999999999998</v>
      </c>
    </row>
    <row r="3" spans="1:39" x14ac:dyDescent="0.35">
      <c r="A3" s="12">
        <v>1981</v>
      </c>
      <c r="B3" s="13">
        <f>Inflation!C81</f>
        <v>0.10315533980582524</v>
      </c>
      <c r="C3" s="13">
        <f>interest!G39/100</f>
        <v>0.16378333333333334</v>
      </c>
      <c r="D3" s="13">
        <f>'All-earning'!C23</f>
        <v>8.3969465648854963E-2</v>
      </c>
      <c r="E3" s="15">
        <f>'All-earning'!B23</f>
        <v>284</v>
      </c>
      <c r="F3" s="13">
        <f>Men!C23</f>
        <v>8.6261980830670923E-2</v>
      </c>
      <c r="G3" s="15">
        <f>Men!B23</f>
        <v>340</v>
      </c>
      <c r="H3" s="13">
        <f>Women!C23</f>
        <v>8.9552238805970144E-2</v>
      </c>
      <c r="I3" s="15">
        <f>Women!B23</f>
        <v>219</v>
      </c>
      <c r="J3" s="13">
        <f>White!C23</f>
        <v>8.1784386617100371E-2</v>
      </c>
      <c r="K3" s="15">
        <f>White!B23</f>
        <v>291</v>
      </c>
      <c r="L3" s="13">
        <f>'White-M'!C23</f>
        <v>9.375E-2</v>
      </c>
      <c r="M3" s="13">
        <f>'White-W'!C23</f>
        <v>8.8669950738916259E-2</v>
      </c>
      <c r="N3" s="13">
        <f>Black!C23</f>
        <v>0.10849056603773585</v>
      </c>
      <c r="O3" s="15">
        <f>Black!B23</f>
        <v>235</v>
      </c>
      <c r="P3" s="13">
        <f>'Black-M'!C23</f>
        <v>9.8360655737704916E-2</v>
      </c>
      <c r="Q3" s="13">
        <f>'Black-W'!C23</f>
        <v>0.11351351351351352</v>
      </c>
      <c r="R3" s="13"/>
      <c r="S3" s="13"/>
      <c r="T3" s="13"/>
      <c r="U3" s="13"/>
      <c r="V3" s="13">
        <f>Hisp!C23</f>
        <v>6.6985645933014357E-2</v>
      </c>
      <c r="W3" s="15">
        <f>Hisp!B23</f>
        <v>223</v>
      </c>
      <c r="X3" s="13">
        <f>'Hisp-M'!C23</f>
        <v>7.2649572649572655E-2</v>
      </c>
      <c r="Y3" s="13">
        <f>'Hisp-W'!C23</f>
        <v>0.10465116279069768</v>
      </c>
      <c r="Z3" s="13">
        <f>'Ed-nohs'!C23</f>
        <v>8.1081081081081086E-2</v>
      </c>
      <c r="AA3" s="15">
        <f>'Ed-nohs'!B23</f>
        <v>240</v>
      </c>
      <c r="AB3" s="13">
        <f>'Ed-hs'!C23</f>
        <v>7.5187969924812026E-2</v>
      </c>
      <c r="AC3" s="15">
        <f>'Ed-hs'!B23</f>
        <v>286</v>
      </c>
      <c r="AD3" s="13">
        <f>'Ed-assoc'!C23</f>
        <v>6.5789473684210523E-2</v>
      </c>
      <c r="AE3" s="15">
        <f>'Ed-assoc'!B23</f>
        <v>324</v>
      </c>
      <c r="AF3" s="13"/>
      <c r="AG3" s="13"/>
      <c r="AH3" s="13">
        <f>'Ed-bach+'!C23</f>
        <v>8.2446808510638292E-2</v>
      </c>
      <c r="AI3" s="15">
        <f>'Ed-bach+'!B23</f>
        <v>407</v>
      </c>
      <c r="AJ3" s="13"/>
      <c r="AK3" s="13"/>
      <c r="AL3" s="13">
        <f>stocks!B8</f>
        <v>-9.2299999999999993E-2</v>
      </c>
      <c r="AM3" s="13">
        <f>stocks!C8</f>
        <v>-9.7299999999999998E-2</v>
      </c>
    </row>
    <row r="4" spans="1:39" x14ac:dyDescent="0.35">
      <c r="A4" s="12">
        <v>1982</v>
      </c>
      <c r="B4" s="13">
        <f>Inflation!C82</f>
        <v>6.1606160616061542E-2</v>
      </c>
      <c r="C4" s="13">
        <f>interest!G40/100</f>
        <v>0.12258333333333332</v>
      </c>
      <c r="D4" s="13">
        <f>'All-earning'!C24</f>
        <v>6.3380281690140844E-2</v>
      </c>
      <c r="E4" s="15">
        <f>'All-earning'!B24</f>
        <v>302</v>
      </c>
      <c r="F4" s="13">
        <f>Men!C24</f>
        <v>7.0588235294117646E-2</v>
      </c>
      <c r="G4" s="15">
        <f>Men!B24</f>
        <v>364</v>
      </c>
      <c r="H4" s="13">
        <f>Women!C24</f>
        <v>9.1324200913242004E-2</v>
      </c>
      <c r="I4" s="15">
        <f>Women!B24</f>
        <v>239</v>
      </c>
      <c r="J4" s="13">
        <f>White!C24</f>
        <v>6.5292096219931275E-2</v>
      </c>
      <c r="K4" s="15">
        <f>White!B24</f>
        <v>310</v>
      </c>
      <c r="L4" s="13">
        <f>'White-M'!C24</f>
        <v>7.1428571428571425E-2</v>
      </c>
      <c r="M4" s="13">
        <f>'White-W'!C24</f>
        <v>9.5022624434389136E-2</v>
      </c>
      <c r="N4" s="13">
        <f>Black!C24</f>
        <v>4.2553191489361701E-2</v>
      </c>
      <c r="O4" s="15">
        <f>Black!B24</f>
        <v>245</v>
      </c>
      <c r="P4" s="13">
        <f>'Black-M'!C24</f>
        <v>3.7313432835820892E-2</v>
      </c>
      <c r="Q4" s="13">
        <f>'Black-W'!C24</f>
        <v>5.3398058252427182E-2</v>
      </c>
      <c r="R4" s="13"/>
      <c r="S4" s="13"/>
      <c r="T4" s="13"/>
      <c r="U4" s="13"/>
      <c r="V4" s="13">
        <f>Hisp!C24</f>
        <v>7.623318385650224E-2</v>
      </c>
      <c r="W4" s="15">
        <f>Hisp!B24</f>
        <v>240</v>
      </c>
      <c r="X4" s="13">
        <f>'Hisp-M'!C24</f>
        <v>7.1713147410358571E-2</v>
      </c>
      <c r="Y4" s="13">
        <f>'Hisp-W'!C24</f>
        <v>6.8421052631578952E-2</v>
      </c>
      <c r="Z4" s="13">
        <f>'Ed-nohs'!C24</f>
        <v>3.3333333333333333E-2</v>
      </c>
      <c r="AA4" s="15">
        <f>'Ed-nohs'!B24</f>
        <v>248</v>
      </c>
      <c r="AB4" s="13">
        <f>'Ed-hs'!C24</f>
        <v>5.5944055944055944E-2</v>
      </c>
      <c r="AC4" s="15">
        <f>'Ed-hs'!B24</f>
        <v>302</v>
      </c>
      <c r="AD4" s="13">
        <f>'Ed-assoc'!C24</f>
        <v>8.3333333333333329E-2</v>
      </c>
      <c r="AE4" s="15">
        <f>'Ed-assoc'!B24</f>
        <v>351</v>
      </c>
      <c r="AF4" s="13"/>
      <c r="AG4" s="13"/>
      <c r="AH4" s="13">
        <f>'Ed-bach+'!C24</f>
        <v>7.6167076167076173E-2</v>
      </c>
      <c r="AI4" s="15">
        <f>'Ed-bach+'!B24</f>
        <v>438</v>
      </c>
      <c r="AJ4" s="13"/>
      <c r="AK4" s="13"/>
      <c r="AL4" s="13">
        <f>stocks!B9</f>
        <v>0.1961</v>
      </c>
      <c r="AM4" s="13">
        <f>stocks!C9</f>
        <v>0.14760000000000001</v>
      </c>
    </row>
    <row r="5" spans="1:39" x14ac:dyDescent="0.35">
      <c r="A5" s="12">
        <v>1983</v>
      </c>
      <c r="B5" s="13">
        <f>Inflation!C83</f>
        <v>3.2124352331606161E-2</v>
      </c>
      <c r="C5" s="13">
        <f>interest!G41/100</f>
        <v>9.0866666666666679E-2</v>
      </c>
      <c r="D5" s="13">
        <f>'All-earning'!C25</f>
        <v>3.6423841059602648E-2</v>
      </c>
      <c r="E5" s="15">
        <f>'All-earning'!B25</f>
        <v>313</v>
      </c>
      <c r="F5" s="13">
        <f>Men!C25</f>
        <v>4.1208791208791208E-2</v>
      </c>
      <c r="G5" s="15">
        <f>Men!B25</f>
        <v>379</v>
      </c>
      <c r="H5" s="13">
        <f>Women!C25</f>
        <v>5.4393305439330547E-2</v>
      </c>
      <c r="I5" s="15">
        <f>Women!B25</f>
        <v>252</v>
      </c>
      <c r="J5" s="13">
        <f>White!C25</f>
        <v>3.2258064516129031E-2</v>
      </c>
      <c r="K5" s="15">
        <f>White!B25</f>
        <v>320</v>
      </c>
      <c r="L5" s="13">
        <f>'White-M'!C25</f>
        <v>3.2000000000000001E-2</v>
      </c>
      <c r="M5" s="13">
        <f>'White-W'!C25</f>
        <v>4.9586776859504134E-2</v>
      </c>
      <c r="N5" s="13">
        <f>Black!C25</f>
        <v>6.5306122448979598E-2</v>
      </c>
      <c r="O5" s="15">
        <f>Black!B25</f>
        <v>261</v>
      </c>
      <c r="P5" s="13">
        <f>'Black-M'!C25</f>
        <v>5.7553956834532377E-2</v>
      </c>
      <c r="Q5" s="13">
        <f>'Black-W'!C25</f>
        <v>6.9124423963133647E-2</v>
      </c>
      <c r="R5" s="13"/>
      <c r="S5" s="13"/>
      <c r="T5" s="13"/>
      <c r="U5" s="13"/>
      <c r="V5" s="13">
        <f>Hisp!C25</f>
        <v>4.1666666666666664E-2</v>
      </c>
      <c r="W5" s="15">
        <f>Hisp!B25</f>
        <v>250</v>
      </c>
      <c r="X5" s="13">
        <f>'Hisp-M'!C25</f>
        <v>1.858736059479554E-2</v>
      </c>
      <c r="Y5" s="13">
        <f>'Hisp-W'!C25</f>
        <v>5.9113300492610835E-2</v>
      </c>
      <c r="Z5" s="13">
        <f>'Ed-nohs'!C25</f>
        <v>3.2258064516129031E-2</v>
      </c>
      <c r="AA5" s="15">
        <f>'Ed-nohs'!B25</f>
        <v>256</v>
      </c>
      <c r="AB5" s="13">
        <f>'Ed-hs'!C25</f>
        <v>2.9801324503311258E-2</v>
      </c>
      <c r="AC5" s="15">
        <f>'Ed-hs'!B25</f>
        <v>311</v>
      </c>
      <c r="AD5" s="13">
        <f>'Ed-assoc'!C25</f>
        <v>3.4188034188034191E-2</v>
      </c>
      <c r="AE5" s="15">
        <f>'Ed-assoc'!B25</f>
        <v>363</v>
      </c>
      <c r="AF5" s="13"/>
      <c r="AG5" s="13"/>
      <c r="AH5" s="13">
        <f>'Ed-bach+'!C25</f>
        <v>5.2511415525114152E-2</v>
      </c>
      <c r="AI5" s="15">
        <f>'Ed-bach+'!B25</f>
        <v>461</v>
      </c>
      <c r="AJ5" s="13"/>
      <c r="AK5" s="13"/>
      <c r="AL5" s="13">
        <f>stocks!B10</f>
        <v>0.20269999999999999</v>
      </c>
      <c r="AM5" s="13">
        <f>stocks!C10</f>
        <v>0.17269999999999999</v>
      </c>
    </row>
    <row r="6" spans="1:39" x14ac:dyDescent="0.35">
      <c r="A6" s="12">
        <v>1984</v>
      </c>
      <c r="B6" s="13">
        <f>Inflation!C84</f>
        <v>4.3172690763052322E-2</v>
      </c>
      <c r="C6" s="13">
        <f>interest!G42/100</f>
        <v>0.10224999999999999</v>
      </c>
      <c r="D6" s="13">
        <f>'All-earning'!C26</f>
        <v>4.1533546325878593E-2</v>
      </c>
      <c r="E6" s="15">
        <f>'All-earning'!B26</f>
        <v>326</v>
      </c>
      <c r="F6" s="13">
        <f>Men!C26</f>
        <v>3.430079155672823E-2</v>
      </c>
      <c r="G6" s="15">
        <f>Men!B26</f>
        <v>392</v>
      </c>
      <c r="H6" s="13">
        <f>Women!C26</f>
        <v>5.1587301587301584E-2</v>
      </c>
      <c r="I6" s="15">
        <f>Women!B26</f>
        <v>265</v>
      </c>
      <c r="J6" s="13">
        <f>White!C26</f>
        <v>0.05</v>
      </c>
      <c r="K6" s="15">
        <f>White!B26</f>
        <v>336</v>
      </c>
      <c r="L6" s="13">
        <f>'White-M'!C26</f>
        <v>3.6175710594315243E-2</v>
      </c>
      <c r="M6" s="13">
        <f>'White-W'!C26</f>
        <v>5.5118110236220472E-2</v>
      </c>
      <c r="N6" s="13">
        <f>Black!C26</f>
        <v>3.0651340996168581E-2</v>
      </c>
      <c r="O6" s="15">
        <f>Black!B26</f>
        <v>269</v>
      </c>
      <c r="P6" s="13">
        <f>'Black-M'!C26</f>
        <v>3.0612244897959183E-2</v>
      </c>
      <c r="Q6" s="13">
        <f>'Black-W'!C26</f>
        <v>3.8793103448275863E-2</v>
      </c>
      <c r="R6" s="13"/>
      <c r="S6" s="13"/>
      <c r="T6" s="13"/>
      <c r="U6" s="13"/>
      <c r="V6" s="13">
        <f>Hisp!C26</f>
        <v>3.5999999999999997E-2</v>
      </c>
      <c r="W6" s="15">
        <f>Hisp!B26</f>
        <v>259</v>
      </c>
      <c r="X6" s="13">
        <f>'Hisp-M'!C26</f>
        <v>4.7445255474452552E-2</v>
      </c>
      <c r="Y6" s="13">
        <f>'Hisp-W'!C26</f>
        <v>3.7209302325581395E-2</v>
      </c>
      <c r="Z6" s="13">
        <f>'Ed-nohs'!C26</f>
        <v>2.734375E-2</v>
      </c>
      <c r="AA6" s="15">
        <f>'Ed-nohs'!B26</f>
        <v>263</v>
      </c>
      <c r="AB6" s="13">
        <f>'Ed-hs'!C26</f>
        <v>3.8585209003215437E-2</v>
      </c>
      <c r="AC6" s="15">
        <f>'Ed-hs'!B26</f>
        <v>323</v>
      </c>
      <c r="AD6" s="13">
        <f>'Ed-assoc'!C26</f>
        <v>5.2341597796143252E-2</v>
      </c>
      <c r="AE6" s="15">
        <f>'Ed-assoc'!B26</f>
        <v>382</v>
      </c>
      <c r="AF6" s="13"/>
      <c r="AG6" s="13"/>
      <c r="AH6" s="13">
        <f>'Ed-bach+'!C26</f>
        <v>5.4229934924078092E-2</v>
      </c>
      <c r="AI6" s="15">
        <f>'Ed-bach+'!B26</f>
        <v>486</v>
      </c>
      <c r="AJ6" s="13"/>
      <c r="AK6" s="13"/>
      <c r="AL6" s="13">
        <f>stocks!B11</f>
        <v>-3.7400000000000003E-2</v>
      </c>
      <c r="AM6" s="13">
        <f>stocks!C11</f>
        <v>1.4E-2</v>
      </c>
    </row>
    <row r="7" spans="1:39" x14ac:dyDescent="0.35">
      <c r="A7" s="12">
        <v>1985</v>
      </c>
      <c r="B7" s="13">
        <f>Inflation!C85</f>
        <v>3.5611164581328091E-2</v>
      </c>
      <c r="C7" s="13">
        <f>interest!G43/100</f>
        <v>8.1008333333333321E-2</v>
      </c>
      <c r="D7" s="13">
        <f>'All-earning'!C27</f>
        <v>5.5214723926380369E-2</v>
      </c>
      <c r="E7" s="15">
        <f>'All-earning'!B27</f>
        <v>344</v>
      </c>
      <c r="F7" s="13">
        <f>Men!C27</f>
        <v>3.826530612244898E-2</v>
      </c>
      <c r="G7" s="15">
        <f>Men!B27</f>
        <v>407</v>
      </c>
      <c r="H7" s="13">
        <f>Women!C27</f>
        <v>4.5283018867924525E-2</v>
      </c>
      <c r="I7" s="15">
        <f>Women!B27</f>
        <v>277</v>
      </c>
      <c r="J7" s="13">
        <f>White!C27</f>
        <v>5.9523809523809521E-2</v>
      </c>
      <c r="K7" s="15">
        <f>White!B27</f>
        <v>356</v>
      </c>
      <c r="L7" s="13">
        <f>'White-M'!C27</f>
        <v>4.2394014962593519E-2</v>
      </c>
      <c r="M7" s="13">
        <f>'White-W'!C27</f>
        <v>4.8507462686567165E-2</v>
      </c>
      <c r="N7" s="13">
        <f>Black!C27</f>
        <v>2.9739776951672861E-2</v>
      </c>
      <c r="O7" s="15">
        <f>Black!B27</f>
        <v>277</v>
      </c>
      <c r="P7" s="13">
        <f>'Black-M'!C27</f>
        <v>6.6006600660066007E-3</v>
      </c>
      <c r="Q7" s="13">
        <f>'Black-W'!C27</f>
        <v>4.5643153526970952E-2</v>
      </c>
      <c r="R7" s="13"/>
      <c r="S7" s="13"/>
      <c r="T7" s="13"/>
      <c r="U7" s="13"/>
      <c r="V7" s="13">
        <f>Hisp!C27</f>
        <v>4.2471042471042469E-2</v>
      </c>
      <c r="W7" s="15">
        <f>Hisp!B27</f>
        <v>270</v>
      </c>
      <c r="X7" s="13">
        <f>'Hisp-M'!C27</f>
        <v>3.1358885017421602E-2</v>
      </c>
      <c r="Y7" s="13">
        <f>'Hisp-W'!C27</f>
        <v>3.1390134529147982E-2</v>
      </c>
      <c r="Z7" s="13">
        <f>'Ed-nohs'!C27</f>
        <v>2.6615969581749048E-2</v>
      </c>
      <c r="AA7" s="15">
        <f>'Ed-nohs'!B27</f>
        <v>270</v>
      </c>
      <c r="AB7" s="13">
        <f>'Ed-hs'!C27</f>
        <v>3.0959752321981424E-2</v>
      </c>
      <c r="AC7" s="15">
        <f>'Ed-hs'!B27</f>
        <v>333</v>
      </c>
      <c r="AD7" s="13">
        <f>'Ed-assoc'!C27</f>
        <v>4.4502617801047119E-2</v>
      </c>
      <c r="AE7" s="15">
        <f>'Ed-assoc'!B27</f>
        <v>399</v>
      </c>
      <c r="AF7" s="13"/>
      <c r="AG7" s="13"/>
      <c r="AH7" s="13">
        <f>'Ed-bach+'!C27</f>
        <v>4.1152263374485597E-2</v>
      </c>
      <c r="AI7" s="15">
        <f>'Ed-bach+'!B27</f>
        <v>506</v>
      </c>
      <c r="AJ7" s="13"/>
      <c r="AK7" s="13"/>
      <c r="AL7" s="13">
        <f>stocks!B12</f>
        <v>0.27660000000000001</v>
      </c>
      <c r="AM7" s="13">
        <f>stocks!C12</f>
        <v>0.26329999999999998</v>
      </c>
    </row>
    <row r="8" spans="1:39" x14ac:dyDescent="0.35">
      <c r="A8" s="12">
        <v>1986</v>
      </c>
      <c r="B8" s="13">
        <f>Inflation!C86</f>
        <v>1.858736059479554E-2</v>
      </c>
      <c r="C8" s="13">
        <f>interest!G44/100</f>
        <v>6.8049999999999999E-2</v>
      </c>
      <c r="D8" s="13">
        <f>'All-earning'!C28</f>
        <v>4.3604651162790699E-2</v>
      </c>
      <c r="E8" s="15">
        <f>'All-earning'!B28</f>
        <v>359</v>
      </c>
      <c r="F8" s="13">
        <f>Men!C28</f>
        <v>2.9484029484029485E-2</v>
      </c>
      <c r="G8" s="15">
        <f>Men!B28</f>
        <v>419</v>
      </c>
      <c r="H8" s="13">
        <f>Women!C28</f>
        <v>5.0541516245487361E-2</v>
      </c>
      <c r="I8" s="15">
        <f>Women!B28</f>
        <v>291</v>
      </c>
      <c r="J8" s="13">
        <f>White!C28</f>
        <v>4.2134831460674156E-2</v>
      </c>
      <c r="K8" s="15">
        <f>White!B28</f>
        <v>371</v>
      </c>
      <c r="L8" s="13">
        <f>'White-M'!C28</f>
        <v>3.5885167464114832E-2</v>
      </c>
      <c r="M8" s="13">
        <f>'White-W'!C28</f>
        <v>4.6263345195729534E-2</v>
      </c>
      <c r="N8" s="13">
        <f>Black!C28</f>
        <v>5.0541516245487361E-2</v>
      </c>
      <c r="O8" s="15">
        <f>Black!B28</f>
        <v>291</v>
      </c>
      <c r="P8" s="13">
        <f>'Black-M'!C28</f>
        <v>4.5901639344262293E-2</v>
      </c>
      <c r="Q8" s="13">
        <f>'Black-W'!C28</f>
        <v>4.7619047619047616E-2</v>
      </c>
      <c r="R8" s="13"/>
      <c r="S8" s="13"/>
      <c r="T8" s="13"/>
      <c r="U8" s="13"/>
      <c r="V8" s="13">
        <f>Hisp!C28</f>
        <v>2.5925925925925925E-2</v>
      </c>
      <c r="W8" s="15">
        <f>Hisp!B28</f>
        <v>277</v>
      </c>
      <c r="X8" s="13">
        <f>'Hisp-M'!C28</f>
        <v>1.0135135135135136E-2</v>
      </c>
      <c r="Y8" s="13">
        <f>'Hisp-W'!C28</f>
        <v>4.7826086956521741E-2</v>
      </c>
      <c r="Z8" s="13">
        <f>'Ed-nohs'!C28</f>
        <v>2.9629629629629631E-2</v>
      </c>
      <c r="AA8" s="15">
        <f>'Ed-nohs'!B28</f>
        <v>278</v>
      </c>
      <c r="AB8" s="13">
        <f>'Ed-hs'!C28</f>
        <v>3.3033033033033031E-2</v>
      </c>
      <c r="AC8" s="15">
        <f>'Ed-hs'!B28</f>
        <v>344</v>
      </c>
      <c r="AD8" s="13">
        <f>'Ed-assoc'!C28</f>
        <v>2.5062656641604009E-2</v>
      </c>
      <c r="AE8" s="15">
        <f>'Ed-assoc'!B28</f>
        <v>409</v>
      </c>
      <c r="AF8" s="13"/>
      <c r="AG8" s="13"/>
      <c r="AH8" s="13">
        <f>'Ed-bach+'!C28</f>
        <v>3.7549407114624504E-2</v>
      </c>
      <c r="AI8" s="15">
        <f>'Ed-bach+'!B28</f>
        <v>525</v>
      </c>
      <c r="AJ8" s="13"/>
      <c r="AK8" s="13"/>
      <c r="AL8" s="13">
        <f>stocks!B13</f>
        <v>0.2258</v>
      </c>
      <c r="AM8" s="13">
        <f>stocks!C13</f>
        <v>0.1462</v>
      </c>
    </row>
    <row r="9" spans="1:39" x14ac:dyDescent="0.35">
      <c r="A9" s="12">
        <v>1987</v>
      </c>
      <c r="B9" s="13">
        <f>Inflation!C87</f>
        <v>3.6496350364963508E-2</v>
      </c>
      <c r="C9" s="13">
        <f>interest!G45/100</f>
        <v>6.6574999999999995E-2</v>
      </c>
      <c r="D9" s="13">
        <f>'All-earning'!C29</f>
        <v>4.1782729805013928E-2</v>
      </c>
      <c r="E9" s="15">
        <f>'All-earning'!B29</f>
        <v>374</v>
      </c>
      <c r="F9" s="13">
        <f>Men!C29</f>
        <v>3.5799522673031027E-2</v>
      </c>
      <c r="G9" s="15">
        <f>Men!B29</f>
        <v>434</v>
      </c>
      <c r="H9" s="13">
        <f>Women!C29</f>
        <v>4.1237113402061855E-2</v>
      </c>
      <c r="I9" s="15">
        <f>Women!B29</f>
        <v>303</v>
      </c>
      <c r="J9" s="13">
        <f>White!C29</f>
        <v>3.5040431266846361E-2</v>
      </c>
      <c r="K9" s="15">
        <f>White!B29</f>
        <v>384</v>
      </c>
      <c r="L9" s="13">
        <f>'White-M'!C29</f>
        <v>3.9260969976905313E-2</v>
      </c>
      <c r="M9" s="13">
        <f>'White-W'!C29</f>
        <v>4.4217687074829932E-2</v>
      </c>
      <c r="N9" s="13">
        <f>Black!C29</f>
        <v>3.4364261168384883E-2</v>
      </c>
      <c r="O9" s="15">
        <f>Black!B29</f>
        <v>301</v>
      </c>
      <c r="P9" s="13">
        <f>'Black-M'!C29</f>
        <v>2.5078369905956112E-2</v>
      </c>
      <c r="Q9" s="13">
        <f>'Black-W'!C29</f>
        <v>4.5454545454545456E-2</v>
      </c>
      <c r="R9" s="13"/>
      <c r="S9" s="13"/>
      <c r="T9" s="13"/>
      <c r="U9" s="13"/>
      <c r="V9" s="13">
        <f>Hisp!C29</f>
        <v>2.8880866425992781E-2</v>
      </c>
      <c r="W9" s="15">
        <f>Hisp!B29</f>
        <v>285</v>
      </c>
      <c r="X9" s="13">
        <f>'Hisp-M'!C29</f>
        <v>2.3411371237458192E-2</v>
      </c>
      <c r="Y9" s="13">
        <f>'Hisp-W'!C29</f>
        <v>4.1493775933609957E-2</v>
      </c>
      <c r="Z9" s="13">
        <f>'Ed-nohs'!C29</f>
        <v>2.1582733812949641E-2</v>
      </c>
      <c r="AA9" s="15">
        <f>'Ed-nohs'!B29</f>
        <v>284</v>
      </c>
      <c r="AB9" s="13">
        <f>'Ed-hs'!C29</f>
        <v>3.4883720930232558E-2</v>
      </c>
      <c r="AC9" s="15">
        <f>'Ed-hs'!B29</f>
        <v>356</v>
      </c>
      <c r="AD9" s="13">
        <f>'Ed-assoc'!C29</f>
        <v>2.9339853300733496E-2</v>
      </c>
      <c r="AE9" s="15">
        <f>'Ed-assoc'!B29</f>
        <v>421</v>
      </c>
      <c r="AF9" s="13"/>
      <c r="AG9" s="13"/>
      <c r="AH9" s="13">
        <f>'Ed-bach+'!C29</f>
        <v>7.4285714285714288E-2</v>
      </c>
      <c r="AI9" s="15">
        <f>'Ed-bach+'!B29</f>
        <v>564</v>
      </c>
      <c r="AJ9" s="13"/>
      <c r="AK9" s="13"/>
      <c r="AL9" s="13">
        <f>stocks!B14</f>
        <v>2.2599999999999999E-2</v>
      </c>
      <c r="AM9" s="13">
        <f>stocks!C14</f>
        <v>2.0299999999999999E-2</v>
      </c>
    </row>
    <row r="10" spans="1:39" x14ac:dyDescent="0.35">
      <c r="A10" s="12">
        <v>1988</v>
      </c>
      <c r="B10" s="13">
        <f>Inflation!C88</f>
        <v>4.1373239436619746E-2</v>
      </c>
      <c r="C10" s="13">
        <f>interest!G46/100</f>
        <v>7.5683333333333325E-2</v>
      </c>
      <c r="D10" s="13">
        <f>'All-earning'!C30</f>
        <v>2.9411764705882353E-2</v>
      </c>
      <c r="E10" s="15">
        <f>'All-earning'!B30</f>
        <v>385</v>
      </c>
      <c r="F10" s="13">
        <f>Men!C30</f>
        <v>3.4562211981566823E-2</v>
      </c>
      <c r="G10" s="15">
        <f>Men!B30</f>
        <v>449</v>
      </c>
      <c r="H10" s="13">
        <f>Women!C30</f>
        <v>3.9603960396039604E-2</v>
      </c>
      <c r="I10" s="15">
        <f>Women!B30</f>
        <v>315</v>
      </c>
      <c r="J10" s="13">
        <f>White!C30</f>
        <v>2.8645833333333332E-2</v>
      </c>
      <c r="K10" s="15">
        <f>White!B30</f>
        <v>395</v>
      </c>
      <c r="L10" s="13">
        <f>'White-M'!C30</f>
        <v>3.3333333333333333E-2</v>
      </c>
      <c r="M10" s="13">
        <f>'White-W'!C30</f>
        <v>3.5830618892508145E-2</v>
      </c>
      <c r="N10" s="13">
        <f>Black!C30</f>
        <v>4.3189368770764118E-2</v>
      </c>
      <c r="O10" s="15">
        <f>Black!B30</f>
        <v>314</v>
      </c>
      <c r="P10" s="13">
        <f>'Black-M'!C30</f>
        <v>6.4220183486238536E-2</v>
      </c>
      <c r="Q10" s="13">
        <f>'Black-W'!C30</f>
        <v>4.3478260869565216E-2</v>
      </c>
      <c r="R10" s="13"/>
      <c r="S10" s="13"/>
      <c r="T10" s="13"/>
      <c r="U10" s="13"/>
      <c r="V10" s="13">
        <f>Hisp!C30</f>
        <v>1.7543859649122806E-2</v>
      </c>
      <c r="W10" s="15">
        <f>Hisp!B30</f>
        <v>290</v>
      </c>
      <c r="X10" s="13">
        <f>'Hisp-M'!C30</f>
        <v>6.5359477124183009E-3</v>
      </c>
      <c r="Y10" s="13">
        <f>'Hisp-W'!C30</f>
        <v>3.5856573705179286E-2</v>
      </c>
      <c r="Z10" s="13">
        <f>'Ed-nohs'!C30</f>
        <v>1.4084507042253521E-2</v>
      </c>
      <c r="AA10" s="15">
        <f>'Ed-nohs'!B30</f>
        <v>288</v>
      </c>
      <c r="AB10" s="13">
        <f>'Ed-hs'!C30</f>
        <v>3.3707865168539325E-2</v>
      </c>
      <c r="AC10" s="15">
        <f>'Ed-hs'!B30</f>
        <v>368</v>
      </c>
      <c r="AD10" s="13">
        <f>'Ed-assoc'!C30</f>
        <v>2.1377672209026127E-2</v>
      </c>
      <c r="AE10" s="15">
        <f>'Ed-assoc'!B30</f>
        <v>430</v>
      </c>
      <c r="AF10" s="13"/>
      <c r="AG10" s="13"/>
      <c r="AH10" s="13">
        <f>'Ed-bach+'!C30</f>
        <v>3.7234042553191488E-2</v>
      </c>
      <c r="AI10" s="15">
        <f>'Ed-bach+'!B30</f>
        <v>585</v>
      </c>
      <c r="AJ10" s="13"/>
      <c r="AK10" s="13"/>
      <c r="AL10" s="13">
        <f>stocks!B15</f>
        <v>0.11849999999999999</v>
      </c>
      <c r="AM10" s="13">
        <f>stocks!C15</f>
        <v>0.124</v>
      </c>
    </row>
    <row r="11" spans="1:39" x14ac:dyDescent="0.35">
      <c r="A11" s="12">
        <v>1989</v>
      </c>
      <c r="B11" s="13">
        <f>Inflation!C89</f>
        <v>4.8182586644125128E-2</v>
      </c>
      <c r="C11" s="13">
        <f>interest!G47/100</f>
        <v>9.2166666666666675E-2</v>
      </c>
      <c r="D11" s="13">
        <f>'All-earning'!C31</f>
        <v>3.6363636363636362E-2</v>
      </c>
      <c r="E11" s="15">
        <f>'All-earning'!B31</f>
        <v>399</v>
      </c>
      <c r="F11" s="13">
        <f>Men!C31</f>
        <v>4.2316258351893093E-2</v>
      </c>
      <c r="G11" s="15">
        <f>Men!B31</f>
        <v>468</v>
      </c>
      <c r="H11" s="13">
        <f>Women!C31</f>
        <v>4.1269841269841269E-2</v>
      </c>
      <c r="I11" s="15">
        <f>Women!B31</f>
        <v>328</v>
      </c>
      <c r="J11" s="13">
        <f>White!C31</f>
        <v>3.5443037974683546E-2</v>
      </c>
      <c r="K11" s="15">
        <f>White!B31</f>
        <v>409</v>
      </c>
      <c r="L11" s="13">
        <f>'White-M'!C31</f>
        <v>3.6559139784946237E-2</v>
      </c>
      <c r="M11" s="13">
        <f>'White-W'!C31</f>
        <v>5.0314465408805034E-2</v>
      </c>
      <c r="N11" s="13">
        <f>Black!C31</f>
        <v>1.5923566878980892E-2</v>
      </c>
      <c r="O11" s="15">
        <f>Black!B31</f>
        <v>319</v>
      </c>
      <c r="P11" s="13">
        <f>'Black-M'!C31</f>
        <v>0</v>
      </c>
      <c r="Q11" s="13">
        <f>'Black-W'!C31</f>
        <v>4.5138888888888888E-2</v>
      </c>
      <c r="R11" s="13"/>
      <c r="S11" s="13"/>
      <c r="T11" s="13"/>
      <c r="U11" s="13"/>
      <c r="V11" s="13">
        <f>Hisp!C31</f>
        <v>2.7586206896551724E-2</v>
      </c>
      <c r="W11" s="15">
        <f>Hisp!B31</f>
        <v>298</v>
      </c>
      <c r="X11" s="13">
        <f>'Hisp-M'!C31</f>
        <v>2.2727272727272728E-2</v>
      </c>
      <c r="Y11" s="13">
        <f>'Hisp-W'!C31</f>
        <v>3.4615384615384617E-2</v>
      </c>
      <c r="Z11" s="13">
        <f>'Ed-nohs'!C31</f>
        <v>3.125E-2</v>
      </c>
      <c r="AA11" s="15">
        <f>'Ed-nohs'!B31</f>
        <v>297</v>
      </c>
      <c r="AB11" s="13">
        <f>'Ed-hs'!C31</f>
        <v>1.9021739130434784E-2</v>
      </c>
      <c r="AC11" s="15">
        <f>'Ed-hs'!B31</f>
        <v>375</v>
      </c>
      <c r="AD11" s="13">
        <f>'Ed-assoc'!C31</f>
        <v>5.1162790697674418E-2</v>
      </c>
      <c r="AE11" s="15">
        <f>'Ed-assoc'!B31</f>
        <v>452</v>
      </c>
      <c r="AF11" s="13"/>
      <c r="AG11" s="13"/>
      <c r="AH11" s="13">
        <f>'Ed-bach+'!C31</f>
        <v>4.1025641025641026E-2</v>
      </c>
      <c r="AI11" s="15">
        <f>'Ed-bach+'!B31</f>
        <v>609</v>
      </c>
      <c r="AJ11" s="13"/>
      <c r="AK11" s="13"/>
      <c r="AL11" s="13">
        <f>stocks!B16</f>
        <v>0.26960000000000001</v>
      </c>
      <c r="AM11" s="13">
        <f>stocks!C16</f>
        <v>0.27250000000000002</v>
      </c>
    </row>
    <row r="12" spans="1:39" x14ac:dyDescent="0.35">
      <c r="A12" s="12">
        <v>1990</v>
      </c>
      <c r="B12" s="13">
        <f>Inflation!C90</f>
        <v>5.4032258064516038E-2</v>
      </c>
      <c r="C12" s="13">
        <f>interest!G48/100</f>
        <v>8.099166666666667E-2</v>
      </c>
      <c r="D12" s="13">
        <f>'All-earning'!C32</f>
        <v>3.2581453634085211E-2</v>
      </c>
      <c r="E12" s="15">
        <f>'All-earning'!B32</f>
        <v>412</v>
      </c>
      <c r="F12" s="13">
        <f>Men!C32</f>
        <v>2.7777777777777776E-2</v>
      </c>
      <c r="G12" s="15">
        <f>Men!B32</f>
        <v>481</v>
      </c>
      <c r="H12" s="13">
        <f>Women!C32</f>
        <v>5.4878048780487805E-2</v>
      </c>
      <c r="I12" s="15">
        <f>Women!B32</f>
        <v>346</v>
      </c>
      <c r="J12" s="13">
        <f>White!C32</f>
        <v>3.6674816625916873E-2</v>
      </c>
      <c r="K12" s="15">
        <f>White!B32</f>
        <v>424</v>
      </c>
      <c r="L12" s="13">
        <f>'White-M'!C32</f>
        <v>2.4896265560165973E-2</v>
      </c>
      <c r="M12" s="13">
        <f>'White-W'!C32</f>
        <v>5.6886227544910177E-2</v>
      </c>
      <c r="N12" s="13">
        <f>Black!C32</f>
        <v>3.1347962382445138E-2</v>
      </c>
      <c r="O12" s="15">
        <f>Black!B32</f>
        <v>329</v>
      </c>
      <c r="P12" s="13">
        <f>'Black-M'!C32</f>
        <v>3.7356321839080463E-2</v>
      </c>
      <c r="Q12" s="13">
        <f>'Black-W'!C32</f>
        <v>2.3255813953488372E-2</v>
      </c>
      <c r="R12" s="13"/>
      <c r="S12" s="13"/>
      <c r="T12" s="13"/>
      <c r="U12" s="13"/>
      <c r="V12" s="13">
        <f>Hisp!C32</f>
        <v>2.0134228187919462E-2</v>
      </c>
      <c r="W12" s="15">
        <f>Hisp!B32</f>
        <v>304</v>
      </c>
      <c r="X12" s="13">
        <f>'Hisp-M'!C32</f>
        <v>9.5238095238095247E-3</v>
      </c>
      <c r="Y12" s="13">
        <f>'Hisp-W'!C32</f>
        <v>3.3457249070631967E-2</v>
      </c>
      <c r="Z12" s="13">
        <f>'Ed-nohs'!C32</f>
        <v>2.0202020202020204E-2</v>
      </c>
      <c r="AA12" s="15">
        <f>'Ed-nohs'!B32</f>
        <v>303</v>
      </c>
      <c r="AB12" s="13">
        <f>'Ed-hs'!C32</f>
        <v>2.9333333333333333E-2</v>
      </c>
      <c r="AC12" s="15">
        <f>'Ed-hs'!B32</f>
        <v>386</v>
      </c>
      <c r="AD12" s="13">
        <f>'Ed-assoc'!C32</f>
        <v>5.3097345132743362E-2</v>
      </c>
      <c r="AE12" s="15">
        <f>'Ed-assoc'!B32</f>
        <v>476</v>
      </c>
      <c r="AF12" s="13"/>
      <c r="AG12" s="13"/>
      <c r="AH12" s="13">
        <f>'Ed-bach+'!C32</f>
        <v>4.7619047619047616E-2</v>
      </c>
      <c r="AI12" s="15">
        <f>'Ed-bach+'!B32</f>
        <v>638</v>
      </c>
      <c r="AJ12" s="13"/>
      <c r="AK12" s="13"/>
      <c r="AL12" s="13">
        <f>stocks!B17</f>
        <v>-4.3400000000000001E-2</v>
      </c>
      <c r="AM12" s="13">
        <f>stocks!C17</f>
        <v>-6.5600000000000006E-2</v>
      </c>
    </row>
    <row r="13" spans="1:39" x14ac:dyDescent="0.35">
      <c r="A13" s="12">
        <v>1991</v>
      </c>
      <c r="B13" s="13">
        <f>Inflation!C91</f>
        <v>4.2081101759755171E-2</v>
      </c>
      <c r="C13" s="13">
        <f>interest!G49/100</f>
        <v>5.6875000000000009E-2</v>
      </c>
      <c r="D13" s="13">
        <f>'All-earning'!C33</f>
        <v>3.3980582524271843E-2</v>
      </c>
      <c r="E13" s="15">
        <f>'All-earning'!B33</f>
        <v>426</v>
      </c>
      <c r="F13" s="13">
        <f>Men!C33</f>
        <v>2.4948024948024949E-2</v>
      </c>
      <c r="G13" s="15">
        <f>Men!B33</f>
        <v>493</v>
      </c>
      <c r="H13" s="13">
        <f>Women!C33</f>
        <v>5.7803468208092484E-2</v>
      </c>
      <c r="I13" s="15">
        <f>Women!B33</f>
        <v>366</v>
      </c>
      <c r="J13" s="13">
        <f>White!C33</f>
        <v>4.2452830188679243E-2</v>
      </c>
      <c r="K13" s="15">
        <f>White!B33</f>
        <v>442</v>
      </c>
      <c r="L13" s="13">
        <f>'White-M'!C33</f>
        <v>2.4291497975708502E-2</v>
      </c>
      <c r="M13" s="13">
        <f>'White-W'!C33</f>
        <v>5.6657223796033995E-2</v>
      </c>
      <c r="N13" s="13">
        <f>Black!C33</f>
        <v>5.7750759878419454E-2</v>
      </c>
      <c r="O13" s="15">
        <f>Black!B33</f>
        <v>348</v>
      </c>
      <c r="P13" s="13">
        <f>'Black-M'!C33</f>
        <v>3.8781163434903045E-2</v>
      </c>
      <c r="Q13" s="13">
        <f>'Black-W'!C33</f>
        <v>4.8701298701298704E-2</v>
      </c>
      <c r="R13" s="13"/>
      <c r="S13" s="13"/>
      <c r="T13" s="13"/>
      <c r="U13" s="13"/>
      <c r="V13" s="13">
        <f>Hisp!C33</f>
        <v>2.6315789473684209E-2</v>
      </c>
      <c r="W13" s="15">
        <f>Hisp!B33</f>
        <v>312</v>
      </c>
      <c r="X13" s="13">
        <f>'Hisp-M'!C33</f>
        <v>1.5723270440251572E-2</v>
      </c>
      <c r="Y13" s="13">
        <f>'Hisp-W'!C33</f>
        <v>5.0359712230215826E-2</v>
      </c>
      <c r="Z13" s="13">
        <f>'Ed-nohs'!C33</f>
        <v>1.3201320132013201E-2</v>
      </c>
      <c r="AA13" s="15">
        <f>'Ed-nohs'!B33</f>
        <v>307</v>
      </c>
      <c r="AB13" s="13">
        <f>'Ed-hs'!C33</f>
        <v>2.8497409326424871E-2</v>
      </c>
      <c r="AC13" s="15">
        <f>'Ed-hs'!B33</f>
        <v>397</v>
      </c>
      <c r="AD13" s="13">
        <f>'Ed-assoc'!C33</f>
        <v>2.7310924369747899E-2</v>
      </c>
      <c r="AE13" s="15">
        <f>'Ed-assoc'!B33</f>
        <v>489</v>
      </c>
      <c r="AF13" s="13"/>
      <c r="AG13" s="13"/>
      <c r="AH13" s="13">
        <f>'Ed-bach+'!C33</f>
        <v>4.3887147335423198E-2</v>
      </c>
      <c r="AI13" s="15">
        <f>'Ed-bach+'!B33</f>
        <v>666</v>
      </c>
      <c r="AJ13" s="13"/>
      <c r="AK13" s="13"/>
      <c r="AL13" s="13">
        <f>stocks!B18</f>
        <v>0.20319999999999999</v>
      </c>
      <c r="AM13" s="13">
        <f>stocks!C18</f>
        <v>0.2631</v>
      </c>
    </row>
    <row r="14" spans="1:39" x14ac:dyDescent="0.35">
      <c r="A14" s="12">
        <v>1992</v>
      </c>
      <c r="B14" s="13">
        <f>Inflation!C92</f>
        <v>3.0102790014684456E-2</v>
      </c>
      <c r="C14" s="13">
        <f>interest!G50/100</f>
        <v>3.5216666666666667E-2</v>
      </c>
      <c r="D14" s="13">
        <f>'All-earning'!C34</f>
        <v>3.2863849765258218E-2</v>
      </c>
      <c r="E14" s="15">
        <f>'All-earning'!B34</f>
        <v>440</v>
      </c>
      <c r="F14" s="13">
        <f>Men!C34</f>
        <v>1.6227180527383367E-2</v>
      </c>
      <c r="G14" s="15">
        <f>Men!B34</f>
        <v>501</v>
      </c>
      <c r="H14" s="13">
        <f>Women!C34</f>
        <v>3.825136612021858E-2</v>
      </c>
      <c r="I14" s="15">
        <f>Women!B34</f>
        <v>380</v>
      </c>
      <c r="J14" s="13">
        <f>White!C34</f>
        <v>3.6199095022624438E-2</v>
      </c>
      <c r="K14" s="15">
        <f>White!B34</f>
        <v>458</v>
      </c>
      <c r="L14" s="13">
        <f>'White-M'!C34</f>
        <v>1.5810276679841896E-2</v>
      </c>
      <c r="M14" s="13">
        <f>'White-W'!C34</f>
        <v>3.7533512064343161E-2</v>
      </c>
      <c r="N14" s="13">
        <f>Black!C34</f>
        <v>2.5862068965517241E-2</v>
      </c>
      <c r="O14" s="15">
        <f>Black!B34</f>
        <v>357</v>
      </c>
      <c r="P14" s="13">
        <f>'Black-M'!C34</f>
        <v>1.3333333333333334E-2</v>
      </c>
      <c r="Q14" s="13">
        <f>'Black-W'!C34</f>
        <v>3.7151702786377708E-2</v>
      </c>
      <c r="R14" s="13"/>
      <c r="S14" s="13"/>
      <c r="T14" s="13"/>
      <c r="U14" s="13"/>
      <c r="V14" s="13">
        <f>Hisp!C34</f>
        <v>2.8846153846153848E-2</v>
      </c>
      <c r="W14" s="15">
        <f>Hisp!B34</f>
        <v>321</v>
      </c>
      <c r="X14" s="13">
        <f>'Hisp-M'!C34</f>
        <v>4.9535603715170282E-2</v>
      </c>
      <c r="Y14" s="13">
        <f>'Hisp-W'!C34</f>
        <v>3.4246575342465752E-2</v>
      </c>
      <c r="Z14" s="13">
        <f>'Ed-nohs'!C34</f>
        <v>1.3029315960912053E-2</v>
      </c>
      <c r="AA14" s="15">
        <f>'Ed-nohs'!B34</f>
        <v>311</v>
      </c>
      <c r="AB14" s="13">
        <f>'Ed-hs'!C34</f>
        <v>1.5113350125944584E-2</v>
      </c>
      <c r="AC14" s="15">
        <f>'Ed-hs'!B34</f>
        <v>403</v>
      </c>
      <c r="AD14" s="13">
        <f>'Ed-assoc'!C34</f>
        <v>-1.0224948875255624E-2</v>
      </c>
      <c r="AE14" s="15">
        <f>'Ed-assoc'!B34</f>
        <v>484</v>
      </c>
      <c r="AF14" s="13"/>
      <c r="AG14" s="13"/>
      <c r="AH14" s="13">
        <f>'Ed-bach+'!C34</f>
        <v>4.5045045045045043E-2</v>
      </c>
      <c r="AI14" s="15">
        <f>'Ed-bach+'!B34</f>
        <v>696</v>
      </c>
      <c r="AJ14" s="13"/>
      <c r="AK14" s="13"/>
      <c r="AL14" s="13">
        <f>stocks!B19</f>
        <v>4.1700000000000001E-2</v>
      </c>
      <c r="AM14" s="13">
        <f>stocks!C19</f>
        <v>4.4600000000000001E-2</v>
      </c>
    </row>
    <row r="15" spans="1:39" x14ac:dyDescent="0.35">
      <c r="A15" s="12">
        <v>1993</v>
      </c>
      <c r="B15" s="13">
        <f>Inflation!C93</f>
        <v>2.9935851746257933E-2</v>
      </c>
      <c r="C15" s="13">
        <f>interest!G51/100</f>
        <v>3.0225000000000005E-2</v>
      </c>
      <c r="D15" s="13">
        <f>'All-earning'!C35</f>
        <v>4.3181818181818182E-2</v>
      </c>
      <c r="E15" s="15">
        <f>'All-earning'!B35</f>
        <v>459</v>
      </c>
      <c r="F15" s="13">
        <f>Men!C35</f>
        <v>1.7964071856287425E-2</v>
      </c>
      <c r="G15" s="15">
        <f>Men!B35</f>
        <v>510</v>
      </c>
      <c r="H15" s="13">
        <f>Women!C35</f>
        <v>3.4210526315789476E-2</v>
      </c>
      <c r="I15" s="15">
        <f>Women!B35</f>
        <v>393</v>
      </c>
      <c r="J15" s="13">
        <f>White!C35</f>
        <v>3.7117903930131008E-2</v>
      </c>
      <c r="K15" s="15">
        <f>White!B35</f>
        <v>475</v>
      </c>
      <c r="L15" s="13">
        <f>'White-M'!C35</f>
        <v>1.9455252918287938E-2</v>
      </c>
      <c r="M15" s="13">
        <f>'White-W'!C35</f>
        <v>3.6175710594315243E-2</v>
      </c>
      <c r="N15" s="13">
        <f>Black!C35</f>
        <v>3.3613445378151259E-2</v>
      </c>
      <c r="O15" s="15">
        <f>Black!B35</f>
        <v>369</v>
      </c>
      <c r="P15" s="13">
        <f>'Black-M'!C35</f>
        <v>3.1578947368421054E-2</v>
      </c>
      <c r="Q15" s="13">
        <f>'Black-W'!C35</f>
        <v>3.880597014925373E-2</v>
      </c>
      <c r="R15" s="13"/>
      <c r="S15" s="13"/>
      <c r="T15" s="13"/>
      <c r="U15" s="13"/>
      <c r="V15" s="13">
        <f>Hisp!C35</f>
        <v>3.1152647975077882E-2</v>
      </c>
      <c r="W15" s="15">
        <f>Hisp!B35</f>
        <v>331</v>
      </c>
      <c r="X15" s="13">
        <f>'Hisp-M'!C35</f>
        <v>2.0648967551622419E-2</v>
      </c>
      <c r="Y15" s="13">
        <f>'Hisp-W'!C35</f>
        <v>3.6423841059602648E-2</v>
      </c>
      <c r="Z15" s="13">
        <f>'Ed-nohs'!C35</f>
        <v>9.6463022508038593E-3</v>
      </c>
      <c r="AA15" s="15">
        <f>'Ed-nohs'!B35</f>
        <v>314</v>
      </c>
      <c r="AB15" s="13">
        <f>'Ed-hs'!C35</f>
        <v>2.9776674937965261E-2</v>
      </c>
      <c r="AC15" s="15">
        <f>'Ed-hs'!B35</f>
        <v>415</v>
      </c>
      <c r="AD15" s="13">
        <f>'Ed-assoc'!C35</f>
        <v>2.0661157024793389E-2</v>
      </c>
      <c r="AE15" s="15">
        <f>'Ed-assoc'!B35</f>
        <v>494</v>
      </c>
      <c r="AF15" s="13"/>
      <c r="AG15" s="13"/>
      <c r="AH15" s="13">
        <f>'Ed-bach+'!C35</f>
        <v>2.7298850574712645E-2</v>
      </c>
      <c r="AI15" s="15">
        <f>'Ed-bach+'!B35</f>
        <v>715</v>
      </c>
      <c r="AJ15" s="13"/>
      <c r="AK15" s="13"/>
      <c r="AL15" s="13">
        <f>stocks!B20</f>
        <v>0.13719999999999999</v>
      </c>
      <c r="AM15" s="13">
        <f>stocks!C20</f>
        <v>7.0599999999999996E-2</v>
      </c>
    </row>
    <row r="16" spans="1:39" x14ac:dyDescent="0.35">
      <c r="A16" s="12">
        <v>1994</v>
      </c>
      <c r="B16" s="13">
        <f>Inflation!C94</f>
        <v>2.5605536332179851E-2</v>
      </c>
      <c r="C16" s="13">
        <f>interest!G52/100</f>
        <v>4.2016666666666674E-2</v>
      </c>
      <c r="D16" s="13">
        <f>'All-earning'!C36</f>
        <v>1.7429193899782137E-2</v>
      </c>
      <c r="E16" s="15">
        <f>'All-earning'!B36</f>
        <v>467</v>
      </c>
      <c r="F16" s="13">
        <f>Men!C36</f>
        <v>2.3529411764705882E-2</v>
      </c>
      <c r="G16" s="15">
        <f>Men!B36</f>
        <v>522</v>
      </c>
      <c r="H16" s="13">
        <f>Women!C36</f>
        <v>1.5267175572519083E-2</v>
      </c>
      <c r="I16" s="15">
        <f>Women!B36</f>
        <v>399</v>
      </c>
      <c r="J16" s="13">
        <f>White!C36</f>
        <v>1.8947368421052633E-2</v>
      </c>
      <c r="K16" s="15">
        <f>White!B36</f>
        <v>484</v>
      </c>
      <c r="L16" s="13">
        <f>'White-M'!C36</f>
        <v>4.3893129770992363E-2</v>
      </c>
      <c r="M16" s="13">
        <f>'White-W'!C36</f>
        <v>1.7456359102244388E-2</v>
      </c>
      <c r="N16" s="13">
        <f>Black!C36</f>
        <v>5.4200542005420054E-3</v>
      </c>
      <c r="O16" s="15">
        <f>Black!B36</f>
        <v>371</v>
      </c>
      <c r="P16" s="13">
        <f>'Black-M'!C36</f>
        <v>2.0408163265306121E-2</v>
      </c>
      <c r="Q16" s="13">
        <f>'Black-W'!C36</f>
        <v>-5.7471264367816091E-3</v>
      </c>
      <c r="R16" s="13"/>
      <c r="S16" s="13"/>
      <c r="T16" s="13"/>
      <c r="U16" s="13"/>
      <c r="V16" s="13">
        <f>Hisp!C36</f>
        <v>-2.1148036253776436E-2</v>
      </c>
      <c r="W16" s="15">
        <f>Hisp!B36</f>
        <v>324</v>
      </c>
      <c r="X16" s="13">
        <f>'Hisp-M'!C36</f>
        <v>-8.670520231213872E-3</v>
      </c>
      <c r="Y16" s="13">
        <f>'Hisp-W'!C36</f>
        <v>-2.5559105431309903E-2</v>
      </c>
      <c r="Z16" s="13">
        <f>'Ed-nohs'!C36</f>
        <v>-2.2292993630573247E-2</v>
      </c>
      <c r="AA16" s="15">
        <f>'Ed-nohs'!B36</f>
        <v>307</v>
      </c>
      <c r="AB16" s="13">
        <f>'Ed-hs'!C36</f>
        <v>1.4457831325301205E-2</v>
      </c>
      <c r="AC16" s="15">
        <f>'Ed-hs'!B36</f>
        <v>421</v>
      </c>
      <c r="AD16" s="13">
        <f>'Ed-assoc'!C36</f>
        <v>1.0121457489878543E-2</v>
      </c>
      <c r="AE16" s="15">
        <f>'Ed-assoc'!B36</f>
        <v>499</v>
      </c>
      <c r="AF16" s="13"/>
      <c r="AG16" s="13"/>
      <c r="AH16" s="13">
        <f>'Ed-bach+'!C36</f>
        <v>2.5174825174825177E-2</v>
      </c>
      <c r="AI16" s="15">
        <f>'Ed-bach+'!B36</f>
        <v>733</v>
      </c>
      <c r="AJ16" s="13"/>
      <c r="AK16" s="13"/>
      <c r="AL16" s="13">
        <f>stocks!B21</f>
        <v>2.1399999999999999E-2</v>
      </c>
      <c r="AM16" s="13">
        <f>stocks!C21</f>
        <v>-1.54E-2</v>
      </c>
    </row>
    <row r="17" spans="1:39" x14ac:dyDescent="0.35">
      <c r="A17" s="12">
        <v>1995</v>
      </c>
      <c r="B17" s="13">
        <f>Inflation!C95</f>
        <v>2.8340080971660037E-2</v>
      </c>
      <c r="C17" s="13">
        <f>interest!G53/100</f>
        <v>5.8366666666666657E-2</v>
      </c>
      <c r="D17" s="13">
        <f>'All-earning'!C37</f>
        <v>2.569593147751606E-2</v>
      </c>
      <c r="E17" s="15">
        <f>'All-earning'!B37</f>
        <v>479</v>
      </c>
      <c r="F17" s="13">
        <f>Men!C37</f>
        <v>3.0651340996168581E-2</v>
      </c>
      <c r="G17" s="15">
        <f>Men!B37</f>
        <v>538</v>
      </c>
      <c r="H17" s="13">
        <f>Women!C37</f>
        <v>1.7543859649122806E-2</v>
      </c>
      <c r="I17" s="15">
        <f>Women!B37</f>
        <v>406</v>
      </c>
      <c r="J17" s="13">
        <f>White!C37</f>
        <v>2.0661157024793389E-2</v>
      </c>
      <c r="K17" s="15">
        <f>White!B37</f>
        <v>494</v>
      </c>
      <c r="L17" s="13">
        <f>'White-M'!C37</f>
        <v>3.4734917733089579E-2</v>
      </c>
      <c r="M17" s="13">
        <f>'White-W'!C37</f>
        <v>1.7156862745098041E-2</v>
      </c>
      <c r="N17" s="13">
        <f>Black!C37</f>
        <v>3.2345013477088951E-2</v>
      </c>
      <c r="O17" s="15">
        <f>Black!B37</f>
        <v>383</v>
      </c>
      <c r="P17" s="13">
        <f>'Black-M'!C37</f>
        <v>2.75E-2</v>
      </c>
      <c r="Q17" s="13">
        <f>'Black-W'!C37</f>
        <v>2.6011560693641619E-2</v>
      </c>
      <c r="R17" s="13"/>
      <c r="S17" s="13"/>
      <c r="T17" s="13"/>
      <c r="U17" s="13"/>
      <c r="V17" s="13">
        <f>Hisp!C37</f>
        <v>1.5432098765432098E-2</v>
      </c>
      <c r="W17" s="15">
        <f>Hisp!B37</f>
        <v>329</v>
      </c>
      <c r="X17" s="13">
        <f>'Hisp-M'!C37</f>
        <v>2.0408163265306121E-2</v>
      </c>
      <c r="Y17" s="13">
        <f>'Hisp-W'!C37</f>
        <v>0</v>
      </c>
      <c r="Z17" s="13">
        <f>'Ed-nohs'!C37</f>
        <v>6.5146579804560263E-3</v>
      </c>
      <c r="AA17" s="15">
        <f>'Ed-nohs'!B37</f>
        <v>309</v>
      </c>
      <c r="AB17" s="13">
        <f>'Ed-hs'!C37</f>
        <v>2.6128266033254157E-2</v>
      </c>
      <c r="AC17" s="15">
        <f>'Ed-hs'!B37</f>
        <v>432</v>
      </c>
      <c r="AD17" s="13">
        <f>'Ed-assoc'!C37</f>
        <v>1.8036072144288578E-2</v>
      </c>
      <c r="AE17" s="15">
        <f>'Ed-assoc'!B37</f>
        <v>508</v>
      </c>
      <c r="AF17" s="13"/>
      <c r="AG17" s="13"/>
      <c r="AH17" s="13">
        <f>'Ed-bach+'!C37</f>
        <v>1.9099590723055934E-2</v>
      </c>
      <c r="AI17" s="15">
        <f>'Ed-bach+'!B37</f>
        <v>747</v>
      </c>
      <c r="AJ17" s="13"/>
      <c r="AK17" s="13"/>
      <c r="AL17" s="13">
        <f>stocks!B22</f>
        <v>0.33450000000000002</v>
      </c>
      <c r="AM17" s="13">
        <f>stocks!C22</f>
        <v>0.34110000000000001</v>
      </c>
    </row>
    <row r="18" spans="1:39" x14ac:dyDescent="0.35">
      <c r="A18" s="12">
        <v>1996</v>
      </c>
      <c r="B18" s="13">
        <f>Inflation!C96</f>
        <v>2.952755905511811E-2</v>
      </c>
      <c r="C18" s="13">
        <f>interest!G54/100</f>
        <v>5.2983333333333327E-2</v>
      </c>
      <c r="D18" s="13">
        <f>'All-earning'!C38</f>
        <v>2.2964509394572025E-2</v>
      </c>
      <c r="E18" s="15">
        <f>'All-earning'!B38</f>
        <v>490</v>
      </c>
      <c r="F18" s="13">
        <f>Men!C38</f>
        <v>3.5315985130111527E-2</v>
      </c>
      <c r="G18" s="15">
        <f>Men!B38</f>
        <v>557</v>
      </c>
      <c r="H18" s="13">
        <f>Women!C38</f>
        <v>2.9556650246305417E-2</v>
      </c>
      <c r="I18" s="15">
        <f>Women!B38</f>
        <v>418</v>
      </c>
      <c r="J18" s="13">
        <f>White!C38</f>
        <v>2.4291497975708502E-2</v>
      </c>
      <c r="K18" s="15">
        <f>White!B38</f>
        <v>506</v>
      </c>
      <c r="L18" s="13">
        <f>'White-M'!C38</f>
        <v>2.4734982332155476E-2</v>
      </c>
      <c r="M18" s="13">
        <f>'White-W'!C38</f>
        <v>3.1325301204819279E-2</v>
      </c>
      <c r="N18" s="13">
        <f>Black!C38</f>
        <v>1.0443864229765013E-2</v>
      </c>
      <c r="O18" s="15">
        <f>Black!B38</f>
        <v>387</v>
      </c>
      <c r="P18" s="13">
        <f>'Black-M'!C38</f>
        <v>2.4330900243309003E-3</v>
      </c>
      <c r="Q18" s="13">
        <f>'Black-W'!C38</f>
        <v>1.9718309859154931E-2</v>
      </c>
      <c r="R18" s="13"/>
      <c r="S18" s="13"/>
      <c r="T18" s="13"/>
      <c r="U18" s="13"/>
      <c r="V18" s="13">
        <f>Hisp!C38</f>
        <v>3.0395136778115502E-2</v>
      </c>
      <c r="W18" s="15">
        <f>Hisp!B38</f>
        <v>339</v>
      </c>
      <c r="X18" s="13">
        <f>'Hisp-M'!C38</f>
        <v>1.7142857142857144E-2</v>
      </c>
      <c r="Y18" s="13">
        <f>'Hisp-W'!C38</f>
        <v>3.6065573770491806E-2</v>
      </c>
      <c r="Z18" s="13">
        <f>'Ed-nohs'!C38</f>
        <v>2.5889967637540454E-2</v>
      </c>
      <c r="AA18" s="15">
        <f>'Ed-nohs'!B38</f>
        <v>317</v>
      </c>
      <c r="AB18" s="13">
        <f>'Ed-hs'!C38</f>
        <v>2.5462962962962962E-2</v>
      </c>
      <c r="AC18" s="15">
        <f>'Ed-hs'!B38</f>
        <v>443</v>
      </c>
      <c r="AD18" s="13">
        <f>'Ed-assoc'!C38</f>
        <v>1.968503937007874E-2</v>
      </c>
      <c r="AE18" s="15">
        <f>'Ed-assoc'!B38</f>
        <v>518</v>
      </c>
      <c r="AF18" s="13"/>
      <c r="AG18" s="13"/>
      <c r="AH18" s="13">
        <f>'Ed-bach+'!C38</f>
        <v>1.4725568942436412E-2</v>
      </c>
      <c r="AI18" s="15">
        <f>'Ed-bach+'!B38</f>
        <v>758</v>
      </c>
      <c r="AJ18" s="13"/>
      <c r="AK18" s="13"/>
      <c r="AL18" s="13">
        <f>stocks!B23</f>
        <v>0.2601</v>
      </c>
      <c r="AM18" s="13">
        <f>stocks!C23</f>
        <v>0.2026</v>
      </c>
    </row>
    <row r="19" spans="1:39" x14ac:dyDescent="0.35">
      <c r="A19" s="12">
        <v>1997</v>
      </c>
      <c r="B19" s="13">
        <f>Inflation!C97</f>
        <v>2.2944550669216024E-2</v>
      </c>
      <c r="C19" s="13">
        <f>interest!G55/100</f>
        <v>5.4600000000000003E-2</v>
      </c>
      <c r="D19" s="13">
        <f>'All-earning'!C39</f>
        <v>2.6530612244897958E-2</v>
      </c>
      <c r="E19" s="15">
        <f>'All-earning'!B39</f>
        <v>503</v>
      </c>
      <c r="F19" s="13">
        <f>Men!C39</f>
        <v>3.949730700179533E-2</v>
      </c>
      <c r="G19" s="15">
        <f>Men!B39</f>
        <v>579</v>
      </c>
      <c r="H19" s="13">
        <f>Women!C39</f>
        <v>3.1100478468899521E-2</v>
      </c>
      <c r="I19" s="15">
        <f>Women!B39</f>
        <v>431</v>
      </c>
      <c r="J19" s="13">
        <f>White!C39</f>
        <v>2.5691699604743084E-2</v>
      </c>
      <c r="K19" s="15">
        <f>White!B39</f>
        <v>519</v>
      </c>
      <c r="L19" s="13">
        <f>'White-M'!C39</f>
        <v>2.5862068965517241E-2</v>
      </c>
      <c r="M19" s="13">
        <f>'White-W'!C39</f>
        <v>3.7383177570093455E-2</v>
      </c>
      <c r="N19" s="13">
        <f>Black!C39</f>
        <v>3.3591731266149873E-2</v>
      </c>
      <c r="O19" s="15">
        <f>Black!B39</f>
        <v>400</v>
      </c>
      <c r="P19" s="13">
        <f>'Black-M'!C39</f>
        <v>4.8543689320388349E-2</v>
      </c>
      <c r="Q19" s="13">
        <f>'Black-W'!C39</f>
        <v>3.591160220994475E-2</v>
      </c>
      <c r="R19" s="13"/>
      <c r="S19" s="13"/>
      <c r="T19" s="13"/>
      <c r="U19" s="13"/>
      <c r="V19" s="13">
        <f>Hisp!C39</f>
        <v>3.5398230088495575E-2</v>
      </c>
      <c r="W19" s="15">
        <f>Hisp!B39</f>
        <v>351</v>
      </c>
      <c r="X19" s="13">
        <f>'Hisp-M'!C39</f>
        <v>4.2134831460674156E-2</v>
      </c>
      <c r="Y19" s="13">
        <f>'Hisp-W'!C39</f>
        <v>6.3291139240506328E-3</v>
      </c>
      <c r="Z19" s="13">
        <f>'Ed-nohs'!C39</f>
        <v>1.2618296529968454E-2</v>
      </c>
      <c r="AA19" s="15">
        <f>'Ed-nohs'!B39</f>
        <v>321</v>
      </c>
      <c r="AB19" s="13">
        <f>'Ed-hs'!C39</f>
        <v>4.0632054176072234E-2</v>
      </c>
      <c r="AC19" s="15">
        <f>'Ed-hs'!B39</f>
        <v>461</v>
      </c>
      <c r="AD19" s="13">
        <f>'Ed-assoc'!C39</f>
        <v>3.2818532818532815E-2</v>
      </c>
      <c r="AE19" s="15">
        <f>'Ed-assoc'!B39</f>
        <v>535</v>
      </c>
      <c r="AF19" s="13"/>
      <c r="AG19" s="13"/>
      <c r="AH19" s="13">
        <f>'Ed-bach+'!C39</f>
        <v>2.7704485488126648E-2</v>
      </c>
      <c r="AI19" s="15">
        <f>'Ed-bach+'!B39</f>
        <v>779</v>
      </c>
      <c r="AJ19" s="13"/>
      <c r="AK19" s="13"/>
      <c r="AL19" s="13">
        <f>stocks!B24</f>
        <v>0.22639999999999999</v>
      </c>
      <c r="AM19" s="13">
        <f>stocks!C24</f>
        <v>0.31009999999999999</v>
      </c>
    </row>
    <row r="20" spans="1:39" x14ac:dyDescent="0.35">
      <c r="A20" s="12">
        <v>1998</v>
      </c>
      <c r="B20" s="13">
        <f>Inflation!C98</f>
        <v>1.5576323987538941E-2</v>
      </c>
      <c r="C20" s="13">
        <f>interest!G56/100</f>
        <v>5.3533333333333329E-2</v>
      </c>
      <c r="D20" s="13">
        <f>'All-earning'!C40</f>
        <v>3.9761431411530816E-2</v>
      </c>
      <c r="E20" s="15">
        <f>'All-earning'!B40</f>
        <v>523</v>
      </c>
      <c r="F20" s="13">
        <f>Men!C40</f>
        <v>3.281519861830743E-2</v>
      </c>
      <c r="G20" s="15">
        <f>Men!B40</f>
        <v>598</v>
      </c>
      <c r="H20" s="13">
        <f>Women!C40</f>
        <v>5.8004640371229696E-2</v>
      </c>
      <c r="I20" s="15">
        <f>Women!B40</f>
        <v>456</v>
      </c>
      <c r="J20" s="13">
        <f>White!C40</f>
        <v>5.0096339113680152E-2</v>
      </c>
      <c r="K20" s="15">
        <f>White!B40</f>
        <v>545</v>
      </c>
      <c r="L20" s="13">
        <f>'White-M'!C40</f>
        <v>3.3613445378151259E-2</v>
      </c>
      <c r="M20" s="13">
        <f>'White-W'!C40</f>
        <v>5.4054054054054057E-2</v>
      </c>
      <c r="N20" s="13">
        <f>Black!C40</f>
        <v>6.5000000000000002E-2</v>
      </c>
      <c r="O20" s="15">
        <f>Black!B40</f>
        <v>426</v>
      </c>
      <c r="P20" s="13">
        <f>'Black-M'!C40</f>
        <v>8.3333333333333329E-2</v>
      </c>
      <c r="Q20" s="13">
        <f>'Black-W'!C40</f>
        <v>6.6666666666666666E-2</v>
      </c>
      <c r="R20" s="13"/>
      <c r="S20" s="13"/>
      <c r="T20" s="13"/>
      <c r="U20" s="13"/>
      <c r="V20" s="13">
        <f>Hisp!C40</f>
        <v>5.4131054131054131E-2</v>
      </c>
      <c r="W20" s="15">
        <f>Hisp!B40</f>
        <v>370</v>
      </c>
      <c r="X20" s="13">
        <f>'Hisp-M'!C40</f>
        <v>5.1212938005390833E-2</v>
      </c>
      <c r="Y20" s="13">
        <f>'Hisp-W'!C40</f>
        <v>5.9748427672955975E-2</v>
      </c>
      <c r="Z20" s="13">
        <f>'Ed-nohs'!C40</f>
        <v>4.9844236760124609E-2</v>
      </c>
      <c r="AA20" s="15">
        <f>'Ed-nohs'!B40</f>
        <v>337</v>
      </c>
      <c r="AB20" s="13">
        <f>'Ed-hs'!C40</f>
        <v>3.9045553145336226E-2</v>
      </c>
      <c r="AC20" s="15">
        <f>'Ed-hs'!B40</f>
        <v>479</v>
      </c>
      <c r="AD20" s="13">
        <f>'Ed-assoc'!C40</f>
        <v>4.2990654205607479E-2</v>
      </c>
      <c r="AE20" s="15">
        <f>'Ed-assoc'!B40</f>
        <v>558</v>
      </c>
      <c r="AF20" s="13"/>
      <c r="AG20" s="13"/>
      <c r="AH20" s="13">
        <f>'Ed-bach+'!C40</f>
        <v>5.391527599486521E-2</v>
      </c>
      <c r="AI20" s="15">
        <f>'Ed-bach+'!B40</f>
        <v>821</v>
      </c>
      <c r="AJ20" s="13"/>
      <c r="AK20" s="13"/>
      <c r="AL20" s="13">
        <f>stocks!B25</f>
        <v>0.161</v>
      </c>
      <c r="AM20" s="13">
        <f>stocks!C25</f>
        <v>0.26669999999999999</v>
      </c>
    </row>
    <row r="21" spans="1:39" x14ac:dyDescent="0.35">
      <c r="A21" s="12">
        <v>1999</v>
      </c>
      <c r="B21" s="13">
        <f>Inflation!C99</f>
        <v>2.2085889570552113E-2</v>
      </c>
      <c r="C21" s="13">
        <f>interest!G57/100</f>
        <v>4.9699999999999994E-2</v>
      </c>
      <c r="D21" s="13">
        <f>'All-earning'!C41</f>
        <v>4.9713193116634802E-2</v>
      </c>
      <c r="E21" s="15">
        <f>'All-earning'!B41</f>
        <v>549</v>
      </c>
      <c r="F21" s="13">
        <f>Men!C41</f>
        <v>3.3444816053511704E-2</v>
      </c>
      <c r="G21" s="15">
        <f>Men!B41</f>
        <v>618</v>
      </c>
      <c r="H21" s="13">
        <f>Women!C41</f>
        <v>3.7280701754385963E-2</v>
      </c>
      <c r="I21" s="15">
        <f>Women!B41</f>
        <v>473</v>
      </c>
      <c r="J21" s="13">
        <f>White!C41</f>
        <v>5.1376146788990829E-2</v>
      </c>
      <c r="K21" s="15">
        <f>White!B41</f>
        <v>573</v>
      </c>
      <c r="L21" s="13">
        <f>'White-M'!C41</f>
        <v>3.7398373983739838E-2</v>
      </c>
      <c r="M21" s="13">
        <f>'White-W'!C41</f>
        <v>3.2051282051282048E-2</v>
      </c>
      <c r="N21" s="13">
        <f>Black!C41</f>
        <v>4.4600938967136149E-2</v>
      </c>
      <c r="O21" s="15">
        <f>Black!B41</f>
        <v>445</v>
      </c>
      <c r="P21" s="13">
        <f>'Black-M'!C41</f>
        <v>4.2735042735042736E-2</v>
      </c>
      <c r="Q21" s="13">
        <f>'Black-W'!C41</f>
        <v>2.2499999999999999E-2</v>
      </c>
      <c r="R21" s="13"/>
      <c r="S21" s="13"/>
      <c r="T21" s="13"/>
      <c r="U21" s="13"/>
      <c r="V21" s="13">
        <f>Hisp!C41</f>
        <v>4.0540540540540543E-2</v>
      </c>
      <c r="W21" s="15">
        <f>Hisp!B41</f>
        <v>385</v>
      </c>
      <c r="X21" s="13">
        <f>'Hisp-M'!C41</f>
        <v>4.1025641025641026E-2</v>
      </c>
      <c r="Y21" s="13">
        <f>'Hisp-W'!C41</f>
        <v>3.2640949554896145E-2</v>
      </c>
      <c r="Z21" s="13">
        <f>'Ed-nohs'!C41</f>
        <v>2.6706231454005934E-2</v>
      </c>
      <c r="AA21" s="15">
        <f>'Ed-nohs'!B41</f>
        <v>346</v>
      </c>
      <c r="AB21" s="13">
        <f>'Ed-hs'!C41</f>
        <v>2.2964509394572025E-2</v>
      </c>
      <c r="AC21" s="15">
        <f>'Ed-hs'!B41</f>
        <v>490</v>
      </c>
      <c r="AD21" s="13">
        <f>'Ed-assoc'!C41</f>
        <v>3.9426523297491037E-2</v>
      </c>
      <c r="AE21" s="15">
        <f>'Ed-assoc'!B41</f>
        <v>580</v>
      </c>
      <c r="AF21" s="13"/>
      <c r="AG21" s="13"/>
      <c r="AH21" s="13">
        <f>'Ed-bach+'!C41</f>
        <v>4.7503045066991476E-2</v>
      </c>
      <c r="AI21" s="15">
        <f>'Ed-bach+'!B41</f>
        <v>860</v>
      </c>
      <c r="AJ21" s="13"/>
      <c r="AK21" s="13"/>
      <c r="AL21" s="13">
        <f>stocks!B26</f>
        <v>0.25219999999999998</v>
      </c>
      <c r="AM21" s="13">
        <f>stocks!C26</f>
        <v>0.1953</v>
      </c>
    </row>
    <row r="22" spans="1:39" x14ac:dyDescent="0.35">
      <c r="A22" s="12">
        <v>2000</v>
      </c>
      <c r="B22" s="13">
        <f>Inflation!C100</f>
        <v>3.3613445378151224E-2</v>
      </c>
      <c r="C22" s="13">
        <f>interest!G58/100</f>
        <v>6.2358333333333328E-2</v>
      </c>
      <c r="D22" s="13">
        <f>'All-earning'!C42</f>
        <v>4.9180327868852458E-2</v>
      </c>
      <c r="E22" s="15">
        <f>'All-earning'!B42</f>
        <v>576</v>
      </c>
      <c r="F22" s="13">
        <f>Men!C42</f>
        <v>3.7216828478964403E-2</v>
      </c>
      <c r="G22" s="15">
        <f>Men!B42</f>
        <v>641</v>
      </c>
      <c r="H22" s="13">
        <f>Women!C42</f>
        <v>4.2283298097251586E-2</v>
      </c>
      <c r="I22" s="15">
        <f>Women!B42</f>
        <v>493</v>
      </c>
      <c r="J22" s="13">
        <f>White!C42</f>
        <v>2.9668411867364748E-2</v>
      </c>
      <c r="K22" s="15">
        <f>White!B42</f>
        <v>590</v>
      </c>
      <c r="L22" s="13">
        <f>'White-M'!C42</f>
        <v>3.7617554858934171E-2</v>
      </c>
      <c r="M22" s="13">
        <f>'White-W'!C42</f>
        <v>3.9337474120082816E-2</v>
      </c>
      <c r="N22" s="13">
        <f>Black!C42</f>
        <v>6.5168539325842698E-2</v>
      </c>
      <c r="O22" s="15">
        <f>Black!B42</f>
        <v>474</v>
      </c>
      <c r="P22" s="13">
        <f>'Black-M'!C42</f>
        <v>4.5081967213114756E-2</v>
      </c>
      <c r="Q22" s="13">
        <f>'Black-W'!C42</f>
        <v>4.8899755501222497E-2</v>
      </c>
      <c r="R22" s="13"/>
      <c r="S22" s="13"/>
      <c r="T22" s="13"/>
      <c r="U22" s="13"/>
      <c r="V22" s="13">
        <f>Hisp!C42</f>
        <v>3.6363636363636362E-2</v>
      </c>
      <c r="W22" s="15">
        <f>Hisp!B42</f>
        <v>399</v>
      </c>
      <c r="X22" s="13">
        <f>'Hisp-M'!C42</f>
        <v>2.7093596059113302E-2</v>
      </c>
      <c r="Y22" s="13">
        <f>'Hisp-W'!C42</f>
        <v>5.1724137931034482E-2</v>
      </c>
      <c r="Z22" s="13">
        <f>'Ed-nohs'!C42</f>
        <v>4.6242774566473986E-2</v>
      </c>
      <c r="AA22" s="15">
        <f>'Ed-nohs'!B42</f>
        <v>362</v>
      </c>
      <c r="AB22" s="13">
        <f>'Ed-hs'!C42</f>
        <v>3.0612244897959183E-2</v>
      </c>
      <c r="AC22" s="15">
        <f>'Ed-hs'!B42</f>
        <v>505</v>
      </c>
      <c r="AD22" s="13">
        <f>'Ed-assoc'!C42</f>
        <v>2.7586206896551724E-2</v>
      </c>
      <c r="AE22" s="15">
        <f>'Ed-assoc'!B42</f>
        <v>596</v>
      </c>
      <c r="AF22" s="13"/>
      <c r="AG22" s="13"/>
      <c r="AH22" s="13">
        <f>'Ed-bach+'!C42</f>
        <v>3.604651162790698E-2</v>
      </c>
      <c r="AI22" s="15">
        <f>'Ed-bach+'!B42</f>
        <v>891</v>
      </c>
      <c r="AJ22" s="13"/>
      <c r="AK22" s="13"/>
      <c r="AL22" s="13">
        <f>stocks!B27</f>
        <v>-6.1800000000000001E-2</v>
      </c>
      <c r="AM22" s="13">
        <f>stocks!C27</f>
        <v>-0.1014</v>
      </c>
    </row>
    <row r="23" spans="1:39" x14ac:dyDescent="0.35">
      <c r="A23" s="12">
        <v>2001</v>
      </c>
      <c r="B23" s="13">
        <f>Inflation!C101</f>
        <v>2.8455284552845562E-2</v>
      </c>
      <c r="C23" s="13">
        <f>interest!G59/100</f>
        <v>3.8875E-2</v>
      </c>
      <c r="D23" s="13">
        <f>'All-earning'!C43</f>
        <v>3.4722222222222224E-2</v>
      </c>
      <c r="E23" s="15">
        <f>'All-earning'!B43</f>
        <v>596</v>
      </c>
      <c r="F23" s="13">
        <f>Men!C43</f>
        <v>4.5241809672386897E-2</v>
      </c>
      <c r="G23" s="15">
        <f>Men!B43</f>
        <v>670</v>
      </c>
      <c r="H23" s="13">
        <f>Women!C43</f>
        <v>3.8539553752535496E-2</v>
      </c>
      <c r="I23" s="15">
        <f>Women!B43</f>
        <v>512</v>
      </c>
      <c r="J23" s="13">
        <f>White!C43</f>
        <v>3.3898305084745763E-2</v>
      </c>
      <c r="K23" s="15">
        <f>White!B43</f>
        <v>610</v>
      </c>
      <c r="L23" s="13">
        <f>'White-M'!C43</f>
        <v>4.0785498489425982E-2</v>
      </c>
      <c r="M23" s="13">
        <f>'White-W'!C43</f>
        <v>3.9840637450199202E-2</v>
      </c>
      <c r="N23" s="13">
        <f>Black!C43</f>
        <v>3.5864978902953586E-2</v>
      </c>
      <c r="O23" s="15">
        <f>Black!B43</f>
        <v>491</v>
      </c>
      <c r="P23" s="13">
        <f>'Black-M'!C43</f>
        <v>3.7254901960784313E-2</v>
      </c>
      <c r="Q23" s="13">
        <f>'Black-W'!C43</f>
        <v>5.8275058275058272E-2</v>
      </c>
      <c r="R23" s="13">
        <f>Asian!C22</f>
        <v>3.9024390243902439E-2</v>
      </c>
      <c r="S23" s="15">
        <f>Asian!B22</f>
        <v>639</v>
      </c>
      <c r="T23" s="13">
        <f>'Asian-M'!C22</f>
        <v>6.8613138686131392E-2</v>
      </c>
      <c r="U23" s="13">
        <f>'Asian-W'!C22</f>
        <v>2.9250457038391225E-2</v>
      </c>
      <c r="V23" s="13">
        <f>Hisp!C43</f>
        <v>4.5112781954887216E-2</v>
      </c>
      <c r="W23" s="15">
        <f>Hisp!B43</f>
        <v>417</v>
      </c>
      <c r="X23" s="13">
        <f>'Hisp-M'!C43</f>
        <v>5.5155875299760189E-2</v>
      </c>
      <c r="Y23" s="13">
        <f>'Hisp-W'!C43</f>
        <v>6.0109289617486336E-2</v>
      </c>
      <c r="Z23" s="13">
        <f>'Ed-nohs'!C43</f>
        <v>5.5248618784530384E-2</v>
      </c>
      <c r="AA23" s="15">
        <f>'Ed-nohs'!B43</f>
        <v>382</v>
      </c>
      <c r="AB23" s="13">
        <f>'Ed-hs'!C43</f>
        <v>2.9702970297029702E-2</v>
      </c>
      <c r="AC23" s="15">
        <f>'Ed-hs'!B43</f>
        <v>520</v>
      </c>
      <c r="AD23" s="13">
        <f>'Ed-assoc'!C43</f>
        <v>3.5234899328859058E-2</v>
      </c>
      <c r="AE23" s="15">
        <f>'Ed-assoc'!B43</f>
        <v>617</v>
      </c>
      <c r="AF23" s="13">
        <f>'Ed-bach'!C22</f>
        <v>3.7484885126964934E-2</v>
      </c>
      <c r="AG23" s="15">
        <f>'Ed-bach'!B22</f>
        <v>858</v>
      </c>
      <c r="AH23" s="13">
        <f>'Ed-bach+'!C43</f>
        <v>3.3670033670033669E-2</v>
      </c>
      <c r="AI23" s="15">
        <f>'Ed-bach+'!B43</f>
        <v>921</v>
      </c>
      <c r="AJ23" s="13">
        <f>'Ed-advance'!C22</f>
        <v>3.61328125E-2</v>
      </c>
      <c r="AK23" s="15">
        <f>'Ed-advance'!B22</f>
        <v>1061</v>
      </c>
      <c r="AL23" s="13">
        <f>stocks!B28</f>
        <v>-7.0999999999999994E-2</v>
      </c>
      <c r="AM23" s="13">
        <f>stocks!C28</f>
        <v>-0.13039999999999999</v>
      </c>
    </row>
    <row r="24" spans="1:39" x14ac:dyDescent="0.35">
      <c r="A24" s="12">
        <v>2002</v>
      </c>
      <c r="B24" s="13">
        <f>Inflation!C102</f>
        <v>1.5810276679841962E-2</v>
      </c>
      <c r="C24" s="13">
        <f>interest!G60/100</f>
        <v>1.6666666666666666E-2</v>
      </c>
      <c r="D24" s="13">
        <f>'All-earning'!C44</f>
        <v>2.0134228187919462E-2</v>
      </c>
      <c r="E24" s="15">
        <f>'All-earning'!B44</f>
        <v>608</v>
      </c>
      <c r="F24" s="13">
        <f>Men!C44</f>
        <v>1.3432835820895522E-2</v>
      </c>
      <c r="G24" s="15">
        <f>Men!B44</f>
        <v>679</v>
      </c>
      <c r="H24" s="13">
        <f>Women!C44</f>
        <v>3.3203125E-2</v>
      </c>
      <c r="I24" s="15">
        <f>Women!B44</f>
        <v>529</v>
      </c>
      <c r="J24" s="13">
        <f>White!C44</f>
        <v>2.1311475409836064E-2</v>
      </c>
      <c r="K24" s="15">
        <f>White!B44</f>
        <v>623</v>
      </c>
      <c r="L24" s="13">
        <f>'White-M'!C44</f>
        <v>1.8867924528301886E-2</v>
      </c>
      <c r="M24" s="13">
        <f>'White-W'!C44</f>
        <v>4.7892720306513412E-2</v>
      </c>
      <c r="N24" s="13">
        <f>Black!C44</f>
        <v>1.4256619144602852E-2</v>
      </c>
      <c r="O24" s="15">
        <f>Black!B44</f>
        <v>498</v>
      </c>
      <c r="P24" s="13">
        <f>'Black-M'!C44</f>
        <v>-9.4517958412098299E-3</v>
      </c>
      <c r="Q24" s="13">
        <f>'Black-W'!C44</f>
        <v>4.185022026431718E-2</v>
      </c>
      <c r="R24" s="13">
        <f>Asian!C23</f>
        <v>2.9733959311424099E-2</v>
      </c>
      <c r="S24" s="15">
        <f>Asian!B23</f>
        <v>658</v>
      </c>
      <c r="T24" s="13">
        <f>'Asian-M'!C23</f>
        <v>3.2786885245901641E-2</v>
      </c>
      <c r="U24" s="13">
        <f>'Asian-W'!C23</f>
        <v>5.3285968028419185E-3</v>
      </c>
      <c r="V24" s="13">
        <f>Hisp!C44</f>
        <v>1.6786570743405275E-2</v>
      </c>
      <c r="W24" s="15">
        <f>Hisp!B44</f>
        <v>424</v>
      </c>
      <c r="X24" s="13">
        <f>'Hisp-M'!C44</f>
        <v>2.5000000000000001E-2</v>
      </c>
      <c r="Y24" s="13">
        <f>'Hisp-W'!C44</f>
        <v>2.3195876288659795E-2</v>
      </c>
      <c r="Z24" s="13">
        <f>'Ed-nohs'!C44</f>
        <v>1.5706806282722512E-2</v>
      </c>
      <c r="AA24" s="15">
        <f>'Ed-nohs'!B44</f>
        <v>388</v>
      </c>
      <c r="AB24" s="13">
        <f>'Ed-hs'!C44</f>
        <v>2.8846153846153848E-2</v>
      </c>
      <c r="AC24" s="15">
        <f>'Ed-hs'!B44</f>
        <v>535</v>
      </c>
      <c r="AD24" s="13">
        <f>'Ed-assoc'!C44</f>
        <v>1.9448946515397084E-2</v>
      </c>
      <c r="AE24" s="15">
        <f>'Ed-assoc'!B44</f>
        <v>629</v>
      </c>
      <c r="AF24" s="13">
        <f>'Ed-bach'!C23</f>
        <v>2.2144522144522144E-2</v>
      </c>
      <c r="AG24" s="15">
        <f>'Ed-bach'!B23</f>
        <v>877</v>
      </c>
      <c r="AH24" s="13">
        <f>'Ed-bach+'!C44</f>
        <v>2.1715526601520086E-2</v>
      </c>
      <c r="AI24" s="15">
        <f>'Ed-bach+'!B44</f>
        <v>941</v>
      </c>
      <c r="AJ24" s="13">
        <f>'Ed-advance'!C23</f>
        <v>3.2987747408105561E-2</v>
      </c>
      <c r="AK24" s="15">
        <f>'Ed-advance'!B23</f>
        <v>1096</v>
      </c>
      <c r="AL24" s="13">
        <f>stocks!B29</f>
        <v>-0.1676</v>
      </c>
      <c r="AM24" s="13">
        <f>stocks!C29</f>
        <v>-0.23369999999999999</v>
      </c>
    </row>
    <row r="25" spans="1:39" x14ac:dyDescent="0.35">
      <c r="A25" s="12">
        <v>2003</v>
      </c>
      <c r="B25" s="13">
        <f>Inflation!C103</f>
        <v>2.2790439132851552E-2</v>
      </c>
      <c r="C25" s="13">
        <f>interest!G61/100</f>
        <v>1.1275E-2</v>
      </c>
      <c r="D25" s="13">
        <f>'All-earning'!C45</f>
        <v>1.9736842105263157E-2</v>
      </c>
      <c r="E25" s="15">
        <f>'All-earning'!B45</f>
        <v>620</v>
      </c>
      <c r="F25" s="13">
        <f>Men!C45</f>
        <v>2.3564064801178203E-2</v>
      </c>
      <c r="G25" s="15">
        <f>Men!B45</f>
        <v>695</v>
      </c>
      <c r="H25" s="13">
        <f>Women!C45</f>
        <v>4.3478260869565216E-2</v>
      </c>
      <c r="I25" s="15">
        <f>Women!B45</f>
        <v>552</v>
      </c>
      <c r="J25" s="13">
        <f>White!C45</f>
        <v>2.0866773675762441E-2</v>
      </c>
      <c r="K25" s="15">
        <f>White!B45</f>
        <v>636</v>
      </c>
      <c r="L25" s="13">
        <f>'White-M'!C45</f>
        <v>1.8518518518518517E-2</v>
      </c>
      <c r="M25" s="13">
        <f>'White-W'!C45</f>
        <v>3.6563071297989032E-2</v>
      </c>
      <c r="N25" s="13">
        <f>Black!C45</f>
        <v>3.2128514056224897E-2</v>
      </c>
      <c r="O25" s="15">
        <f>Black!B45</f>
        <v>514</v>
      </c>
      <c r="P25" s="13">
        <f>'Black-M'!C45</f>
        <v>5.9160305343511452E-2</v>
      </c>
      <c r="Q25" s="13">
        <f>'Black-W'!C45</f>
        <v>3.8054968287526428E-2</v>
      </c>
      <c r="R25" s="13">
        <f>Asian!C24</f>
        <v>5.3191489361702128E-2</v>
      </c>
      <c r="S25" s="15">
        <f>Asian!B24</f>
        <v>693</v>
      </c>
      <c r="T25" s="13">
        <f>'Asian-M'!C24</f>
        <v>2.1164021164021163E-2</v>
      </c>
      <c r="U25" s="13">
        <f>'Asian-W'!C24</f>
        <v>5.6537102473498232E-2</v>
      </c>
      <c r="V25" s="13">
        <f>Hisp!C45</f>
        <v>3.7735849056603772E-2</v>
      </c>
      <c r="W25" s="15">
        <f>Hisp!B45</f>
        <v>440</v>
      </c>
      <c r="X25" s="13">
        <f>'Hisp-M'!C45</f>
        <v>2.8824833702882482E-2</v>
      </c>
      <c r="Y25" s="13">
        <f>'Hisp-W'!C45</f>
        <v>3.2745591939546598E-2</v>
      </c>
      <c r="Z25" s="13">
        <f>'Ed-nohs'!C45</f>
        <v>2.0618556701030927E-2</v>
      </c>
      <c r="AA25" s="15">
        <f>'Ed-nohs'!B45</f>
        <v>396</v>
      </c>
      <c r="AB25" s="13">
        <f>'Ed-hs'!C45</f>
        <v>3.5514018691588788E-2</v>
      </c>
      <c r="AC25" s="15">
        <f>'Ed-hs'!B45</f>
        <v>554</v>
      </c>
      <c r="AD25" s="13">
        <f>'Ed-assoc'!C45</f>
        <v>1.5898251192368838E-2</v>
      </c>
      <c r="AE25" s="15">
        <f>'Ed-assoc'!B45</f>
        <v>639</v>
      </c>
      <c r="AF25" s="13">
        <f>'Ed-bach'!C24</f>
        <v>2.6225769669327253E-2</v>
      </c>
      <c r="AG25" s="15">
        <f>'Ed-bach'!B24</f>
        <v>900</v>
      </c>
      <c r="AH25" s="13">
        <f>'Ed-bach+'!C45</f>
        <v>2.4442082890541977E-2</v>
      </c>
      <c r="AI25" s="15">
        <f>'Ed-bach+'!B45</f>
        <v>964</v>
      </c>
      <c r="AJ25" s="13">
        <f>'Ed-advance'!C24</f>
        <v>2.7372262773722629E-2</v>
      </c>
      <c r="AK25" s="15">
        <f>'Ed-advance'!B24</f>
        <v>1126</v>
      </c>
      <c r="AL25" s="13">
        <f>stocks!B30</f>
        <v>0.25319999999999998</v>
      </c>
      <c r="AM25" s="13">
        <f>stocks!C30</f>
        <v>0.26379999999999998</v>
      </c>
    </row>
    <row r="26" spans="1:39" x14ac:dyDescent="0.35">
      <c r="A26" s="12">
        <v>2004</v>
      </c>
      <c r="B26" s="13">
        <f>Inflation!C104</f>
        <v>2.6630434782608726E-2</v>
      </c>
      <c r="C26" s="13">
        <f>interest!G62/100</f>
        <v>1.3491666666666664E-2</v>
      </c>
      <c r="D26" s="13">
        <f>'All-earning'!C46</f>
        <v>2.903225806451613E-2</v>
      </c>
      <c r="E26" s="15">
        <f>'All-earning'!B46</f>
        <v>638</v>
      </c>
      <c r="F26" s="13">
        <f>Men!C46</f>
        <v>2.5899280575539568E-2</v>
      </c>
      <c r="G26" s="15">
        <f>Men!B46</f>
        <v>713</v>
      </c>
      <c r="H26" s="13">
        <f>Women!C46</f>
        <v>3.8043478260869568E-2</v>
      </c>
      <c r="I26" s="15">
        <f>Women!B46</f>
        <v>573</v>
      </c>
      <c r="J26" s="13">
        <f>White!C46</f>
        <v>3.3018867924528301E-2</v>
      </c>
      <c r="K26" s="15">
        <f>White!B46</f>
        <v>657</v>
      </c>
      <c r="L26" s="13">
        <f>'White-M'!C46</f>
        <v>2.3776223776223775E-2</v>
      </c>
      <c r="M26" s="13">
        <f>'White-W'!C46</f>
        <v>2.9982363315696647E-2</v>
      </c>
      <c r="N26" s="13">
        <f>Black!C46</f>
        <v>2.1400778210116732E-2</v>
      </c>
      <c r="O26" s="15">
        <f>Black!B46</f>
        <v>525</v>
      </c>
      <c r="P26" s="13">
        <f>'Black-M'!C46</f>
        <v>2.5225225225225224E-2</v>
      </c>
      <c r="Q26" s="13">
        <f>'Black-W'!C46</f>
        <v>2.8513238289205704E-2</v>
      </c>
      <c r="R26" s="13">
        <f>Asian!C25</f>
        <v>2.1645021645021644E-2</v>
      </c>
      <c r="S26" s="15">
        <f>Asian!B25</f>
        <v>708</v>
      </c>
      <c r="T26" s="13">
        <f>'Asian-M'!C25</f>
        <v>3.8860103626943004E-2</v>
      </c>
      <c r="U26" s="13">
        <f>'Asian-W'!C25</f>
        <v>2.508361204013378E-2</v>
      </c>
      <c r="V26" s="13">
        <f>Hisp!C46</f>
        <v>3.6363636363636362E-2</v>
      </c>
      <c r="W26" s="15">
        <f>Hisp!B46</f>
        <v>456</v>
      </c>
      <c r="X26" s="13">
        <f>'Hisp-M'!C46</f>
        <v>3.4482758620689655E-2</v>
      </c>
      <c r="Y26" s="13">
        <f>'Hisp-W'!C46</f>
        <v>2.1951219512195121E-2</v>
      </c>
      <c r="Z26" s="13">
        <f>'Ed-nohs'!C46</f>
        <v>1.2626262626262626E-2</v>
      </c>
      <c r="AA26" s="15">
        <f>'Ed-nohs'!B46</f>
        <v>401</v>
      </c>
      <c r="AB26" s="13">
        <f>'Ed-hs'!C46</f>
        <v>3.6101083032490974E-2</v>
      </c>
      <c r="AC26" s="15">
        <f>'Ed-hs'!B46</f>
        <v>574</v>
      </c>
      <c r="AD26" s="13">
        <f>'Ed-assoc'!C46</f>
        <v>3.4428794992175271E-2</v>
      </c>
      <c r="AE26" s="15">
        <f>'Ed-assoc'!B46</f>
        <v>661</v>
      </c>
      <c r="AF26" s="13">
        <f>'Ed-bach'!C25</f>
        <v>1.7777777777777778E-2</v>
      </c>
      <c r="AG26" s="15">
        <f>'Ed-bach'!B25</f>
        <v>916</v>
      </c>
      <c r="AH26" s="13">
        <f>'Ed-bach+'!C46</f>
        <v>2.2821576763485476E-2</v>
      </c>
      <c r="AI26" s="15">
        <f>'Ed-bach+'!B46</f>
        <v>986</v>
      </c>
      <c r="AJ26" s="13">
        <f>'Ed-advance'!C25</f>
        <v>2.3978685612788632E-2</v>
      </c>
      <c r="AK26" s="15">
        <f>'Ed-advance'!B25</f>
        <v>1153</v>
      </c>
      <c r="AL26" s="13">
        <f>stocks!B31</f>
        <v>3.15E-2</v>
      </c>
      <c r="AM26" s="13">
        <f>stocks!C31</f>
        <v>8.9899999999999994E-2</v>
      </c>
    </row>
    <row r="27" spans="1:39" x14ac:dyDescent="0.35">
      <c r="A27" s="12">
        <v>2005</v>
      </c>
      <c r="B27" s="13">
        <f>Inflation!C105</f>
        <v>3.3880359978824805E-2</v>
      </c>
      <c r="C27" s="13">
        <f>interest!G63/100</f>
        <v>3.2133333333333333E-2</v>
      </c>
      <c r="D27" s="13">
        <f>'All-earning'!C47</f>
        <v>2.037617554858934E-2</v>
      </c>
      <c r="E27" s="15">
        <f>'All-earning'!B47</f>
        <v>651</v>
      </c>
      <c r="F27" s="13">
        <f>Men!C47</f>
        <v>1.2622720897615708E-2</v>
      </c>
      <c r="G27" s="15">
        <f>Men!B47</f>
        <v>722</v>
      </c>
      <c r="H27" s="13">
        <f>Women!C47</f>
        <v>2.0942408376963352E-2</v>
      </c>
      <c r="I27" s="15">
        <f>Women!B47</f>
        <v>585</v>
      </c>
      <c r="J27" s="13">
        <f>White!C47</f>
        <v>2.2831050228310501E-2</v>
      </c>
      <c r="K27" s="15">
        <f>White!B47</f>
        <v>672</v>
      </c>
      <c r="L27" s="13">
        <f>'White-M'!C47</f>
        <v>1.5027322404371584E-2</v>
      </c>
      <c r="M27" s="13">
        <f>'White-W'!C47</f>
        <v>2.0547945205479451E-2</v>
      </c>
      <c r="N27" s="13">
        <f>Black!C47</f>
        <v>-9.5238095238095247E-3</v>
      </c>
      <c r="O27" s="15">
        <f>Black!B47</f>
        <v>520</v>
      </c>
      <c r="P27" s="13">
        <f>'Black-M'!C47</f>
        <v>-1.7574692442882251E-2</v>
      </c>
      <c r="Q27" s="13">
        <f>'Black-W'!C47</f>
        <v>-1.1881188118811881E-2</v>
      </c>
      <c r="R27" s="13">
        <f>Asian!C26</f>
        <v>6.3559322033898302E-2</v>
      </c>
      <c r="S27" s="15">
        <f>Asian!B26</f>
        <v>753</v>
      </c>
      <c r="T27" s="13">
        <f>'Asian-M'!C26</f>
        <v>2.8678304239401497E-2</v>
      </c>
      <c r="U27" s="13">
        <f>'Asian-W'!C26</f>
        <v>8.4828711256117462E-2</v>
      </c>
      <c r="V27" s="13">
        <f>Hisp!C47</f>
        <v>3.2894736842105261E-2</v>
      </c>
      <c r="W27" s="15">
        <f>Hisp!B47</f>
        <v>471</v>
      </c>
      <c r="X27" s="13">
        <f>'Hisp-M'!C47</f>
        <v>1.8749999999999999E-2</v>
      </c>
      <c r="Y27" s="13">
        <f>'Hisp-W'!C47</f>
        <v>2.386634844868735E-2</v>
      </c>
      <c r="Z27" s="13">
        <f>'Ed-nohs'!C47</f>
        <v>1.9950124688279301E-2</v>
      </c>
      <c r="AA27" s="15">
        <f>'Ed-nohs'!B47</f>
        <v>409</v>
      </c>
      <c r="AB27" s="13">
        <f>'Ed-hs'!C47</f>
        <v>1.5679442508710801E-2</v>
      </c>
      <c r="AC27" s="15">
        <f>'Ed-hs'!B47</f>
        <v>583</v>
      </c>
      <c r="AD27" s="13">
        <f>'Ed-assoc'!C47</f>
        <v>1.3615733736762481E-2</v>
      </c>
      <c r="AE27" s="15">
        <f>'Ed-assoc'!B47</f>
        <v>670</v>
      </c>
      <c r="AF27" s="13">
        <f>'Ed-bach'!C26</f>
        <v>2.2925764192139739E-2</v>
      </c>
      <c r="AG27" s="15">
        <f>'Ed-bach'!B26</f>
        <v>937</v>
      </c>
      <c r="AH27" s="13">
        <f>'Ed-bach+'!C47</f>
        <v>2.7383367139959432E-2</v>
      </c>
      <c r="AI27" s="15">
        <f>'Ed-bach+'!B47</f>
        <v>1013</v>
      </c>
      <c r="AJ27" s="13">
        <f>'Ed-advance'!C26</f>
        <v>1.7346053772766695E-2</v>
      </c>
      <c r="AK27" s="15">
        <f>'Ed-advance'!B26</f>
        <v>1173</v>
      </c>
      <c r="AL27" s="13">
        <f>stocks!B32</f>
        <v>-6.1000000000000004E-3</v>
      </c>
      <c r="AM27" s="13">
        <f>stocks!C32</f>
        <v>0.03</v>
      </c>
    </row>
    <row r="28" spans="1:39" x14ac:dyDescent="0.35">
      <c r="A28" s="12">
        <v>2006</v>
      </c>
      <c r="B28" s="13">
        <f>Inflation!C106</f>
        <v>3.2258064516128941E-2</v>
      </c>
      <c r="C28" s="13">
        <f>interest!G64/100</f>
        <v>4.9641666666666674E-2</v>
      </c>
      <c r="D28" s="13">
        <f>'All-earning'!C48</f>
        <v>3.0721966205837174E-2</v>
      </c>
      <c r="E28" s="15">
        <f>'All-earning'!B48</f>
        <v>671</v>
      </c>
      <c r="F28" s="13">
        <f>Men!C48</f>
        <v>2.9085872576177285E-2</v>
      </c>
      <c r="G28" s="15">
        <f>Men!B48</f>
        <v>743</v>
      </c>
      <c r="H28" s="13">
        <f>Women!C48</f>
        <v>2.564102564102564E-2</v>
      </c>
      <c r="I28" s="15">
        <f>Women!B48</f>
        <v>600</v>
      </c>
      <c r="J28" s="13">
        <f>White!C48</f>
        <v>2.6785714285714284E-2</v>
      </c>
      <c r="K28" s="15">
        <f>White!B48</f>
        <v>690</v>
      </c>
      <c r="L28" s="13">
        <f>'White-M'!C48</f>
        <v>2.4226110363391656E-2</v>
      </c>
      <c r="M28" s="13">
        <f>'White-W'!C48</f>
        <v>2.1812080536912751E-2</v>
      </c>
      <c r="N28" s="13">
        <f>Black!C48</f>
        <v>6.5384615384615388E-2</v>
      </c>
      <c r="O28" s="15">
        <f>Black!B48</f>
        <v>554</v>
      </c>
      <c r="P28" s="13">
        <f>'Black-M'!C48</f>
        <v>5.7245080500894455E-2</v>
      </c>
      <c r="Q28" s="13">
        <f>'Black-W'!C48</f>
        <v>4.0080160320641281E-2</v>
      </c>
      <c r="R28" s="13">
        <f>Asian!C27</f>
        <v>4.1168658698539175E-2</v>
      </c>
      <c r="S28" s="15">
        <f>Asian!B27</f>
        <v>784</v>
      </c>
      <c r="T28" s="13">
        <f>'Asian-M'!C27</f>
        <v>6.9090909090909092E-2</v>
      </c>
      <c r="U28" s="13">
        <f>'Asian-W'!C27</f>
        <v>5.1127819548872182E-2</v>
      </c>
      <c r="V28" s="13">
        <f>Hisp!C48</f>
        <v>3.1847133757961783E-2</v>
      </c>
      <c r="W28" s="15">
        <f>Hisp!B48</f>
        <v>486</v>
      </c>
      <c r="X28" s="13">
        <f>'Hisp-M'!C48</f>
        <v>3.2719836400817999E-2</v>
      </c>
      <c r="Y28" s="13">
        <f>'Hisp-W'!C48</f>
        <v>2.564102564102564E-2</v>
      </c>
      <c r="Z28" s="13">
        <f>'Ed-nohs'!C48</f>
        <v>2.4449877750611249E-2</v>
      </c>
      <c r="AA28" s="15">
        <f>'Ed-nohs'!B48</f>
        <v>419</v>
      </c>
      <c r="AB28" s="13">
        <f>'Ed-hs'!C48</f>
        <v>2.0583190394511151E-2</v>
      </c>
      <c r="AC28" s="15">
        <f>'Ed-hs'!B48</f>
        <v>595</v>
      </c>
      <c r="AD28" s="13">
        <f>'Ed-assoc'!C48</f>
        <v>3.2835820895522387E-2</v>
      </c>
      <c r="AE28" s="15">
        <f>'Ed-assoc'!B48</f>
        <v>692</v>
      </c>
      <c r="AF28" s="13">
        <f>'Ed-bach'!C27</f>
        <v>2.6680896478121666E-2</v>
      </c>
      <c r="AG28" s="15">
        <f>'Ed-bach'!B27</f>
        <v>962</v>
      </c>
      <c r="AH28" s="13">
        <f>'Ed-bach+'!C48</f>
        <v>2.5666337611056269E-2</v>
      </c>
      <c r="AI28" s="15">
        <f>'Ed-bach+'!B48</f>
        <v>1039</v>
      </c>
      <c r="AJ28" s="13">
        <f>'Ed-advance'!C27</f>
        <v>2.557544757033248E-2</v>
      </c>
      <c r="AK28" s="15">
        <f>'Ed-advance'!B27</f>
        <v>1203</v>
      </c>
      <c r="AL28" s="13">
        <f>stocks!B33</f>
        <v>0.16289999999999999</v>
      </c>
      <c r="AM28" s="13">
        <f>stocks!C33</f>
        <v>0.13619999999999999</v>
      </c>
    </row>
    <row r="29" spans="1:39" x14ac:dyDescent="0.35">
      <c r="A29" s="12">
        <v>2007</v>
      </c>
      <c r="B29" s="13">
        <f>Inflation!C107</f>
        <v>2.8482142857142949E-2</v>
      </c>
      <c r="C29" s="13">
        <f>interest!G65/100</f>
        <v>5.0191666666666662E-2</v>
      </c>
      <c r="D29" s="13">
        <f>'All-earning'!C49</f>
        <v>3.5767511177347243E-2</v>
      </c>
      <c r="E29" s="15">
        <f>'All-earning'!B49</f>
        <v>695</v>
      </c>
      <c r="F29" s="13">
        <f>Men!C49</f>
        <v>3.095558546433378E-2</v>
      </c>
      <c r="G29" s="15">
        <f>Men!B49</f>
        <v>766</v>
      </c>
      <c r="H29" s="13">
        <f>Women!C49</f>
        <v>2.3333333333333334E-2</v>
      </c>
      <c r="I29" s="15">
        <f>Women!B49</f>
        <v>614</v>
      </c>
      <c r="J29" s="13">
        <f>White!C49</f>
        <v>3.7681159420289857E-2</v>
      </c>
      <c r="K29" s="15">
        <f>White!B49</f>
        <v>716</v>
      </c>
      <c r="L29" s="13">
        <f>'White-M'!C49</f>
        <v>3.5479632063074903E-2</v>
      </c>
      <c r="M29" s="13">
        <f>'White-W'!C49</f>
        <v>2.7914614121510674E-2</v>
      </c>
      <c r="N29" s="13">
        <f>Black!C49</f>
        <v>2.7075812274368231E-2</v>
      </c>
      <c r="O29" s="15">
        <f>Black!B49</f>
        <v>569</v>
      </c>
      <c r="P29" s="13">
        <f>'Black-M'!C49</f>
        <v>1.5228426395939087E-2</v>
      </c>
      <c r="Q29" s="13">
        <f>'Black-W'!C49</f>
        <v>2.6974951830443159E-2</v>
      </c>
      <c r="R29" s="13">
        <f>Asian!C28</f>
        <v>5.8673469387755105E-2</v>
      </c>
      <c r="S29" s="15">
        <f>Asian!B28</f>
        <v>830</v>
      </c>
      <c r="T29" s="13">
        <f>'Asian-M'!C28</f>
        <v>6.1224489795918366E-2</v>
      </c>
      <c r="U29" s="13">
        <f>'Asian-W'!C28</f>
        <v>4.5779685264663805E-2</v>
      </c>
      <c r="V29" s="13">
        <f>Hisp!C49</f>
        <v>3.4979423868312758E-2</v>
      </c>
      <c r="W29" s="15">
        <f>Hisp!B49</f>
        <v>503</v>
      </c>
      <c r="X29" s="13">
        <f>'Hisp-M'!C49</f>
        <v>2.9702970297029702E-2</v>
      </c>
      <c r="Y29" s="13">
        <f>'Hisp-W'!C49</f>
        <v>7.4999999999999997E-2</v>
      </c>
      <c r="Z29" s="13">
        <f>'Ed-nohs'!C49</f>
        <v>2.1479713603818614E-2</v>
      </c>
      <c r="AA29" s="15">
        <f>'Ed-nohs'!B49</f>
        <v>428</v>
      </c>
      <c r="AB29" s="13">
        <f>'Ed-hs'!C49</f>
        <v>1.5126050420168067E-2</v>
      </c>
      <c r="AC29" s="15">
        <f>'Ed-hs'!B49</f>
        <v>604</v>
      </c>
      <c r="AD29" s="13">
        <f>'Ed-assoc'!C49</f>
        <v>1.7341040462427744E-2</v>
      </c>
      <c r="AE29" s="15">
        <f>'Ed-assoc'!B49</f>
        <v>704</v>
      </c>
      <c r="AF29" s="13">
        <f>'Ed-bach'!C28</f>
        <v>2.5987525987525989E-2</v>
      </c>
      <c r="AG29" s="15">
        <f>'Ed-bach'!B28</f>
        <v>987</v>
      </c>
      <c r="AH29" s="13">
        <f>'Ed-bach+'!C49</f>
        <v>3.1761308950914342E-2</v>
      </c>
      <c r="AI29" s="15">
        <f>'Ed-bach+'!B49</f>
        <v>1072</v>
      </c>
      <c r="AJ29" s="13">
        <f>'Ed-advance'!C28</f>
        <v>2.7431421446384038E-2</v>
      </c>
      <c r="AK29" s="15">
        <f>'Ed-advance'!B28</f>
        <v>1236</v>
      </c>
      <c r="AL29" s="13">
        <f>stocks!B34</f>
        <v>6.4299999999999996E-2</v>
      </c>
      <c r="AM29" s="13">
        <f>stocks!C34</f>
        <v>3.5299999999999998E-2</v>
      </c>
    </row>
    <row r="30" spans="1:39" x14ac:dyDescent="0.35">
      <c r="A30" s="12">
        <v>2008</v>
      </c>
      <c r="B30" s="13">
        <f>Inflation!C108</f>
        <v>3.8395501152684856E-2</v>
      </c>
      <c r="C30" s="13">
        <f>interest!G66/100</f>
        <v>1.9274999999999997E-2</v>
      </c>
      <c r="D30" s="13">
        <f>'All-earning'!C50</f>
        <v>3.884892086330935E-2</v>
      </c>
      <c r="E30" s="15">
        <f>'All-earning'!B50</f>
        <v>722</v>
      </c>
      <c r="F30" s="13">
        <f>Men!C50</f>
        <v>4.1775456919060053E-2</v>
      </c>
      <c r="G30" s="15">
        <f>Men!B50</f>
        <v>798</v>
      </c>
      <c r="H30" s="13">
        <f>Women!C50</f>
        <v>3.9087947882736153E-2</v>
      </c>
      <c r="I30" s="15">
        <f>Women!B50</f>
        <v>638</v>
      </c>
      <c r="J30" s="13">
        <f>White!C50</f>
        <v>3.6312849162011177E-2</v>
      </c>
      <c r="K30" s="15">
        <f>White!B50</f>
        <v>742</v>
      </c>
      <c r="L30" s="13">
        <f>'White-M'!C50</f>
        <v>4.6954314720812185E-2</v>
      </c>
      <c r="M30" s="13">
        <f>'White-W'!C50</f>
        <v>4.472843450479233E-2</v>
      </c>
      <c r="N30" s="13">
        <f>Black!C50</f>
        <v>3.5149384885764502E-2</v>
      </c>
      <c r="O30" s="15">
        <f>Black!B50</f>
        <v>589</v>
      </c>
      <c r="P30" s="13">
        <f>'Black-M'!C50</f>
        <v>3.3333333333333333E-2</v>
      </c>
      <c r="Q30" s="13">
        <f>'Black-W'!C50</f>
        <v>3.9399624765478425E-2</v>
      </c>
      <c r="R30" s="13">
        <f>Asian!C29</f>
        <v>3.7349397590361447E-2</v>
      </c>
      <c r="S30" s="15">
        <f>Asian!B29</f>
        <v>861</v>
      </c>
      <c r="T30" s="13">
        <f>'Asian-M'!C29</f>
        <v>3.2051282051282048E-2</v>
      </c>
      <c r="U30" s="13">
        <f>'Asian-W'!C29</f>
        <v>3.0095759233926128E-2</v>
      </c>
      <c r="V30" s="13">
        <f>Hisp!C50</f>
        <v>5.168986083499006E-2</v>
      </c>
      <c r="W30" s="15">
        <f>Hisp!B50</f>
        <v>529</v>
      </c>
      <c r="X30" s="13">
        <f>'Hisp-M'!C50</f>
        <v>7.4999999999999997E-2</v>
      </c>
      <c r="Y30" s="13">
        <f>'Hisp-W'!C50</f>
        <v>5.9196617336152217E-2</v>
      </c>
      <c r="Z30" s="13">
        <f>'Ed-nohs'!C50</f>
        <v>5.8411214953271028E-2</v>
      </c>
      <c r="AA30" s="15">
        <f>'Ed-nohs'!B50</f>
        <v>453</v>
      </c>
      <c r="AB30" s="13">
        <f>'Ed-hs'!C50</f>
        <v>2.3178807947019868E-2</v>
      </c>
      <c r="AC30" s="15">
        <f>'Ed-hs'!B50</f>
        <v>618</v>
      </c>
      <c r="AD30" s="13">
        <f>'Ed-assoc'!C50</f>
        <v>2.556818181818182E-2</v>
      </c>
      <c r="AE30" s="15">
        <f>'Ed-assoc'!B50</f>
        <v>722</v>
      </c>
      <c r="AF30" s="13">
        <f>'Ed-bach'!C29</f>
        <v>2.5329280648429583E-2</v>
      </c>
      <c r="AG30" s="15">
        <f>'Ed-bach'!B29</f>
        <v>1012</v>
      </c>
      <c r="AH30" s="13">
        <f>'Ed-bach+'!C50</f>
        <v>4.0111940298507461E-2</v>
      </c>
      <c r="AI30" s="15">
        <f>'Ed-bach+'!B50</f>
        <v>1115</v>
      </c>
      <c r="AJ30" s="13">
        <f>'Ed-advance'!C29</f>
        <v>4.12621359223301E-2</v>
      </c>
      <c r="AK30" s="15">
        <f>'Ed-advance'!B29</f>
        <v>1287</v>
      </c>
      <c r="AL30" s="13">
        <f>stocks!B35</f>
        <v>-0.33839999999999998</v>
      </c>
      <c r="AM30" s="13">
        <f>stocks!C35</f>
        <v>-0.38490000000000002</v>
      </c>
    </row>
    <row r="31" spans="1:39" x14ac:dyDescent="0.35">
      <c r="A31" s="12">
        <v>2009</v>
      </c>
      <c r="B31" s="13">
        <f>Inflation!C109</f>
        <v>-3.5577767146764846E-3</v>
      </c>
      <c r="C31" s="13">
        <f>interest!G67/100</f>
        <v>1.6000000000000001E-3</v>
      </c>
      <c r="D31" s="13">
        <f>'All-earning'!C51</f>
        <v>2.3545706371191136E-2</v>
      </c>
      <c r="E31" s="15">
        <f>'All-earning'!B51</f>
        <v>739</v>
      </c>
      <c r="F31" s="13">
        <f>Men!C51</f>
        <v>2.6315789473684209E-2</v>
      </c>
      <c r="G31" s="15">
        <f>Men!B51</f>
        <v>819</v>
      </c>
      <c r="H31" s="13">
        <f>Women!C51</f>
        <v>2.9780564263322883E-2</v>
      </c>
      <c r="I31" s="15">
        <f>Women!B51</f>
        <v>657</v>
      </c>
      <c r="J31" s="13">
        <f>White!C51</f>
        <v>2.0215633423180591E-2</v>
      </c>
      <c r="K31" s="15">
        <f>White!B51</f>
        <v>757</v>
      </c>
      <c r="L31" s="13">
        <f>'White-M'!C51</f>
        <v>2.4242424242424242E-2</v>
      </c>
      <c r="M31" s="13">
        <f>'White-W'!C51</f>
        <v>2.2935779816513763E-2</v>
      </c>
      <c r="N31" s="13">
        <f>Black!C51</f>
        <v>2.037351443123939E-2</v>
      </c>
      <c r="O31" s="15">
        <f>Black!B51</f>
        <v>601</v>
      </c>
      <c r="P31" s="13">
        <f>'Black-M'!C51</f>
        <v>1.6129032258064516E-3</v>
      </c>
      <c r="Q31" s="13">
        <f>'Black-W'!C51</f>
        <v>5.0541516245487361E-2</v>
      </c>
      <c r="R31" s="13">
        <f>Asian!C30</f>
        <v>2.2067363530778164E-2</v>
      </c>
      <c r="S31" s="15">
        <f>Asian!B30</f>
        <v>880</v>
      </c>
      <c r="T31" s="13">
        <f>'Asian-M'!C30</f>
        <v>-1.4492753623188406E-2</v>
      </c>
      <c r="U31" s="13">
        <f>'Asian-W'!C30</f>
        <v>3.4528552456839307E-2</v>
      </c>
      <c r="V31" s="13">
        <f>Hisp!C51</f>
        <v>2.2684310018903593E-2</v>
      </c>
      <c r="W31" s="15">
        <f>Hisp!B51</f>
        <v>541</v>
      </c>
      <c r="X31" s="13">
        <f>'Hisp-M'!C51</f>
        <v>1.7889087656529516E-2</v>
      </c>
      <c r="Y31" s="13">
        <f>'Hisp-W'!C51</f>
        <v>1.5968063872255488E-2</v>
      </c>
      <c r="Z31" s="13">
        <f>'Ed-nohs'!C51</f>
        <v>2.2075055187637969E-3</v>
      </c>
      <c r="AA31" s="15">
        <f>'Ed-nohs'!B51</f>
        <v>454</v>
      </c>
      <c r="AB31" s="13">
        <f>'Ed-hs'!C51</f>
        <v>1.2944983818770227E-2</v>
      </c>
      <c r="AC31" s="15">
        <f>'Ed-hs'!B51</f>
        <v>626</v>
      </c>
      <c r="AD31" s="13">
        <f>'Ed-assoc'!C51</f>
        <v>5.5401662049861496E-3</v>
      </c>
      <c r="AE31" s="15">
        <f>'Ed-assoc'!B51</f>
        <v>726</v>
      </c>
      <c r="AF31" s="13">
        <f>'Ed-bach'!C30</f>
        <v>1.2845849802371542E-2</v>
      </c>
      <c r="AG31" s="15">
        <f>'Ed-bach'!B30</f>
        <v>1025</v>
      </c>
      <c r="AH31" s="13">
        <f>'Ed-bach+'!C51</f>
        <v>1.9730941704035873E-2</v>
      </c>
      <c r="AI31" s="15">
        <f>'Ed-bach+'!B51</f>
        <v>1137</v>
      </c>
      <c r="AJ31" s="13">
        <f>'Ed-advance'!C30</f>
        <v>3.1857031857031856E-2</v>
      </c>
      <c r="AK31" s="15">
        <f>'Ed-advance'!B30</f>
        <v>1328</v>
      </c>
      <c r="AL31" s="13">
        <f>stocks!B36</f>
        <v>0.18820000000000001</v>
      </c>
      <c r="AM31" s="13">
        <f>stocks!C36</f>
        <v>0.23449999999999999</v>
      </c>
    </row>
    <row r="32" spans="1:39" x14ac:dyDescent="0.35">
      <c r="A32" s="12">
        <v>2010</v>
      </c>
      <c r="B32" s="13">
        <f>Inflation!C110</f>
        <v>1.6402765024214963E-2</v>
      </c>
      <c r="C32" s="13">
        <f>interest!G68/100</f>
        <v>1.7499999999999996E-3</v>
      </c>
      <c r="D32" s="13">
        <f>'All-earning'!C52</f>
        <v>1.0825439783491205E-2</v>
      </c>
      <c r="E32" s="15">
        <f>'All-earning'!B52</f>
        <v>747</v>
      </c>
      <c r="F32" s="13">
        <f>Men!C52</f>
        <v>6.105006105006105E-3</v>
      </c>
      <c r="G32" s="15">
        <f>Men!B52</f>
        <v>824</v>
      </c>
      <c r="H32" s="13">
        <f>Women!C52</f>
        <v>1.8264840182648401E-2</v>
      </c>
      <c r="I32" s="15">
        <f>Women!B52</f>
        <v>669</v>
      </c>
      <c r="J32" s="13">
        <f>White!C52</f>
        <v>1.0568031704095112E-2</v>
      </c>
      <c r="K32" s="15">
        <f>White!B52</f>
        <v>765</v>
      </c>
      <c r="L32" s="13">
        <f>'White-M'!C52</f>
        <v>5.9171597633136093E-3</v>
      </c>
      <c r="M32" s="13">
        <f>'White-W'!C52</f>
        <v>2.2421524663677129E-2</v>
      </c>
      <c r="N32" s="13">
        <f>Black!C52</f>
        <v>1.6638935108153077E-2</v>
      </c>
      <c r="O32" s="15">
        <f>Black!B52</f>
        <v>611</v>
      </c>
      <c r="P32" s="13">
        <f>'Black-M'!C52</f>
        <v>1.932367149758454E-2</v>
      </c>
      <c r="Q32" s="13">
        <f>'Black-W'!C52</f>
        <v>1.7182130584192441E-2</v>
      </c>
      <c r="R32" s="13">
        <f>Asian!C31</f>
        <v>-2.8409090909090908E-2</v>
      </c>
      <c r="S32" s="15">
        <f>Asian!B31</f>
        <v>855</v>
      </c>
      <c r="T32" s="13">
        <f>'Asian-M'!C31</f>
        <v>-1.680672268907563E-2</v>
      </c>
      <c r="U32" s="13">
        <f>'Asian-W'!C31</f>
        <v>-7.7021822849807449E-3</v>
      </c>
      <c r="V32" s="13">
        <f>Hisp!C52</f>
        <v>-1.1090573012939002E-2</v>
      </c>
      <c r="W32" s="15">
        <f>Hisp!B52</f>
        <v>535</v>
      </c>
      <c r="X32" s="13">
        <f>'Hisp-M'!C52</f>
        <v>-1.5817223198594025E-2</v>
      </c>
      <c r="Y32" s="13">
        <f>'Hisp-W'!C52</f>
        <v>-1.9646365422396855E-3</v>
      </c>
      <c r="Z32" s="13">
        <f>'Ed-nohs'!C52</f>
        <v>-2.2026431718061675E-2</v>
      </c>
      <c r="AA32" s="15">
        <f>'Ed-nohs'!B52</f>
        <v>444</v>
      </c>
      <c r="AB32" s="13">
        <f>'Ed-hs'!C52</f>
        <v>0</v>
      </c>
      <c r="AC32" s="15">
        <f>'Ed-hs'!B52</f>
        <v>626</v>
      </c>
      <c r="AD32" s="13">
        <f>'Ed-assoc'!C52</f>
        <v>1.1019283746556474E-2</v>
      </c>
      <c r="AE32" s="15">
        <f>'Ed-assoc'!B52</f>
        <v>734</v>
      </c>
      <c r="AF32" s="13">
        <f>'Ed-bach'!C31</f>
        <v>1.2682926829268294E-2</v>
      </c>
      <c r="AG32" s="15">
        <f>'Ed-bach'!B31</f>
        <v>1038</v>
      </c>
      <c r="AH32" s="13">
        <f>'Ed-bach+'!C52</f>
        <v>6.156552330694811E-3</v>
      </c>
      <c r="AI32" s="15">
        <f>'Ed-bach+'!B52</f>
        <v>1144</v>
      </c>
      <c r="AJ32" s="13">
        <f>'Ed-advance'!C31</f>
        <v>1.7319277108433735E-2</v>
      </c>
      <c r="AK32" s="15">
        <f>'Ed-advance'!B31</f>
        <v>1351</v>
      </c>
      <c r="AL32" s="13">
        <f>stocks!B37</f>
        <v>0.11020000000000001</v>
      </c>
      <c r="AM32" s="13">
        <f>stocks!C37</f>
        <v>0.1278</v>
      </c>
    </row>
    <row r="33" spans="1:39" x14ac:dyDescent="0.35">
      <c r="A33" s="12">
        <v>2011</v>
      </c>
      <c r="B33" s="13">
        <f>Inflation!C111</f>
        <v>3.1565285981582626E-2</v>
      </c>
      <c r="C33" s="13">
        <f>interest!G69/100</f>
        <v>1.0166666666666668E-3</v>
      </c>
      <c r="D33" s="13">
        <f>'All-earning'!C53</f>
        <v>1.2048192771084338E-2</v>
      </c>
      <c r="E33" s="15">
        <f>'All-earning'!B53</f>
        <v>756</v>
      </c>
      <c r="F33" s="13">
        <f>Men!C53</f>
        <v>9.7087378640776691E-3</v>
      </c>
      <c r="G33" s="15">
        <f>Men!B53</f>
        <v>832</v>
      </c>
      <c r="H33" s="13">
        <f>Women!C53</f>
        <v>2.2421524663677129E-2</v>
      </c>
      <c r="I33" s="15">
        <f>Women!B53</f>
        <v>684</v>
      </c>
      <c r="J33" s="13">
        <f>White!C53</f>
        <v>1.3071895424836602E-2</v>
      </c>
      <c r="K33" s="15">
        <f>White!B53</f>
        <v>775</v>
      </c>
      <c r="L33" s="13">
        <f>'White-M'!C53</f>
        <v>7.058823529411765E-3</v>
      </c>
      <c r="M33" s="13">
        <f>'White-W'!C53</f>
        <v>2.7777777777777776E-2</v>
      </c>
      <c r="N33" s="13">
        <f>Black!C53</f>
        <v>6.5466448445171853E-3</v>
      </c>
      <c r="O33" s="15">
        <f>Black!B53</f>
        <v>615</v>
      </c>
      <c r="P33" s="13">
        <f>'Black-M'!C53</f>
        <v>3.15955766192733E-2</v>
      </c>
      <c r="Q33" s="13">
        <f>'Black-W'!C53</f>
        <v>5.0675675675675678E-3</v>
      </c>
      <c r="R33" s="13">
        <f>Asian!C32</f>
        <v>1.2865497076023392E-2</v>
      </c>
      <c r="S33" s="15">
        <f>Asian!B32</f>
        <v>866</v>
      </c>
      <c r="T33" s="13">
        <f>'Asian-M'!C32</f>
        <v>3.6324786324786328E-2</v>
      </c>
      <c r="U33" s="13">
        <f>'Asian-W'!C32</f>
        <v>-2.8460543337645538E-2</v>
      </c>
      <c r="V33" s="13">
        <f>Hisp!C53</f>
        <v>2.6168224299065422E-2</v>
      </c>
      <c r="W33" s="15">
        <f>Hisp!B53</f>
        <v>549</v>
      </c>
      <c r="X33" s="13">
        <f>'Hisp-M'!C53</f>
        <v>1.9642857142857142E-2</v>
      </c>
      <c r="Y33" s="13">
        <f>'Hisp-W'!C53</f>
        <v>1.968503937007874E-2</v>
      </c>
      <c r="Z33" s="13">
        <f>'Ed-nohs'!C53</f>
        <v>1.5765765765765764E-2</v>
      </c>
      <c r="AA33" s="15">
        <f>'Ed-nohs'!B53</f>
        <v>451</v>
      </c>
      <c r="AB33" s="13">
        <f>'Ed-hs'!C53</f>
        <v>1.9169329073482427E-2</v>
      </c>
      <c r="AC33" s="15">
        <f>'Ed-hs'!B53</f>
        <v>638</v>
      </c>
      <c r="AD33" s="13">
        <f>'Ed-assoc'!C53</f>
        <v>6.8119891008174387E-3</v>
      </c>
      <c r="AE33" s="15">
        <f>'Ed-assoc'!B53</f>
        <v>739</v>
      </c>
      <c r="AF33" s="13">
        <f>'Ed-bach'!C32</f>
        <v>1.4450867052023121E-2</v>
      </c>
      <c r="AG33" s="15">
        <f>'Ed-bach'!B32</f>
        <v>1053</v>
      </c>
      <c r="AH33" s="13">
        <f>'Ed-bach+'!C53</f>
        <v>5.244755244755245E-3</v>
      </c>
      <c r="AI33" s="15">
        <f>'Ed-bach+'!B53</f>
        <v>1150</v>
      </c>
      <c r="AJ33" s="13">
        <f>'Ed-advance'!C32</f>
        <v>-3.7009622501850479E-3</v>
      </c>
      <c r="AK33" s="15">
        <f>'Ed-advance'!B32</f>
        <v>1346</v>
      </c>
      <c r="AL33" s="13">
        <f>stocks!B38</f>
        <v>5.5300000000000002E-2</v>
      </c>
      <c r="AM33" s="13">
        <f>stocks!C38</f>
        <v>0</v>
      </c>
    </row>
    <row r="34" spans="1:39" x14ac:dyDescent="0.35">
      <c r="A34" s="12">
        <v>2012</v>
      </c>
      <c r="B34" s="13">
        <f>Inflation!C112</f>
        <v>2.0694499397614471E-2</v>
      </c>
      <c r="C34" s="13">
        <f>interest!G70/100</f>
        <v>1.3999999999999998E-3</v>
      </c>
      <c r="D34" s="13">
        <f>'All-earning'!C54</f>
        <v>1.5873015873015872E-2</v>
      </c>
      <c r="E34" s="15">
        <f>'All-earning'!B54</f>
        <v>768</v>
      </c>
      <c r="F34" s="13">
        <f>Men!C54</f>
        <v>2.6442307692307692E-2</v>
      </c>
      <c r="G34" s="15">
        <f>Men!B54</f>
        <v>854</v>
      </c>
      <c r="H34" s="13">
        <f>Women!C54</f>
        <v>1.023391812865497E-2</v>
      </c>
      <c r="I34" s="15">
        <f>Women!B54</f>
        <v>691</v>
      </c>
      <c r="J34" s="13">
        <f>White!C54</f>
        <v>2.1935483870967741E-2</v>
      </c>
      <c r="K34" s="15">
        <f>White!B54</f>
        <v>792</v>
      </c>
      <c r="L34" s="13">
        <f>'White-M'!C54</f>
        <v>2.6869158878504672E-2</v>
      </c>
      <c r="M34" s="13">
        <f>'White-W'!C54</f>
        <v>9.9573257467994308E-3</v>
      </c>
      <c r="N34" s="13">
        <f>Black!C54</f>
        <v>9.7560975609756097E-3</v>
      </c>
      <c r="O34" s="15">
        <f>Black!B54</f>
        <v>621</v>
      </c>
      <c r="P34" s="13">
        <f>'Black-M'!C54</f>
        <v>1.8376722817764167E-2</v>
      </c>
      <c r="Q34" s="13">
        <f>'Black-W'!C54</f>
        <v>6.7226890756302525E-3</v>
      </c>
      <c r="R34" s="13">
        <f>Asian!C33</f>
        <v>6.2355658198614321E-2</v>
      </c>
      <c r="S34" s="15">
        <f>Asian!B33</f>
        <v>920</v>
      </c>
      <c r="T34" s="13">
        <f>'Asian-M'!C33</f>
        <v>8.7628865979381437E-2</v>
      </c>
      <c r="U34" s="13">
        <f>'Asian-W'!C33</f>
        <v>2.529960053262317E-2</v>
      </c>
      <c r="V34" s="13">
        <f>Hisp!C54</f>
        <v>3.4608378870673952E-2</v>
      </c>
      <c r="W34" s="15">
        <f>Hisp!B54</f>
        <v>568</v>
      </c>
      <c r="X34" s="13">
        <f>'Hisp-M'!C54</f>
        <v>3.6777583187390543E-2</v>
      </c>
      <c r="Y34" s="13">
        <f>'Hisp-W'!C54</f>
        <v>5.7915057915057912E-3</v>
      </c>
      <c r="Z34" s="13">
        <f>'Ed-nohs'!C54</f>
        <v>4.4345898004434593E-2</v>
      </c>
      <c r="AA34" s="15">
        <f>'Ed-nohs'!B54</f>
        <v>471</v>
      </c>
      <c r="AB34" s="13">
        <f>'Ed-hs'!C54</f>
        <v>2.1943573667711599E-2</v>
      </c>
      <c r="AC34" s="15">
        <f>'Ed-hs'!B54</f>
        <v>652</v>
      </c>
      <c r="AD34" s="13">
        <f>'Ed-assoc'!C54</f>
        <v>1.3531799729364006E-2</v>
      </c>
      <c r="AE34" s="15">
        <f>'Ed-assoc'!B54</f>
        <v>749</v>
      </c>
      <c r="AF34" s="13">
        <f>'Ed-bach'!C33</f>
        <v>1.2345679012345678E-2</v>
      </c>
      <c r="AG34" s="15">
        <f>'Ed-bach'!B33</f>
        <v>1066</v>
      </c>
      <c r="AH34" s="13">
        <f>'Ed-bach+'!C54</f>
        <v>1.3043478260869565E-2</v>
      </c>
      <c r="AI34" s="15">
        <f>'Ed-bach+'!B54</f>
        <v>1165</v>
      </c>
      <c r="AJ34" s="13">
        <f>'Ed-advance'!C33</f>
        <v>2.0059435364041606E-2</v>
      </c>
      <c r="AK34" s="15">
        <f>'Ed-advance'!B33</f>
        <v>1373</v>
      </c>
      <c r="AL34" s="13">
        <f>stocks!B39</f>
        <v>7.2599999999999998E-2</v>
      </c>
      <c r="AM34" s="13">
        <f>stocks!C39</f>
        <v>0.1341</v>
      </c>
    </row>
    <row r="35" spans="1:39" x14ac:dyDescent="0.35">
      <c r="A35" s="12">
        <v>2013</v>
      </c>
      <c r="B35" s="13">
        <f>Inflation!C113</f>
        <v>1.4647595320435202E-2</v>
      </c>
      <c r="C35" s="13">
        <f>interest!G71/100</f>
        <v>1.0750000000000002E-3</v>
      </c>
      <c r="D35" s="13">
        <f>'All-earning'!C55</f>
        <v>1.0416666666666666E-2</v>
      </c>
      <c r="E35" s="15">
        <f>'All-earning'!B55</f>
        <v>776</v>
      </c>
      <c r="F35" s="13">
        <f>Men!C55</f>
        <v>7.0257611241217799E-3</v>
      </c>
      <c r="G35" s="15">
        <f>Men!B55</f>
        <v>860</v>
      </c>
      <c r="H35" s="13">
        <f>Women!C55</f>
        <v>2.1707670043415339E-2</v>
      </c>
      <c r="I35" s="15">
        <f>Women!B55</f>
        <v>706</v>
      </c>
      <c r="J35" s="13">
        <f>White!C55</f>
        <v>1.2626262626262626E-2</v>
      </c>
      <c r="K35" s="15">
        <f>White!B55</f>
        <v>802</v>
      </c>
      <c r="L35" s="13">
        <f>'White-M'!C55</f>
        <v>5.6882821387940841E-3</v>
      </c>
      <c r="M35" s="13">
        <f>'White-W'!C55</f>
        <v>1.6901408450704224E-2</v>
      </c>
      <c r="N35" s="13">
        <f>Black!C55</f>
        <v>1.2882447665056361E-2</v>
      </c>
      <c r="O35" s="15">
        <f>Black!B55</f>
        <v>629</v>
      </c>
      <c r="P35" s="13">
        <f>'Black-M'!C55</f>
        <v>-1.5037593984962407E-3</v>
      </c>
      <c r="Q35" s="13">
        <f>'Black-W'!C55</f>
        <v>1.1686143572621035E-2</v>
      </c>
      <c r="R35" s="13">
        <f>Asian!C34</f>
        <v>2.391304347826087E-2</v>
      </c>
      <c r="S35" s="15">
        <f>Asian!B34</f>
        <v>942</v>
      </c>
      <c r="T35" s="13">
        <f>'Asian-M'!C34</f>
        <v>3.7914691943127963E-3</v>
      </c>
      <c r="U35" s="13">
        <f>'Asian-W'!C34</f>
        <v>6.363636363636363E-2</v>
      </c>
      <c r="V35" s="13">
        <f>Hisp!C55</f>
        <v>1.7605633802816902E-2</v>
      </c>
      <c r="W35" s="15">
        <f>Hisp!B55</f>
        <v>578</v>
      </c>
      <c r="X35" s="13">
        <f>'Hisp-M'!C55</f>
        <v>3.3783783783783786E-3</v>
      </c>
      <c r="Y35" s="13">
        <f>'Hisp-W'!C55</f>
        <v>3.8387715930902108E-2</v>
      </c>
      <c r="Z35" s="13">
        <f>'Ed-nohs'!C55</f>
        <v>2.1231422505307855E-3</v>
      </c>
      <c r="AA35" s="15">
        <f>'Ed-nohs'!B55</f>
        <v>472</v>
      </c>
      <c r="AB35" s="13">
        <f>'Ed-hs'!C55</f>
        <v>-1.5337423312883436E-3</v>
      </c>
      <c r="AC35" s="15">
        <f>'Ed-hs'!B55</f>
        <v>651</v>
      </c>
      <c r="AD35" s="13">
        <f>'Ed-assoc'!C55</f>
        <v>-1.3351134846461949E-3</v>
      </c>
      <c r="AE35" s="15">
        <f>'Ed-assoc'!B55</f>
        <v>748</v>
      </c>
      <c r="AF35" s="13">
        <f>'Ed-bach'!C34</f>
        <v>3.9399624765478425E-2</v>
      </c>
      <c r="AG35" s="15">
        <f>'Ed-bach'!B34</f>
        <v>1108</v>
      </c>
      <c r="AH35" s="13">
        <f>'Ed-bach+'!C55</f>
        <v>2.4892703862660945E-2</v>
      </c>
      <c r="AI35" s="15">
        <f>'Ed-bach+'!B55</f>
        <v>1194</v>
      </c>
      <c r="AJ35" s="13">
        <f>'Ed-advance'!C34</f>
        <v>1.1653313911143482E-2</v>
      </c>
      <c r="AK35" s="15">
        <f>'Ed-advance'!B34</f>
        <v>1389</v>
      </c>
      <c r="AL35" s="13">
        <f>stocks!B40</f>
        <v>0.26500000000000001</v>
      </c>
      <c r="AM35" s="13">
        <f>stocks!C40</f>
        <v>0.29599999999999999</v>
      </c>
    </row>
    <row r="36" spans="1:39" x14ac:dyDescent="0.35">
      <c r="A36" s="12">
        <v>2014</v>
      </c>
      <c r="B36" s="13">
        <f>Inflation!C114</f>
        <v>1.6221877857286952E-2</v>
      </c>
      <c r="C36" s="13">
        <f>interest!G72/100</f>
        <v>8.9166666666666658E-4</v>
      </c>
      <c r="D36" s="13">
        <f>'All-earning'!C56</f>
        <v>1.9329896907216496E-2</v>
      </c>
      <c r="E36" s="15">
        <f>'All-earning'!B56</f>
        <v>791</v>
      </c>
      <c r="F36" s="13">
        <f>Men!C56</f>
        <v>1.2790697674418604E-2</v>
      </c>
      <c r="G36" s="15">
        <f>Men!B56</f>
        <v>871</v>
      </c>
      <c r="H36" s="13">
        <f>Women!C56</f>
        <v>1.8413597733711047E-2</v>
      </c>
      <c r="I36" s="15">
        <f>Women!B56</f>
        <v>719</v>
      </c>
      <c r="J36" s="13">
        <f>White!C56</f>
        <v>1.7456359102244388E-2</v>
      </c>
      <c r="K36" s="15">
        <f>White!B56</f>
        <v>816</v>
      </c>
      <c r="L36" s="13">
        <f>'White-M'!C56</f>
        <v>1.4705882352941176E-2</v>
      </c>
      <c r="M36" s="13">
        <f>'White-W'!C56</f>
        <v>1.662049861495845E-2</v>
      </c>
      <c r="N36" s="13">
        <f>Black!C56</f>
        <v>1.5898251192368838E-2</v>
      </c>
      <c r="O36" s="15">
        <f>Black!B56</f>
        <v>639</v>
      </c>
      <c r="P36" s="13">
        <f>'Black-M'!C56</f>
        <v>2.4096385542168676E-2</v>
      </c>
      <c r="Q36" s="13">
        <f>'Black-W'!C56</f>
        <v>8.2508250825082501E-3</v>
      </c>
      <c r="R36" s="13">
        <f>Asian!C35</f>
        <v>1.167728237791932E-2</v>
      </c>
      <c r="S36" s="15">
        <f>Asian!B35</f>
        <v>953</v>
      </c>
      <c r="T36" s="13">
        <f>'Asian-M'!C35</f>
        <v>1.9830028328611898E-2</v>
      </c>
      <c r="U36" s="13">
        <f>'Asian-W'!C35</f>
        <v>2.6862026862026864E-2</v>
      </c>
      <c r="V36" s="13">
        <f>Hisp!C56</f>
        <v>2.768166089965398E-2</v>
      </c>
      <c r="W36" s="15">
        <f>Hisp!B56</f>
        <v>594</v>
      </c>
      <c r="X36" s="13">
        <f>'Hisp-M'!C56</f>
        <v>3.7037037037037035E-2</v>
      </c>
      <c r="Y36" s="13">
        <f>'Hisp-W'!C56</f>
        <v>1.2939001848428836E-2</v>
      </c>
      <c r="Z36" s="13">
        <f>'Ed-nohs'!C56</f>
        <v>3.3898305084745763E-2</v>
      </c>
      <c r="AA36" s="15">
        <f>'Ed-nohs'!B56</f>
        <v>488</v>
      </c>
      <c r="AB36" s="13">
        <f>'Ed-hs'!C56</f>
        <v>2.6113671274961597E-2</v>
      </c>
      <c r="AC36" s="15">
        <f>'Ed-hs'!B56</f>
        <v>668</v>
      </c>
      <c r="AD36" s="13">
        <f>'Ed-assoc'!C56</f>
        <v>1.7379679144385027E-2</v>
      </c>
      <c r="AE36" s="15">
        <f>'Ed-assoc'!B56</f>
        <v>761</v>
      </c>
      <c r="AF36" s="13">
        <f>'Ed-bach'!C35</f>
        <v>-6.3176895306859202E-3</v>
      </c>
      <c r="AG36" s="15">
        <f>'Ed-bach'!B35</f>
        <v>1101</v>
      </c>
      <c r="AH36" s="13">
        <f>'Ed-bach+'!C56</f>
        <v>-8.375209380234506E-4</v>
      </c>
      <c r="AI36" s="15">
        <f>'Ed-bach+'!B56</f>
        <v>1193</v>
      </c>
      <c r="AJ36" s="13">
        <f>'Ed-advance'!C35</f>
        <v>-2.1598272138228943E-3</v>
      </c>
      <c r="AK36" s="15">
        <f>'Ed-advance'!B35</f>
        <v>1386</v>
      </c>
      <c r="AL36" s="13">
        <f>stocks!B41</f>
        <v>7.5200000000000003E-2</v>
      </c>
      <c r="AM36" s="13">
        <f>stocks!C41</f>
        <v>0.1139</v>
      </c>
    </row>
    <row r="37" spans="1:39" x14ac:dyDescent="0.35">
      <c r="A37" s="12">
        <v>2015</v>
      </c>
      <c r="B37" s="13">
        <f>Inflation!C115</f>
        <v>1.1869762097864538E-3</v>
      </c>
      <c r="C37" s="13">
        <f>interest!G73/100</f>
        <v>1.325E-3</v>
      </c>
      <c r="D37" s="13">
        <f>'All-earning'!C57</f>
        <v>2.2756005056890013E-2</v>
      </c>
      <c r="E37" s="15">
        <f>'All-earning'!B57</f>
        <v>809</v>
      </c>
      <c r="F37" s="13">
        <f>Men!C57</f>
        <v>2.7554535017221583E-2</v>
      </c>
      <c r="G37" s="15">
        <f>Men!B57</f>
        <v>895</v>
      </c>
      <c r="H37" s="13">
        <f>Women!C57</f>
        <v>9.7357440890125171E-3</v>
      </c>
      <c r="I37" s="15">
        <f>Women!B57</f>
        <v>726</v>
      </c>
      <c r="J37" s="13">
        <f>White!C57</f>
        <v>2.3284313725490197E-2</v>
      </c>
      <c r="K37" s="15">
        <f>White!B57</f>
        <v>835</v>
      </c>
      <c r="L37" s="13">
        <f>'White-M'!C57</f>
        <v>2.564102564102564E-2</v>
      </c>
      <c r="M37" s="13">
        <f>'White-W'!C57</f>
        <v>1.226158038147139E-2</v>
      </c>
      <c r="N37" s="13">
        <f>Black!C57</f>
        <v>3.1298904538341159E-3</v>
      </c>
      <c r="O37" s="15">
        <f>Black!B57</f>
        <v>641</v>
      </c>
      <c r="P37" s="13">
        <f>'Black-M'!C57</f>
        <v>0</v>
      </c>
      <c r="Q37" s="13">
        <f>'Black-W'!C57</f>
        <v>6.5466448445171853E-3</v>
      </c>
      <c r="R37" s="13">
        <f>Asian!C36</f>
        <v>4.197271773347324E-2</v>
      </c>
      <c r="S37" s="15">
        <f>Asian!B36</f>
        <v>993</v>
      </c>
      <c r="T37" s="13">
        <f>'Asian-M'!C36</f>
        <v>4.5370370370370373E-2</v>
      </c>
      <c r="U37" s="13">
        <f>'Asian-W'!C36</f>
        <v>4.2806183115338882E-2</v>
      </c>
      <c r="V37" s="13">
        <f>Hisp!C57</f>
        <v>1.6835016835016835E-2</v>
      </c>
      <c r="W37" s="15">
        <f>Hisp!B57</f>
        <v>604</v>
      </c>
      <c r="X37" s="13">
        <f>'Hisp-M'!C57</f>
        <v>2.4350649350649352E-2</v>
      </c>
      <c r="Y37" s="13">
        <f>'Hisp-W'!C57</f>
        <v>3.2846715328467155E-2</v>
      </c>
      <c r="Z37" s="13">
        <f>'Ed-nohs'!C57</f>
        <v>1.0245901639344262E-2</v>
      </c>
      <c r="AA37" s="15">
        <f>'Ed-nohs'!B57</f>
        <v>493</v>
      </c>
      <c r="AB37" s="13">
        <f>'Ed-hs'!C57</f>
        <v>1.4970059880239521E-2</v>
      </c>
      <c r="AC37" s="15">
        <f>'Ed-hs'!B57</f>
        <v>678</v>
      </c>
      <c r="AD37" s="13">
        <f>'Ed-assoc'!C57</f>
        <v>1.3140604467805519E-3</v>
      </c>
      <c r="AE37" s="15">
        <f>'Ed-assoc'!B57</f>
        <v>762</v>
      </c>
      <c r="AF37" s="13">
        <f>'Ed-bach'!C36</f>
        <v>3.2697547683923703E-2</v>
      </c>
      <c r="AG37" s="15">
        <f>'Ed-bach'!B36</f>
        <v>1137</v>
      </c>
      <c r="AH37" s="13">
        <f>'Ed-bach+'!C57</f>
        <v>3.1014249790444259E-2</v>
      </c>
      <c r="AI37" s="15">
        <f>'Ed-bach+'!B57</f>
        <v>1230</v>
      </c>
      <c r="AJ37" s="13">
        <f>'Ed-advance'!C36</f>
        <v>1.2265512265512266E-2</v>
      </c>
      <c r="AK37" s="15">
        <f>'Ed-advance'!B36</f>
        <v>1403</v>
      </c>
      <c r="AL37" s="13">
        <f>stocks!B42</f>
        <v>-2.23E-2</v>
      </c>
      <c r="AM37" s="13">
        <f>stocks!C42</f>
        <v>-7.3000000000000001E-3</v>
      </c>
    </row>
    <row r="38" spans="1:39" x14ac:dyDescent="0.35">
      <c r="A38" s="12">
        <v>2016</v>
      </c>
      <c r="B38" s="13">
        <f>Inflation!C116</f>
        <v>1.2615128872612551E-2</v>
      </c>
      <c r="C38" s="13">
        <f>interest!G74/100</f>
        <v>3.9500000000000004E-3</v>
      </c>
      <c r="D38" s="13">
        <f>'All-earning'!C58</f>
        <v>2.843016069221261E-2</v>
      </c>
      <c r="E38" s="15">
        <f>'All-earning'!B58</f>
        <v>832</v>
      </c>
      <c r="F38" s="13">
        <f>Men!C58</f>
        <v>2.23463687150838E-2</v>
      </c>
      <c r="G38" s="15">
        <f>Men!B58</f>
        <v>915</v>
      </c>
      <c r="H38" s="13">
        <f>Women!C58</f>
        <v>3.1680440771349863E-2</v>
      </c>
      <c r="I38" s="15">
        <f>Women!B58</f>
        <v>749</v>
      </c>
      <c r="J38" s="13">
        <f>White!C58</f>
        <v>3.2335329341317366E-2</v>
      </c>
      <c r="K38" s="15">
        <f>White!B58</f>
        <v>862</v>
      </c>
      <c r="L38" s="13">
        <f>'White-M'!C58</f>
        <v>2.391304347826087E-2</v>
      </c>
      <c r="M38" s="13">
        <f>'White-W'!C58</f>
        <v>3.095558546433378E-2</v>
      </c>
      <c r="N38" s="13">
        <f>Black!C58</f>
        <v>5.7722308892355696E-2</v>
      </c>
      <c r="O38" s="15">
        <f>Black!B58</f>
        <v>678</v>
      </c>
      <c r="P38" s="13">
        <f>'Black-M'!C58</f>
        <v>5.5882352941176473E-2</v>
      </c>
      <c r="Q38" s="13">
        <f>'Black-W'!C58</f>
        <v>4.2276422764227641E-2</v>
      </c>
      <c r="R38" s="13">
        <f>Asian!C37</f>
        <v>2.8197381671701913E-2</v>
      </c>
      <c r="S38" s="15">
        <f>Asian!B37</f>
        <v>1021</v>
      </c>
      <c r="T38" s="13">
        <f>'Asian-M'!C37</f>
        <v>1.9486271036315322E-2</v>
      </c>
      <c r="U38" s="13">
        <f>'Asian-W'!C37</f>
        <v>2.8506271379703536E-2</v>
      </c>
      <c r="V38" s="13">
        <f>Hisp!C58</f>
        <v>3.3112582781456956E-2</v>
      </c>
      <c r="W38" s="15">
        <f>Hisp!B58</f>
        <v>624</v>
      </c>
      <c r="X38" s="13">
        <f>'Hisp-M'!C58</f>
        <v>5.0713153724247229E-2</v>
      </c>
      <c r="Y38" s="13">
        <f>'Hisp-W'!C58</f>
        <v>3.5335689045936397E-2</v>
      </c>
      <c r="Z38" s="13">
        <f>'Ed-nohs'!C58</f>
        <v>2.231237322515213E-2</v>
      </c>
      <c r="AA38" s="15">
        <f>'Ed-nohs'!B58</f>
        <v>504</v>
      </c>
      <c r="AB38" s="13">
        <f>'Ed-hs'!C58</f>
        <v>2.0648967551622419E-2</v>
      </c>
      <c r="AC38" s="15">
        <f>'Ed-hs'!B58</f>
        <v>692</v>
      </c>
      <c r="AD38" s="13">
        <f>'Ed-assoc'!C58</f>
        <v>2.2309711286089239E-2</v>
      </c>
      <c r="AE38" s="15">
        <f>'Ed-assoc'!B58</f>
        <v>779</v>
      </c>
      <c r="AF38" s="13">
        <f>'Ed-bach'!C37</f>
        <v>1.6710642040457344E-2</v>
      </c>
      <c r="AG38" s="15">
        <f>'Ed-bach'!B37</f>
        <v>1156</v>
      </c>
      <c r="AH38" s="13">
        <f>'Ed-bach+'!C58</f>
        <v>2.3577235772357725E-2</v>
      </c>
      <c r="AI38" s="15">
        <f>'Ed-bach+'!B58</f>
        <v>1259</v>
      </c>
      <c r="AJ38" s="13">
        <f>'Ed-advance'!C37</f>
        <v>2.9223093371347115E-2</v>
      </c>
      <c r="AK38" s="15">
        <f>'Ed-advance'!B37</f>
        <v>1444</v>
      </c>
      <c r="AL38" s="13">
        <f>stocks!B43</f>
        <v>0.13420000000000001</v>
      </c>
      <c r="AM38" s="13">
        <f>stocks!C43</f>
        <v>9.5399999999999999E-2</v>
      </c>
    </row>
    <row r="39" spans="1:39" x14ac:dyDescent="0.35">
      <c r="A39" s="12">
        <v>2017</v>
      </c>
      <c r="B39" s="13">
        <f>Inflation!C117</f>
        <v>2.1303545313261694E-2</v>
      </c>
      <c r="C39" s="13">
        <f>interest!G75/100</f>
        <v>1.0016666666666667E-2</v>
      </c>
      <c r="D39" s="13">
        <f>'All-earning'!C59</f>
        <v>3.3653846153846152E-2</v>
      </c>
      <c r="E39" s="15">
        <f>'All-earning'!B59</f>
        <v>860</v>
      </c>
      <c r="F39" s="13">
        <f>Men!C59</f>
        <v>2.8415300546448089E-2</v>
      </c>
      <c r="G39" s="15">
        <f>Men!B59</f>
        <v>941</v>
      </c>
      <c r="H39" s="13">
        <f>Women!C59</f>
        <v>2.8037383177570093E-2</v>
      </c>
      <c r="I39" s="15">
        <f>Women!B59</f>
        <v>770</v>
      </c>
      <c r="J39" s="13">
        <f>White!C59</f>
        <v>3.248259860788863E-2</v>
      </c>
      <c r="K39" s="15">
        <f>White!B59</f>
        <v>890</v>
      </c>
      <c r="L39" s="13">
        <f>'White-M'!C59</f>
        <v>3.0785562632696391E-2</v>
      </c>
      <c r="M39" s="13">
        <f>'White-W'!C59</f>
        <v>3.7859007832898174E-2</v>
      </c>
      <c r="N39" s="13">
        <f>Black!C59</f>
        <v>5.8997050147492625E-3</v>
      </c>
      <c r="O39" s="15">
        <f>Black!B59</f>
        <v>682</v>
      </c>
      <c r="P39" s="13">
        <f>'Black-M'!C59</f>
        <v>-1.1142061281337047E-2</v>
      </c>
      <c r="Q39" s="13">
        <f>'Black-W'!C59</f>
        <v>2.4960998439937598E-2</v>
      </c>
      <c r="R39" s="13">
        <f>Asian!C38</f>
        <v>2.1547502448579822E-2</v>
      </c>
      <c r="S39" s="15">
        <f>Asian!B38</f>
        <v>1043</v>
      </c>
      <c r="T39" s="13">
        <f>'Asian-M'!C38</f>
        <v>4.8653344917463079E-2</v>
      </c>
      <c r="U39" s="13">
        <f>'Asian-W'!C38</f>
        <v>1.1086474501108647E-3</v>
      </c>
      <c r="V39" s="13">
        <f>Hisp!C59</f>
        <v>4.9679487179487176E-2</v>
      </c>
      <c r="W39" s="15">
        <f>Hisp!B59</f>
        <v>655</v>
      </c>
      <c r="X39" s="13">
        <f>'Hisp-M'!C59</f>
        <v>4.072398190045249E-2</v>
      </c>
      <c r="Y39" s="13">
        <f>'Hisp-W'!C59</f>
        <v>2.9010238907849831E-2</v>
      </c>
      <c r="Z39" s="13">
        <f>'Ed-nohs'!C59</f>
        <v>3.1746031746031744E-2</v>
      </c>
      <c r="AA39" s="15">
        <f>'Ed-nohs'!B59</f>
        <v>520</v>
      </c>
      <c r="AB39" s="13">
        <f>'Ed-hs'!C59</f>
        <v>2.8901734104046242E-2</v>
      </c>
      <c r="AC39" s="15">
        <f>'Ed-hs'!B59</f>
        <v>712</v>
      </c>
      <c r="AD39" s="13">
        <f>'Ed-assoc'!C59</f>
        <v>2.4390243902439025E-2</v>
      </c>
      <c r="AE39" s="15">
        <f>'Ed-assoc'!B59</f>
        <v>798</v>
      </c>
      <c r="AF39" s="13">
        <f>'Ed-bach'!C38</f>
        <v>1.4705882352941176E-2</v>
      </c>
      <c r="AG39" s="15">
        <f>'Ed-bach'!B38</f>
        <v>1173</v>
      </c>
      <c r="AH39" s="13">
        <f>'Ed-bach+'!C59</f>
        <v>1.5885623510722795E-2</v>
      </c>
      <c r="AI39" s="15">
        <f>'Ed-bach+'!B59</f>
        <v>1279</v>
      </c>
      <c r="AJ39" s="13">
        <f>'Ed-advance'!C38</f>
        <v>1.8005540166204988E-2</v>
      </c>
      <c r="AK39" s="15">
        <f>'Ed-advance'!B38</f>
        <v>1470</v>
      </c>
      <c r="AL39" s="13">
        <f>stocks!B44</f>
        <v>0.25080000000000002</v>
      </c>
      <c r="AM39" s="13">
        <f>stocks!C44</f>
        <v>0.19420000000000001</v>
      </c>
    </row>
    <row r="40" spans="1:39" x14ac:dyDescent="0.35">
      <c r="A40" s="12">
        <v>2018</v>
      </c>
      <c r="B40" s="13">
        <f>Inflation!C118</f>
        <v>2.4424771540469951E-2</v>
      </c>
      <c r="C40" s="13">
        <f>interest!G76/100</f>
        <v>1.8316666666666662E-2</v>
      </c>
      <c r="D40" s="13">
        <f>'All-earning'!C60</f>
        <v>3.0232558139534883E-2</v>
      </c>
      <c r="E40" s="15">
        <f>'All-earning'!B60</f>
        <v>886</v>
      </c>
      <c r="F40" s="13">
        <f>Men!C60</f>
        <v>3.4006376195536661E-2</v>
      </c>
      <c r="G40" s="15">
        <f>Men!B60</f>
        <v>973</v>
      </c>
      <c r="H40" s="13">
        <f>Women!C60</f>
        <v>2.4675324675324677E-2</v>
      </c>
      <c r="I40" s="15">
        <f>Women!B60</f>
        <v>789</v>
      </c>
      <c r="J40" s="13">
        <f>White!C60</f>
        <v>2.9213483146067417E-2</v>
      </c>
      <c r="K40" s="15">
        <f>White!B60</f>
        <v>916</v>
      </c>
      <c r="L40" s="13">
        <f>'White-M'!C60</f>
        <v>3.1925849639546859E-2</v>
      </c>
      <c r="M40" s="13">
        <f>'White-W'!C60</f>
        <v>2.7672955974842768E-2</v>
      </c>
      <c r="N40" s="13">
        <f>Black!C60</f>
        <v>1.7595307917888565E-2</v>
      </c>
      <c r="O40" s="15">
        <f>Black!B60</f>
        <v>694</v>
      </c>
      <c r="P40" s="13">
        <f>'Black-M'!C60</f>
        <v>3.5211267605633804E-2</v>
      </c>
      <c r="Q40" s="13">
        <f>'Black-W'!C60</f>
        <v>-4.5662100456621002E-3</v>
      </c>
      <c r="R40" s="13">
        <f>Asian!C39</f>
        <v>4.9856184084372007E-2</v>
      </c>
      <c r="S40" s="15">
        <f>Asian!B39</f>
        <v>1095</v>
      </c>
      <c r="T40" s="13">
        <f>'Asian-M'!C39</f>
        <v>2.8169014084507043E-2</v>
      </c>
      <c r="U40" s="13">
        <f>'Asian-W'!C39</f>
        <v>3.7652270210409747E-2</v>
      </c>
      <c r="V40" s="13">
        <f>Hisp!C60</f>
        <v>3.8167938931297711E-2</v>
      </c>
      <c r="W40" s="15">
        <f>Hisp!B60</f>
        <v>680</v>
      </c>
      <c r="X40" s="13">
        <f>'Hisp-M'!C60</f>
        <v>4.3478260869565216E-2</v>
      </c>
      <c r="Y40" s="13">
        <f>'Hisp-W'!C60</f>
        <v>2.3217247097844111E-2</v>
      </c>
      <c r="Z40" s="13">
        <f>'Ed-nohs'!C60</f>
        <v>6.3461538461538458E-2</v>
      </c>
      <c r="AA40" s="15">
        <f>'Ed-nohs'!B60</f>
        <v>553</v>
      </c>
      <c r="AB40" s="13">
        <f>'Ed-hs'!C60</f>
        <v>2.5280898876404494E-2</v>
      </c>
      <c r="AC40" s="15">
        <f>'Ed-hs'!B60</f>
        <v>730</v>
      </c>
      <c r="AD40" s="13">
        <f>'Ed-assoc'!C60</f>
        <v>3.5087719298245612E-2</v>
      </c>
      <c r="AE40" s="15">
        <f>'Ed-assoc'!B60</f>
        <v>826</v>
      </c>
      <c r="AF40" s="13">
        <f>'Ed-bach'!C39</f>
        <v>2.1312872975277068E-2</v>
      </c>
      <c r="AG40" s="15">
        <f>'Ed-bach'!B39</f>
        <v>1198</v>
      </c>
      <c r="AH40" s="13">
        <f>'Ed-bach+'!C60</f>
        <v>3.5183737294761534E-2</v>
      </c>
      <c r="AI40" s="15">
        <f>'Ed-bach+'!B60</f>
        <v>1324</v>
      </c>
      <c r="AJ40" s="13">
        <f>'Ed-advance'!C39</f>
        <v>3.4693877551020408E-2</v>
      </c>
      <c r="AK40" s="15">
        <f>'Ed-advance'!B39</f>
        <v>1521</v>
      </c>
      <c r="AL40" s="13">
        <f>stocks!B45</f>
        <v>-5.6300000000000003E-2</v>
      </c>
      <c r="AM40" s="13">
        <f>stocks!C45</f>
        <v>-6.2399999999999997E-2</v>
      </c>
    </row>
    <row r="41" spans="1:39" x14ac:dyDescent="0.35">
      <c r="A41" s="12">
        <v>2019</v>
      </c>
      <c r="B41" s="13">
        <f>Inflation!C119</f>
        <v>1.8119765677579721E-2</v>
      </c>
      <c r="C41" s="13">
        <f>interest!G77/100</f>
        <v>2.1583333333333333E-2</v>
      </c>
      <c r="D41" s="13">
        <f>'All-earning'!C61</f>
        <v>3.4988713318284424E-2</v>
      </c>
      <c r="E41" s="15">
        <f>'All-earning'!B61</f>
        <v>917</v>
      </c>
      <c r="F41" s="13">
        <f>Men!C61</f>
        <v>3.4943473792394653E-2</v>
      </c>
      <c r="G41" s="15">
        <f>Men!B61</f>
        <v>1007</v>
      </c>
      <c r="H41" s="13">
        <f>Women!C61</f>
        <v>4.0557667934093787E-2</v>
      </c>
      <c r="I41" s="15">
        <f>Women!B61</f>
        <v>821</v>
      </c>
      <c r="J41" s="13">
        <f>White!C61</f>
        <v>3.1659388646288207E-2</v>
      </c>
      <c r="K41" s="15">
        <f>White!B61</f>
        <v>945</v>
      </c>
      <c r="L41" s="13">
        <f>'White-M'!C61</f>
        <v>3.3932135728542916E-2</v>
      </c>
      <c r="M41" s="13">
        <f>'White-W'!C61</f>
        <v>2.8151774785801713E-2</v>
      </c>
      <c r="N41" s="13">
        <f>Black!C61</f>
        <v>5.9077809798270896E-2</v>
      </c>
      <c r="O41" s="15">
        <f>Black!B61</f>
        <v>735</v>
      </c>
      <c r="P41" s="13">
        <f>'Black-M'!C61</f>
        <v>4.6258503401360541E-2</v>
      </c>
      <c r="Q41" s="13">
        <f>'Black-W'!C61</f>
        <v>7.64525993883792E-2</v>
      </c>
      <c r="R41" s="13">
        <f>Asian!C40</f>
        <v>7.2146118721461192E-2</v>
      </c>
      <c r="S41" s="15">
        <f>Asian!B40</f>
        <v>1174</v>
      </c>
      <c r="T41" s="13">
        <f>'Asian-M'!C40</f>
        <v>7.6551168412570508E-2</v>
      </c>
      <c r="U41" s="13">
        <f>'Asian-W'!C40</f>
        <v>9.3916755602988261E-2</v>
      </c>
      <c r="V41" s="13">
        <f>Hisp!C61</f>
        <v>3.8235294117647062E-2</v>
      </c>
      <c r="W41" s="15">
        <f>Hisp!B61</f>
        <v>706</v>
      </c>
      <c r="X41" s="13">
        <f>'Hisp-M'!C61</f>
        <v>3.7499999999999999E-2</v>
      </c>
      <c r="Y41" s="13">
        <f>'Hisp-W'!C61</f>
        <v>4.0518638573743923E-2</v>
      </c>
      <c r="Z41" s="13">
        <f>'Ed-nohs'!C61</f>
        <v>7.0524412296564198E-2</v>
      </c>
      <c r="AA41" s="15">
        <f>'Ed-nohs'!B61</f>
        <v>592</v>
      </c>
      <c r="AB41" s="13">
        <f>'Ed-hs'!C61</f>
        <v>2.1917808219178082E-2</v>
      </c>
      <c r="AC41" s="15">
        <f>'Ed-hs'!B61</f>
        <v>746</v>
      </c>
      <c r="AD41" s="13">
        <f>'Ed-assoc'!C61</f>
        <v>3.6319612590799029E-2</v>
      </c>
      <c r="AE41" s="15">
        <f>'Ed-assoc'!B61</f>
        <v>856</v>
      </c>
      <c r="AF41" s="13">
        <f>'Ed-bach'!C40</f>
        <v>4.1736227045075125E-2</v>
      </c>
      <c r="AG41" s="15">
        <f>'Ed-bach'!B40</f>
        <v>1248</v>
      </c>
      <c r="AH41" s="13">
        <f>'Ed-bach+'!C61</f>
        <v>3.2477341389728097E-2</v>
      </c>
      <c r="AI41" s="15">
        <f>'Ed-bach+'!B61</f>
        <v>1367</v>
      </c>
      <c r="AJ41" s="13">
        <f>'Ed-advance'!C40</f>
        <v>3.0243261012491782E-2</v>
      </c>
      <c r="AK41" s="15">
        <f>'Ed-advance'!B40</f>
        <v>1567</v>
      </c>
      <c r="AL41" s="13">
        <f>stocks!B46</f>
        <v>0.22339999999999999</v>
      </c>
      <c r="AM41" s="13">
        <f>stocks!C46</f>
        <v>0.2888</v>
      </c>
    </row>
    <row r="42" spans="1:39" x14ac:dyDescent="0.35">
      <c r="A42" s="12">
        <v>2020</v>
      </c>
      <c r="B42" s="13">
        <f>Inflation!C120</f>
        <v>1.2336841940568683E-2</v>
      </c>
      <c r="C42" s="13">
        <f>interest!G78/100</f>
        <v>3.7583333333333323E-3</v>
      </c>
      <c r="D42" s="13">
        <f>'All-earning'!C62</f>
        <v>7.3064340239912762E-2</v>
      </c>
      <c r="E42" s="15">
        <f>'All-earning'!B62</f>
        <v>984</v>
      </c>
      <c r="F42" s="13">
        <f>Men!C62</f>
        <v>7.4478649453823237E-2</v>
      </c>
      <c r="G42" s="15">
        <f>Men!B62</f>
        <v>1082</v>
      </c>
      <c r="H42" s="13">
        <f>Women!C62</f>
        <v>8.5261875761266745E-2</v>
      </c>
      <c r="I42" s="15">
        <f>Women!B62</f>
        <v>891</v>
      </c>
      <c r="J42" s="13">
        <f>White!C62</f>
        <v>6.1375661375661375E-2</v>
      </c>
      <c r="K42" s="15">
        <f>White!B62</f>
        <v>1003</v>
      </c>
      <c r="L42" s="13">
        <f>'White-M'!C62</f>
        <v>7.1428571428571425E-2</v>
      </c>
      <c r="M42" s="13">
        <f>'White-W'!C62</f>
        <v>7.7380952380952384E-2</v>
      </c>
      <c r="N42" s="13">
        <f>Black!C62</f>
        <v>8.0272108843537415E-2</v>
      </c>
      <c r="O42" s="15">
        <f>Black!B62</f>
        <v>794</v>
      </c>
      <c r="P42" s="13">
        <f>'Black-M'!C62</f>
        <v>7.9323797139141741E-2</v>
      </c>
      <c r="Q42" s="13">
        <f>'Black-W'!C62</f>
        <v>8.5227272727272721E-2</v>
      </c>
      <c r="R42" s="13">
        <f>Asian!C41</f>
        <v>0.11584327086882454</v>
      </c>
      <c r="S42" s="15">
        <f>Asian!B41</f>
        <v>1310</v>
      </c>
      <c r="T42" s="13">
        <f>'Asian-M'!C41</f>
        <v>8.3083832335329344E-2</v>
      </c>
      <c r="U42" s="13">
        <f>'Asian-W'!C41</f>
        <v>0.1151219512195122</v>
      </c>
      <c r="V42" s="13">
        <f>Hisp!C62</f>
        <v>7.3654390934844188E-2</v>
      </c>
      <c r="W42" s="15">
        <f>Hisp!B62</f>
        <v>758</v>
      </c>
      <c r="X42" s="13">
        <f>'Hisp-M'!C62</f>
        <v>6.6934404283801874E-2</v>
      </c>
      <c r="Y42" s="13">
        <f>'Hisp-W'!C62</f>
        <v>9.8130841121495324E-2</v>
      </c>
      <c r="Z42" s="13">
        <f>'Ed-nohs'!C62</f>
        <v>4.5608108108108107E-2</v>
      </c>
      <c r="AA42" s="15">
        <f>'Ed-nohs'!B62</f>
        <v>619</v>
      </c>
      <c r="AB42" s="13">
        <f>'Ed-hs'!C62</f>
        <v>4.6916890080428951E-2</v>
      </c>
      <c r="AC42" s="15">
        <f>'Ed-hs'!B62</f>
        <v>781</v>
      </c>
      <c r="AD42" s="13">
        <f>'Ed-assoc'!C62</f>
        <v>5.4906542056074766E-2</v>
      </c>
      <c r="AE42" s="15">
        <f>'Ed-assoc'!B62</f>
        <v>903</v>
      </c>
      <c r="AF42" s="13">
        <f>'Ed-bach'!C41</f>
        <v>4.567307692307692E-2</v>
      </c>
      <c r="AG42" s="15">
        <f>'Ed-bach'!B41</f>
        <v>1305</v>
      </c>
      <c r="AH42" s="13">
        <f>'Ed-bach+'!C62</f>
        <v>3.9502560351133871E-2</v>
      </c>
      <c r="AI42" s="15">
        <f>'Ed-bach+'!B62</f>
        <v>1421</v>
      </c>
      <c r="AJ42" s="13">
        <f>'Ed-advance'!C41</f>
        <v>3.6375239310784936E-2</v>
      </c>
      <c r="AK42" s="15">
        <f>'Ed-advance'!B41</f>
        <v>1624</v>
      </c>
      <c r="AL42" s="13">
        <f>stocks!B47</f>
        <v>7.2499999999999995E-2</v>
      </c>
      <c r="AM42" s="13">
        <f>stocks!C47</f>
        <v>0.16259999999999999</v>
      </c>
    </row>
    <row r="43" spans="1:39" x14ac:dyDescent="0.35">
      <c r="A43" s="12">
        <v>2021</v>
      </c>
      <c r="B43" s="13">
        <f>Inflation!C121</f>
        <v>4.6980228815622402E-2</v>
      </c>
      <c r="C43" s="13">
        <f>interest!G79/100</f>
        <v>7.9999999999999993E-4</v>
      </c>
      <c r="D43" s="13">
        <f>'All-earning'!C63</f>
        <v>1.4227642276422764E-2</v>
      </c>
      <c r="E43" s="15">
        <f>'All-earning'!B63</f>
        <v>998</v>
      </c>
      <c r="F43" s="13">
        <f>Men!C63</f>
        <v>1.3863216266173753E-2</v>
      </c>
      <c r="G43" s="15">
        <f>Men!B63</f>
        <v>1097</v>
      </c>
      <c r="H43" s="13">
        <f>Women!C63</f>
        <v>2.3569023569023569E-2</v>
      </c>
      <c r="I43" s="15">
        <f>Women!B63</f>
        <v>912</v>
      </c>
      <c r="J43" s="13">
        <f>White!C63</f>
        <v>1.4955134596211365E-2</v>
      </c>
      <c r="K43" s="15">
        <f>White!B63</f>
        <v>1018</v>
      </c>
      <c r="L43" s="13">
        <f>'White-M'!C63</f>
        <v>1.3513513513513514E-2</v>
      </c>
      <c r="M43" s="13">
        <f>'White-W'!C63</f>
        <v>2.2099447513812154E-2</v>
      </c>
      <c r="N43" s="13">
        <f>Black!C63</f>
        <v>8.8161209068010078E-3</v>
      </c>
      <c r="O43" s="15">
        <f>Black!B63</f>
        <v>801</v>
      </c>
      <c r="P43" s="13">
        <f>'Black-M'!C63</f>
        <v>-6.024096385542169E-3</v>
      </c>
      <c r="Q43" s="13">
        <f>'Black-W'!C63</f>
        <v>1.5706806282722512E-2</v>
      </c>
      <c r="R43" s="13">
        <f>Asian!C42</f>
        <v>1.3740458015267175E-2</v>
      </c>
      <c r="S43" s="15">
        <f>Asian!B42</f>
        <v>1328</v>
      </c>
      <c r="T43" s="13">
        <f>'Asian-M'!C42</f>
        <v>4.1465100207325502E-3</v>
      </c>
      <c r="U43" s="13">
        <f>'Asian-W'!C42</f>
        <v>-1.7497812773403325E-3</v>
      </c>
      <c r="V43" s="13">
        <f>Hisp!C63</f>
        <v>2.5065963060686015E-2</v>
      </c>
      <c r="W43" s="15">
        <f>Hisp!B63</f>
        <v>777</v>
      </c>
      <c r="X43" s="13">
        <f>'Hisp-M'!C63</f>
        <v>2.8858218318695106E-2</v>
      </c>
      <c r="Y43" s="13">
        <f>'Hisp-W'!C63</f>
        <v>1.8439716312056736E-2</v>
      </c>
      <c r="Z43" s="13">
        <f>'Ed-nohs'!C63</f>
        <v>1.1308562197092083E-2</v>
      </c>
      <c r="AA43" s="15">
        <f>'Ed-nohs'!B63</f>
        <v>626</v>
      </c>
      <c r="AB43" s="13">
        <f>'Ed-hs'!C63</f>
        <v>3.5851472471190783E-2</v>
      </c>
      <c r="AC43" s="15">
        <f>'Ed-hs'!B63</f>
        <v>809</v>
      </c>
      <c r="AD43" s="13">
        <f>'Ed-assoc'!C63</f>
        <v>2.4363233665559248E-2</v>
      </c>
      <c r="AE43" s="15">
        <f>'Ed-assoc'!B63</f>
        <v>925</v>
      </c>
      <c r="AF43" s="13">
        <f>'Ed-bach'!C42</f>
        <v>2.2222222222222223E-2</v>
      </c>
      <c r="AG43" s="15">
        <f>'Ed-bach'!B42</f>
        <v>1334</v>
      </c>
      <c r="AH43" s="13">
        <f>'Ed-bach+'!C63</f>
        <v>2.1815622800844477E-2</v>
      </c>
      <c r="AI43" s="15">
        <f>'Ed-bach+'!B63</f>
        <v>1452</v>
      </c>
      <c r="AJ43" s="13">
        <f>'Ed-advance'!C42</f>
        <v>2.0935960591133004E-2</v>
      </c>
      <c r="AK43" s="15">
        <f>'Ed-advance'!B42</f>
        <v>1658</v>
      </c>
      <c r="AL43" s="13">
        <f>stocks!B48</f>
        <v>0.18729999999999999</v>
      </c>
      <c r="AM43" s="13">
        <f>stocks!C48</f>
        <v>0.26889999999999997</v>
      </c>
    </row>
    <row r="59" spans="1:56" x14ac:dyDescent="0.35">
      <c r="D59" s="9"/>
      <c r="F59" s="9"/>
      <c r="H59" s="9"/>
      <c r="J59" s="9"/>
      <c r="L59" s="9"/>
      <c r="M59" s="9"/>
      <c r="N59" s="9"/>
      <c r="P59" s="9"/>
      <c r="Q59" s="9"/>
      <c r="R59" s="9"/>
      <c r="T59" s="9"/>
      <c r="U59" s="9"/>
      <c r="V59" s="9"/>
      <c r="X59" s="9"/>
      <c r="Y59" s="9"/>
      <c r="Z59" s="9"/>
      <c r="AB59" s="9"/>
      <c r="AD59" s="9"/>
      <c r="AF59" s="9"/>
      <c r="AH59" s="9"/>
      <c r="AJ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</row>
    <row r="60" spans="1:56" x14ac:dyDescent="0.3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8277-875D-4A5E-9665-889B17C2E860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54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53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38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169</v>
      </c>
      <c r="C21" s="9"/>
    </row>
    <row r="22" spans="1:6" x14ac:dyDescent="0.35">
      <c r="A22" s="4">
        <v>1980</v>
      </c>
      <c r="B22" s="5">
        <v>185</v>
      </c>
      <c r="C22" s="6">
        <f>(B22-B21)/B21</f>
        <v>9.4674556213017749E-2</v>
      </c>
    </row>
    <row r="23" spans="1:6" x14ac:dyDescent="0.35">
      <c r="A23" s="4">
        <v>1981</v>
      </c>
      <c r="B23" s="5">
        <v>206</v>
      </c>
      <c r="C23" s="6">
        <f t="shared" ref="C23:C63" si="0">(B23-B22)/B22</f>
        <v>0.11351351351351352</v>
      </c>
    </row>
    <row r="24" spans="1:6" x14ac:dyDescent="0.35">
      <c r="A24" s="4">
        <v>1982</v>
      </c>
      <c r="B24" s="5">
        <v>217</v>
      </c>
      <c r="C24" s="6">
        <f t="shared" si="0"/>
        <v>5.3398058252427182E-2</v>
      </c>
    </row>
    <row r="25" spans="1:6" x14ac:dyDescent="0.35">
      <c r="A25" s="4">
        <v>1983</v>
      </c>
      <c r="B25" s="5">
        <v>232</v>
      </c>
      <c r="C25" s="6">
        <f t="shared" si="0"/>
        <v>6.9124423963133647E-2</v>
      </c>
    </row>
    <row r="26" spans="1:6" x14ac:dyDescent="0.35">
      <c r="A26" s="4">
        <v>1984</v>
      </c>
      <c r="B26" s="5">
        <v>241</v>
      </c>
      <c r="C26" s="6">
        <f t="shared" si="0"/>
        <v>3.8793103448275863E-2</v>
      </c>
    </row>
    <row r="27" spans="1:6" x14ac:dyDescent="0.35">
      <c r="A27" s="4">
        <v>1985</v>
      </c>
      <c r="B27" s="5">
        <v>252</v>
      </c>
      <c r="C27" s="6">
        <f t="shared" si="0"/>
        <v>4.5643153526970952E-2</v>
      </c>
    </row>
    <row r="28" spans="1:6" x14ac:dyDescent="0.35">
      <c r="A28" s="4">
        <v>1986</v>
      </c>
      <c r="B28" s="5">
        <v>264</v>
      </c>
      <c r="C28" s="6">
        <f t="shared" si="0"/>
        <v>4.7619047619047616E-2</v>
      </c>
    </row>
    <row r="29" spans="1:6" x14ac:dyDescent="0.35">
      <c r="A29" s="4">
        <v>1987</v>
      </c>
      <c r="B29" s="5">
        <v>276</v>
      </c>
      <c r="C29" s="6">
        <f t="shared" si="0"/>
        <v>4.5454545454545456E-2</v>
      </c>
    </row>
    <row r="30" spans="1:6" x14ac:dyDescent="0.35">
      <c r="A30" s="4">
        <v>1988</v>
      </c>
      <c r="B30" s="5">
        <v>288</v>
      </c>
      <c r="C30" s="6">
        <f t="shared" si="0"/>
        <v>4.3478260869565216E-2</v>
      </c>
    </row>
    <row r="31" spans="1:6" x14ac:dyDescent="0.35">
      <c r="A31" s="4">
        <v>1989</v>
      </c>
      <c r="B31" s="5">
        <v>301</v>
      </c>
      <c r="C31" s="6">
        <f t="shared" si="0"/>
        <v>4.5138888888888888E-2</v>
      </c>
    </row>
    <row r="32" spans="1:6" x14ac:dyDescent="0.35">
      <c r="A32" s="4">
        <v>1990</v>
      </c>
      <c r="B32" s="5">
        <v>308</v>
      </c>
      <c r="C32" s="6">
        <f t="shared" si="0"/>
        <v>2.3255813953488372E-2</v>
      </c>
    </row>
    <row r="33" spans="1:3" x14ac:dyDescent="0.35">
      <c r="A33" s="4">
        <v>1991</v>
      </c>
      <c r="B33" s="5">
        <v>323</v>
      </c>
      <c r="C33" s="6">
        <f t="shared" si="0"/>
        <v>4.8701298701298704E-2</v>
      </c>
    </row>
    <row r="34" spans="1:3" x14ac:dyDescent="0.35">
      <c r="A34" s="4">
        <v>1992</v>
      </c>
      <c r="B34" s="5">
        <v>335</v>
      </c>
      <c r="C34" s="6">
        <f t="shared" si="0"/>
        <v>3.7151702786377708E-2</v>
      </c>
    </row>
    <row r="35" spans="1:3" x14ac:dyDescent="0.35">
      <c r="A35" s="4">
        <v>1993</v>
      </c>
      <c r="B35" s="5">
        <v>348</v>
      </c>
      <c r="C35" s="6">
        <f t="shared" si="0"/>
        <v>3.880597014925373E-2</v>
      </c>
    </row>
    <row r="36" spans="1:3" x14ac:dyDescent="0.35">
      <c r="A36" s="4">
        <v>1994</v>
      </c>
      <c r="B36" s="5">
        <v>346</v>
      </c>
      <c r="C36" s="6">
        <f t="shared" si="0"/>
        <v>-5.7471264367816091E-3</v>
      </c>
    </row>
    <row r="37" spans="1:3" x14ac:dyDescent="0.35">
      <c r="A37" s="4">
        <v>1995</v>
      </c>
      <c r="B37" s="5">
        <v>355</v>
      </c>
      <c r="C37" s="6">
        <f t="shared" si="0"/>
        <v>2.6011560693641619E-2</v>
      </c>
    </row>
    <row r="38" spans="1:3" x14ac:dyDescent="0.35">
      <c r="A38" s="4">
        <v>1996</v>
      </c>
      <c r="B38" s="5">
        <v>362</v>
      </c>
      <c r="C38" s="6">
        <f t="shared" si="0"/>
        <v>1.9718309859154931E-2</v>
      </c>
    </row>
    <row r="39" spans="1:3" x14ac:dyDescent="0.35">
      <c r="A39" s="4">
        <v>1997</v>
      </c>
      <c r="B39" s="5">
        <v>375</v>
      </c>
      <c r="C39" s="6">
        <f t="shared" si="0"/>
        <v>3.591160220994475E-2</v>
      </c>
    </row>
    <row r="40" spans="1:3" x14ac:dyDescent="0.35">
      <c r="A40" s="4">
        <v>1998</v>
      </c>
      <c r="B40" s="5">
        <v>400</v>
      </c>
      <c r="C40" s="6">
        <f t="shared" si="0"/>
        <v>6.6666666666666666E-2</v>
      </c>
    </row>
    <row r="41" spans="1:3" x14ac:dyDescent="0.35">
      <c r="A41" s="4">
        <v>1999</v>
      </c>
      <c r="B41" s="5">
        <v>409</v>
      </c>
      <c r="C41" s="6">
        <f t="shared" si="0"/>
        <v>2.2499999999999999E-2</v>
      </c>
    </row>
    <row r="42" spans="1:3" x14ac:dyDescent="0.35">
      <c r="A42" s="4">
        <v>2000</v>
      </c>
      <c r="B42" s="5">
        <v>429</v>
      </c>
      <c r="C42" s="6">
        <f t="shared" si="0"/>
        <v>4.8899755501222497E-2</v>
      </c>
    </row>
    <row r="43" spans="1:3" x14ac:dyDescent="0.35">
      <c r="A43" s="4">
        <v>2001</v>
      </c>
      <c r="B43" s="5">
        <v>454</v>
      </c>
      <c r="C43" s="6">
        <f t="shared" si="0"/>
        <v>5.8275058275058272E-2</v>
      </c>
    </row>
    <row r="44" spans="1:3" x14ac:dyDescent="0.35">
      <c r="A44" s="4">
        <v>2002</v>
      </c>
      <c r="B44" s="5">
        <v>473</v>
      </c>
      <c r="C44" s="6">
        <f t="shared" si="0"/>
        <v>4.185022026431718E-2</v>
      </c>
    </row>
    <row r="45" spans="1:3" x14ac:dyDescent="0.35">
      <c r="A45" s="4">
        <v>2003</v>
      </c>
      <c r="B45" s="5">
        <v>491</v>
      </c>
      <c r="C45" s="6">
        <f t="shared" si="0"/>
        <v>3.8054968287526428E-2</v>
      </c>
    </row>
    <row r="46" spans="1:3" x14ac:dyDescent="0.35">
      <c r="A46" s="4">
        <v>2004</v>
      </c>
      <c r="B46" s="5">
        <v>505</v>
      </c>
      <c r="C46" s="6">
        <f t="shared" si="0"/>
        <v>2.8513238289205704E-2</v>
      </c>
    </row>
    <row r="47" spans="1:3" x14ac:dyDescent="0.35">
      <c r="A47" s="4">
        <v>2005</v>
      </c>
      <c r="B47" s="5">
        <v>499</v>
      </c>
      <c r="C47" s="6">
        <f t="shared" si="0"/>
        <v>-1.1881188118811881E-2</v>
      </c>
    </row>
    <row r="48" spans="1:3" x14ac:dyDescent="0.35">
      <c r="A48" s="4">
        <v>2006</v>
      </c>
      <c r="B48" s="5">
        <v>519</v>
      </c>
      <c r="C48" s="6">
        <f t="shared" si="0"/>
        <v>4.0080160320641281E-2</v>
      </c>
    </row>
    <row r="49" spans="1:3" x14ac:dyDescent="0.35">
      <c r="A49" s="4">
        <v>2007</v>
      </c>
      <c r="B49" s="5">
        <v>533</v>
      </c>
      <c r="C49" s="6">
        <f t="shared" si="0"/>
        <v>2.6974951830443159E-2</v>
      </c>
    </row>
    <row r="50" spans="1:3" x14ac:dyDescent="0.35">
      <c r="A50" s="4">
        <v>2008</v>
      </c>
      <c r="B50" s="5">
        <v>554</v>
      </c>
      <c r="C50" s="6">
        <f t="shared" si="0"/>
        <v>3.9399624765478425E-2</v>
      </c>
    </row>
    <row r="51" spans="1:3" x14ac:dyDescent="0.35">
      <c r="A51" s="4">
        <v>2009</v>
      </c>
      <c r="B51" s="5">
        <v>582</v>
      </c>
      <c r="C51" s="6">
        <f t="shared" si="0"/>
        <v>5.0541516245487361E-2</v>
      </c>
    </row>
    <row r="52" spans="1:3" x14ac:dyDescent="0.35">
      <c r="A52" s="4">
        <v>2010</v>
      </c>
      <c r="B52" s="5">
        <v>592</v>
      </c>
      <c r="C52" s="6">
        <f t="shared" si="0"/>
        <v>1.7182130584192441E-2</v>
      </c>
    </row>
    <row r="53" spans="1:3" x14ac:dyDescent="0.35">
      <c r="A53" s="4">
        <v>2011</v>
      </c>
      <c r="B53" s="5">
        <v>595</v>
      </c>
      <c r="C53" s="6">
        <f t="shared" si="0"/>
        <v>5.0675675675675678E-3</v>
      </c>
    </row>
    <row r="54" spans="1:3" x14ac:dyDescent="0.35">
      <c r="A54" s="4">
        <v>2012</v>
      </c>
      <c r="B54" s="5">
        <v>599</v>
      </c>
      <c r="C54" s="6">
        <f t="shared" si="0"/>
        <v>6.7226890756302525E-3</v>
      </c>
    </row>
    <row r="55" spans="1:3" x14ac:dyDescent="0.35">
      <c r="A55" s="4">
        <v>2013</v>
      </c>
      <c r="B55" s="5">
        <v>606</v>
      </c>
      <c r="C55" s="6">
        <f t="shared" si="0"/>
        <v>1.1686143572621035E-2</v>
      </c>
    </row>
    <row r="56" spans="1:3" x14ac:dyDescent="0.35">
      <c r="A56" s="4">
        <v>2014</v>
      </c>
      <c r="B56" s="5">
        <v>611</v>
      </c>
      <c r="C56" s="6">
        <f t="shared" si="0"/>
        <v>8.2508250825082501E-3</v>
      </c>
    </row>
    <row r="57" spans="1:3" x14ac:dyDescent="0.35">
      <c r="A57" s="4">
        <v>2015</v>
      </c>
      <c r="B57" s="5">
        <v>615</v>
      </c>
      <c r="C57" s="6">
        <f t="shared" si="0"/>
        <v>6.5466448445171853E-3</v>
      </c>
    </row>
    <row r="58" spans="1:3" x14ac:dyDescent="0.35">
      <c r="A58" s="4">
        <v>2016</v>
      </c>
      <c r="B58" s="5">
        <v>641</v>
      </c>
      <c r="C58" s="6">
        <f t="shared" si="0"/>
        <v>4.2276422764227641E-2</v>
      </c>
    </row>
    <row r="59" spans="1:3" x14ac:dyDescent="0.35">
      <c r="A59" s="4">
        <v>2017</v>
      </c>
      <c r="B59" s="5">
        <v>657</v>
      </c>
      <c r="C59" s="6">
        <f t="shared" si="0"/>
        <v>2.4960998439937598E-2</v>
      </c>
    </row>
    <row r="60" spans="1:3" x14ac:dyDescent="0.35">
      <c r="A60" s="4">
        <v>2018</v>
      </c>
      <c r="B60" s="5">
        <v>654</v>
      </c>
      <c r="C60" s="6">
        <f t="shared" si="0"/>
        <v>-4.5662100456621002E-3</v>
      </c>
    </row>
    <row r="61" spans="1:3" x14ac:dyDescent="0.35">
      <c r="A61" s="4">
        <v>2019</v>
      </c>
      <c r="B61" s="5">
        <v>704</v>
      </c>
      <c r="C61" s="6">
        <f t="shared" si="0"/>
        <v>7.64525993883792E-2</v>
      </c>
    </row>
    <row r="62" spans="1:3" x14ac:dyDescent="0.35">
      <c r="A62" s="4">
        <v>2020</v>
      </c>
      <c r="B62" s="5">
        <v>764</v>
      </c>
      <c r="C62" s="6">
        <f t="shared" si="0"/>
        <v>8.5227272727272721E-2</v>
      </c>
    </row>
    <row r="63" spans="1:3" x14ac:dyDescent="0.35">
      <c r="A63" s="4">
        <v>2021</v>
      </c>
      <c r="B63" s="5">
        <v>776</v>
      </c>
      <c r="C63" s="6">
        <f t="shared" si="0"/>
        <v>1.5706806282722512E-2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(01:32:26 PM)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A0DC9-B847-4368-9F62-471AFBB3170B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B15" sqref="B15:F15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58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57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56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55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2000</v>
      </c>
      <c r="B21" s="5">
        <v>615</v>
      </c>
      <c r="C21" s="9"/>
    </row>
    <row r="22" spans="1:6" x14ac:dyDescent="0.35">
      <c r="A22" s="4">
        <v>2001</v>
      </c>
      <c r="B22" s="5">
        <v>639</v>
      </c>
      <c r="C22" s="6">
        <f>(B22-B21)/B21</f>
        <v>3.9024390243902439E-2</v>
      </c>
    </row>
    <row r="23" spans="1:6" x14ac:dyDescent="0.35">
      <c r="A23" s="4">
        <v>2002</v>
      </c>
      <c r="B23" s="5">
        <v>658</v>
      </c>
      <c r="C23" s="6">
        <f t="shared" ref="C23:C42" si="0">(B23-B22)/B22</f>
        <v>2.9733959311424099E-2</v>
      </c>
    </row>
    <row r="24" spans="1:6" x14ac:dyDescent="0.35">
      <c r="A24" s="4">
        <v>2003</v>
      </c>
      <c r="B24" s="5">
        <v>693</v>
      </c>
      <c r="C24" s="6">
        <f t="shared" si="0"/>
        <v>5.3191489361702128E-2</v>
      </c>
    </row>
    <row r="25" spans="1:6" x14ac:dyDescent="0.35">
      <c r="A25" s="4">
        <v>2004</v>
      </c>
      <c r="B25" s="5">
        <v>708</v>
      </c>
      <c r="C25" s="6">
        <f t="shared" si="0"/>
        <v>2.1645021645021644E-2</v>
      </c>
    </row>
    <row r="26" spans="1:6" x14ac:dyDescent="0.35">
      <c r="A26" s="4">
        <v>2005</v>
      </c>
      <c r="B26" s="5">
        <v>753</v>
      </c>
      <c r="C26" s="6">
        <f t="shared" si="0"/>
        <v>6.3559322033898302E-2</v>
      </c>
    </row>
    <row r="27" spans="1:6" x14ac:dyDescent="0.35">
      <c r="A27" s="4">
        <v>2006</v>
      </c>
      <c r="B27" s="5">
        <v>784</v>
      </c>
      <c r="C27" s="6">
        <f t="shared" si="0"/>
        <v>4.1168658698539175E-2</v>
      </c>
    </row>
    <row r="28" spans="1:6" x14ac:dyDescent="0.35">
      <c r="A28" s="4">
        <v>2007</v>
      </c>
      <c r="B28" s="5">
        <v>830</v>
      </c>
      <c r="C28" s="6">
        <f t="shared" si="0"/>
        <v>5.8673469387755105E-2</v>
      </c>
    </row>
    <row r="29" spans="1:6" x14ac:dyDescent="0.35">
      <c r="A29" s="4">
        <v>2008</v>
      </c>
      <c r="B29" s="5">
        <v>861</v>
      </c>
      <c r="C29" s="6">
        <f t="shared" si="0"/>
        <v>3.7349397590361447E-2</v>
      </c>
    </row>
    <row r="30" spans="1:6" x14ac:dyDescent="0.35">
      <c r="A30" s="4">
        <v>2009</v>
      </c>
      <c r="B30" s="5">
        <v>880</v>
      </c>
      <c r="C30" s="6">
        <f t="shared" si="0"/>
        <v>2.2067363530778164E-2</v>
      </c>
    </row>
    <row r="31" spans="1:6" x14ac:dyDescent="0.35">
      <c r="A31" s="4">
        <v>2010</v>
      </c>
      <c r="B31" s="5">
        <v>855</v>
      </c>
      <c r="C31" s="6">
        <f t="shared" si="0"/>
        <v>-2.8409090909090908E-2</v>
      </c>
    </row>
    <row r="32" spans="1:6" x14ac:dyDescent="0.35">
      <c r="A32" s="4">
        <v>2011</v>
      </c>
      <c r="B32" s="5">
        <v>866</v>
      </c>
      <c r="C32" s="6">
        <f t="shared" si="0"/>
        <v>1.2865497076023392E-2</v>
      </c>
    </row>
    <row r="33" spans="1:3" x14ac:dyDescent="0.35">
      <c r="A33" s="4">
        <v>2012</v>
      </c>
      <c r="B33" s="5">
        <v>920</v>
      </c>
      <c r="C33" s="6">
        <f t="shared" si="0"/>
        <v>6.2355658198614321E-2</v>
      </c>
    </row>
    <row r="34" spans="1:3" x14ac:dyDescent="0.35">
      <c r="A34" s="4">
        <v>2013</v>
      </c>
      <c r="B34" s="5">
        <v>942</v>
      </c>
      <c r="C34" s="6">
        <f t="shared" si="0"/>
        <v>2.391304347826087E-2</v>
      </c>
    </row>
    <row r="35" spans="1:3" x14ac:dyDescent="0.35">
      <c r="A35" s="4">
        <v>2014</v>
      </c>
      <c r="B35" s="5">
        <v>953</v>
      </c>
      <c r="C35" s="6">
        <f t="shared" si="0"/>
        <v>1.167728237791932E-2</v>
      </c>
    </row>
    <row r="36" spans="1:3" x14ac:dyDescent="0.35">
      <c r="A36" s="4">
        <v>2015</v>
      </c>
      <c r="B36" s="5">
        <v>993</v>
      </c>
      <c r="C36" s="6">
        <f t="shared" si="0"/>
        <v>4.197271773347324E-2</v>
      </c>
    </row>
    <row r="37" spans="1:3" x14ac:dyDescent="0.35">
      <c r="A37" s="4">
        <v>2016</v>
      </c>
      <c r="B37" s="5">
        <v>1021</v>
      </c>
      <c r="C37" s="6">
        <f t="shared" si="0"/>
        <v>2.8197381671701913E-2</v>
      </c>
    </row>
    <row r="38" spans="1:3" x14ac:dyDescent="0.35">
      <c r="A38" s="4">
        <v>2017</v>
      </c>
      <c r="B38" s="5">
        <v>1043</v>
      </c>
      <c r="C38" s="6">
        <f t="shared" si="0"/>
        <v>2.1547502448579822E-2</v>
      </c>
    </row>
    <row r="39" spans="1:3" x14ac:dyDescent="0.35">
      <c r="A39" s="4">
        <v>2018</v>
      </c>
      <c r="B39" s="5">
        <v>1095</v>
      </c>
      <c r="C39" s="6">
        <f t="shared" si="0"/>
        <v>4.9856184084372007E-2</v>
      </c>
    </row>
    <row r="40" spans="1:3" x14ac:dyDescent="0.35">
      <c r="A40" s="4">
        <v>2019</v>
      </c>
      <c r="B40" s="5">
        <v>1174</v>
      </c>
      <c r="C40" s="6">
        <f t="shared" si="0"/>
        <v>7.2146118721461192E-2</v>
      </c>
    </row>
    <row r="41" spans="1:3" x14ac:dyDescent="0.35">
      <c r="A41" s="4">
        <v>2020</v>
      </c>
      <c r="B41" s="5">
        <v>1310</v>
      </c>
      <c r="C41" s="6">
        <f t="shared" si="0"/>
        <v>0.11584327086882454</v>
      </c>
    </row>
    <row r="42" spans="1:3" x14ac:dyDescent="0.35">
      <c r="A42" s="4">
        <v>2021</v>
      </c>
      <c r="B42" s="5">
        <v>1328</v>
      </c>
      <c r="C42" s="6">
        <f t="shared" si="0"/>
        <v>1.3740458015267175E-2</v>
      </c>
    </row>
    <row r="43" spans="1:3" x14ac:dyDescent="0.35">
      <c r="C43" s="6"/>
    </row>
    <row r="44" spans="1:3" x14ac:dyDescent="0.35">
      <c r="C44" s="6"/>
    </row>
    <row r="45" spans="1:3" x14ac:dyDescent="0.35">
      <c r="C45" s="6"/>
    </row>
    <row r="46" spans="1:3" x14ac:dyDescent="0.35">
      <c r="C46" s="6"/>
    </row>
    <row r="47" spans="1:3" x14ac:dyDescent="0.35">
      <c r="C47" s="6"/>
    </row>
    <row r="48" spans="1:3" x14ac:dyDescent="0.35">
      <c r="C48" s="6"/>
    </row>
    <row r="49" spans="3:3" x14ac:dyDescent="0.35">
      <c r="C49" s="6"/>
    </row>
    <row r="50" spans="3:3" x14ac:dyDescent="0.35">
      <c r="C50" s="6"/>
    </row>
    <row r="51" spans="3:3" x14ac:dyDescent="0.35">
      <c r="C51" s="6"/>
    </row>
    <row r="52" spans="3:3" x14ac:dyDescent="0.35">
      <c r="C52" s="6"/>
    </row>
    <row r="53" spans="3:3" x14ac:dyDescent="0.35">
      <c r="C53" s="6"/>
    </row>
    <row r="54" spans="3:3" x14ac:dyDescent="0.35">
      <c r="C54" s="6"/>
    </row>
    <row r="55" spans="3:3" x14ac:dyDescent="0.35">
      <c r="C55" s="6"/>
    </row>
    <row r="56" spans="3:3" x14ac:dyDescent="0.35">
      <c r="C56" s="6"/>
    </row>
    <row r="57" spans="3:3" x14ac:dyDescent="0.35">
      <c r="C57" s="6"/>
    </row>
    <row r="58" spans="3:3" x14ac:dyDescent="0.35">
      <c r="C58" s="6"/>
    </row>
    <row r="59" spans="3:3" x14ac:dyDescent="0.35">
      <c r="C59" s="6"/>
    </row>
    <row r="60" spans="3:3" x14ac:dyDescent="0.35">
      <c r="C60" s="6"/>
    </row>
    <row r="61" spans="3:3" x14ac:dyDescent="0.35">
      <c r="C61" s="6"/>
    </row>
    <row r="62" spans="3:3" x14ac:dyDescent="0.35">
      <c r="C62" s="6"/>
    </row>
    <row r="63" spans="3:3" x14ac:dyDescent="0.35">
      <c r="C63" s="6"/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(01:34:46 PM)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13A9-51F2-47AF-A2B6-4D300C5C13A3}">
  <dimension ref="A1:F42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42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60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59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16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56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55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2000</v>
      </c>
      <c r="B21" s="5">
        <v>685</v>
      </c>
      <c r="C21" s="9"/>
    </row>
    <row r="22" spans="1:6" x14ac:dyDescent="0.35">
      <c r="A22" s="4">
        <v>2001</v>
      </c>
      <c r="B22" s="5">
        <v>732</v>
      </c>
      <c r="C22" s="6">
        <f>(B22-B21)/B21</f>
        <v>6.8613138686131392E-2</v>
      </c>
    </row>
    <row r="23" spans="1:6" x14ac:dyDescent="0.35">
      <c r="A23" s="4">
        <v>2002</v>
      </c>
      <c r="B23" s="5">
        <v>756</v>
      </c>
      <c r="C23" s="6">
        <f t="shared" ref="C23:C42" si="0">(B23-B22)/B22</f>
        <v>3.2786885245901641E-2</v>
      </c>
    </row>
    <row r="24" spans="1:6" x14ac:dyDescent="0.35">
      <c r="A24" s="4">
        <v>2003</v>
      </c>
      <c r="B24" s="5">
        <v>772</v>
      </c>
      <c r="C24" s="6">
        <f t="shared" si="0"/>
        <v>2.1164021164021163E-2</v>
      </c>
    </row>
    <row r="25" spans="1:6" x14ac:dyDescent="0.35">
      <c r="A25" s="4">
        <v>2004</v>
      </c>
      <c r="B25" s="5">
        <v>802</v>
      </c>
      <c r="C25" s="6">
        <f t="shared" si="0"/>
        <v>3.8860103626943004E-2</v>
      </c>
    </row>
    <row r="26" spans="1:6" x14ac:dyDescent="0.35">
      <c r="A26" s="4">
        <v>2005</v>
      </c>
      <c r="B26" s="5">
        <v>825</v>
      </c>
      <c r="C26" s="6">
        <f t="shared" si="0"/>
        <v>2.8678304239401497E-2</v>
      </c>
    </row>
    <row r="27" spans="1:6" x14ac:dyDescent="0.35">
      <c r="A27" s="4">
        <v>2006</v>
      </c>
      <c r="B27" s="5">
        <v>882</v>
      </c>
      <c r="C27" s="6">
        <f t="shared" si="0"/>
        <v>6.9090909090909092E-2</v>
      </c>
    </row>
    <row r="28" spans="1:6" x14ac:dyDescent="0.35">
      <c r="A28" s="4">
        <v>2007</v>
      </c>
      <c r="B28" s="5">
        <v>936</v>
      </c>
      <c r="C28" s="6">
        <f t="shared" si="0"/>
        <v>6.1224489795918366E-2</v>
      </c>
    </row>
    <row r="29" spans="1:6" x14ac:dyDescent="0.35">
      <c r="A29" s="4">
        <v>2008</v>
      </c>
      <c r="B29" s="5">
        <v>966</v>
      </c>
      <c r="C29" s="6">
        <f t="shared" si="0"/>
        <v>3.2051282051282048E-2</v>
      </c>
    </row>
    <row r="30" spans="1:6" x14ac:dyDescent="0.35">
      <c r="A30" s="4">
        <v>2009</v>
      </c>
      <c r="B30" s="5">
        <v>952</v>
      </c>
      <c r="C30" s="6">
        <f t="shared" si="0"/>
        <v>-1.4492753623188406E-2</v>
      </c>
    </row>
    <row r="31" spans="1:6" x14ac:dyDescent="0.35">
      <c r="A31" s="4">
        <v>2010</v>
      </c>
      <c r="B31" s="5">
        <v>936</v>
      </c>
      <c r="C31" s="6">
        <f t="shared" si="0"/>
        <v>-1.680672268907563E-2</v>
      </c>
    </row>
    <row r="32" spans="1:6" x14ac:dyDescent="0.35">
      <c r="A32" s="4">
        <v>2011</v>
      </c>
      <c r="B32" s="5">
        <v>970</v>
      </c>
      <c r="C32" s="6">
        <f t="shared" si="0"/>
        <v>3.6324786324786328E-2</v>
      </c>
    </row>
    <row r="33" spans="1:3" x14ac:dyDescent="0.35">
      <c r="A33" s="4">
        <v>2012</v>
      </c>
      <c r="B33" s="5">
        <v>1055</v>
      </c>
      <c r="C33" s="6">
        <f t="shared" si="0"/>
        <v>8.7628865979381437E-2</v>
      </c>
    </row>
    <row r="34" spans="1:3" x14ac:dyDescent="0.35">
      <c r="A34" s="4">
        <v>2013</v>
      </c>
      <c r="B34" s="5">
        <v>1059</v>
      </c>
      <c r="C34" s="6">
        <f t="shared" si="0"/>
        <v>3.7914691943127963E-3</v>
      </c>
    </row>
    <row r="35" spans="1:3" x14ac:dyDescent="0.35">
      <c r="A35" s="4">
        <v>2014</v>
      </c>
      <c r="B35" s="5">
        <v>1080</v>
      </c>
      <c r="C35" s="6">
        <f t="shared" si="0"/>
        <v>1.9830028328611898E-2</v>
      </c>
    </row>
    <row r="36" spans="1:3" x14ac:dyDescent="0.35">
      <c r="A36" s="4">
        <v>2015</v>
      </c>
      <c r="B36" s="5">
        <v>1129</v>
      </c>
      <c r="C36" s="6">
        <f t="shared" si="0"/>
        <v>4.5370370370370373E-2</v>
      </c>
    </row>
    <row r="37" spans="1:3" x14ac:dyDescent="0.35">
      <c r="A37" s="4">
        <v>2016</v>
      </c>
      <c r="B37" s="5">
        <v>1151</v>
      </c>
      <c r="C37" s="6">
        <f t="shared" si="0"/>
        <v>1.9486271036315322E-2</v>
      </c>
    </row>
    <row r="38" spans="1:3" x14ac:dyDescent="0.35">
      <c r="A38" s="4">
        <v>2017</v>
      </c>
      <c r="B38" s="5">
        <v>1207</v>
      </c>
      <c r="C38" s="6">
        <f t="shared" si="0"/>
        <v>4.8653344917463079E-2</v>
      </c>
    </row>
    <row r="39" spans="1:3" x14ac:dyDescent="0.35">
      <c r="A39" s="4">
        <v>2018</v>
      </c>
      <c r="B39" s="5">
        <v>1241</v>
      </c>
      <c r="C39" s="6">
        <f t="shared" si="0"/>
        <v>2.8169014084507043E-2</v>
      </c>
    </row>
    <row r="40" spans="1:3" x14ac:dyDescent="0.35">
      <c r="A40" s="4">
        <v>2019</v>
      </c>
      <c r="B40" s="5">
        <v>1336</v>
      </c>
      <c r="C40" s="6">
        <f t="shared" si="0"/>
        <v>7.6551168412570508E-2</v>
      </c>
    </row>
    <row r="41" spans="1:3" x14ac:dyDescent="0.35">
      <c r="A41" s="4">
        <v>2020</v>
      </c>
      <c r="B41" s="5">
        <v>1447</v>
      </c>
      <c r="C41" s="6">
        <f t="shared" si="0"/>
        <v>8.3083832335329344E-2</v>
      </c>
    </row>
    <row r="42" spans="1:3" x14ac:dyDescent="0.35">
      <c r="A42" s="4">
        <v>2021</v>
      </c>
      <c r="B42" s="5">
        <v>1453</v>
      </c>
      <c r="C42" s="6">
        <f t="shared" si="0"/>
        <v>4.1465100207325502E-3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(01:35:20 PM)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9B85-3945-4677-8771-53D2A010DFA6}">
  <dimension ref="A1:F42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42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62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61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38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56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55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2000</v>
      </c>
      <c r="B21" s="5">
        <v>547</v>
      </c>
      <c r="C21" s="9"/>
    </row>
    <row r="22" spans="1:6" x14ac:dyDescent="0.35">
      <c r="A22" s="4">
        <v>2001</v>
      </c>
      <c r="B22" s="5">
        <v>563</v>
      </c>
      <c r="C22" s="6">
        <f>(B22-B21)/B21</f>
        <v>2.9250457038391225E-2</v>
      </c>
    </row>
    <row r="23" spans="1:6" x14ac:dyDescent="0.35">
      <c r="A23" s="4">
        <v>2002</v>
      </c>
      <c r="B23" s="5">
        <v>566</v>
      </c>
      <c r="C23" s="6">
        <f t="shared" ref="C23:C42" si="0">(B23-B22)/B22</f>
        <v>5.3285968028419185E-3</v>
      </c>
    </row>
    <row r="24" spans="1:6" x14ac:dyDescent="0.35">
      <c r="A24" s="4">
        <v>2003</v>
      </c>
      <c r="B24" s="5">
        <v>598</v>
      </c>
      <c r="C24" s="6">
        <f t="shared" si="0"/>
        <v>5.6537102473498232E-2</v>
      </c>
    </row>
    <row r="25" spans="1:6" x14ac:dyDescent="0.35">
      <c r="A25" s="4">
        <v>2004</v>
      </c>
      <c r="B25" s="5">
        <v>613</v>
      </c>
      <c r="C25" s="6">
        <f t="shared" si="0"/>
        <v>2.508361204013378E-2</v>
      </c>
    </row>
    <row r="26" spans="1:6" x14ac:dyDescent="0.35">
      <c r="A26" s="4">
        <v>2005</v>
      </c>
      <c r="B26" s="5">
        <v>665</v>
      </c>
      <c r="C26" s="6">
        <f t="shared" si="0"/>
        <v>8.4828711256117462E-2</v>
      </c>
    </row>
    <row r="27" spans="1:6" x14ac:dyDescent="0.35">
      <c r="A27" s="4">
        <v>2006</v>
      </c>
      <c r="B27" s="5">
        <v>699</v>
      </c>
      <c r="C27" s="6">
        <f t="shared" si="0"/>
        <v>5.1127819548872182E-2</v>
      </c>
    </row>
    <row r="28" spans="1:6" x14ac:dyDescent="0.35">
      <c r="A28" s="4">
        <v>2007</v>
      </c>
      <c r="B28" s="5">
        <v>731</v>
      </c>
      <c r="C28" s="6">
        <f t="shared" si="0"/>
        <v>4.5779685264663805E-2</v>
      </c>
    </row>
    <row r="29" spans="1:6" x14ac:dyDescent="0.35">
      <c r="A29" s="4">
        <v>2008</v>
      </c>
      <c r="B29" s="5">
        <v>753</v>
      </c>
      <c r="C29" s="6">
        <f t="shared" si="0"/>
        <v>3.0095759233926128E-2</v>
      </c>
    </row>
    <row r="30" spans="1:6" x14ac:dyDescent="0.35">
      <c r="A30" s="4">
        <v>2009</v>
      </c>
      <c r="B30" s="5">
        <v>779</v>
      </c>
      <c r="C30" s="6">
        <f t="shared" si="0"/>
        <v>3.4528552456839307E-2</v>
      </c>
    </row>
    <row r="31" spans="1:6" x14ac:dyDescent="0.35">
      <c r="A31" s="4">
        <v>2010</v>
      </c>
      <c r="B31" s="5">
        <v>773</v>
      </c>
      <c r="C31" s="6">
        <f t="shared" si="0"/>
        <v>-7.7021822849807449E-3</v>
      </c>
    </row>
    <row r="32" spans="1:6" x14ac:dyDescent="0.35">
      <c r="A32" s="4">
        <v>2011</v>
      </c>
      <c r="B32" s="5">
        <v>751</v>
      </c>
      <c r="C32" s="6">
        <f t="shared" si="0"/>
        <v>-2.8460543337645538E-2</v>
      </c>
    </row>
    <row r="33" spans="1:3" x14ac:dyDescent="0.35">
      <c r="A33" s="4">
        <v>2012</v>
      </c>
      <c r="B33" s="5">
        <v>770</v>
      </c>
      <c r="C33" s="6">
        <f t="shared" si="0"/>
        <v>2.529960053262317E-2</v>
      </c>
    </row>
    <row r="34" spans="1:3" x14ac:dyDescent="0.35">
      <c r="A34" s="4">
        <v>2013</v>
      </c>
      <c r="B34" s="5">
        <v>819</v>
      </c>
      <c r="C34" s="6">
        <f t="shared" si="0"/>
        <v>6.363636363636363E-2</v>
      </c>
    </row>
    <row r="35" spans="1:3" x14ac:dyDescent="0.35">
      <c r="A35" s="4">
        <v>2014</v>
      </c>
      <c r="B35" s="5">
        <v>841</v>
      </c>
      <c r="C35" s="6">
        <f t="shared" si="0"/>
        <v>2.6862026862026864E-2</v>
      </c>
    </row>
    <row r="36" spans="1:3" x14ac:dyDescent="0.35">
      <c r="A36" s="4">
        <v>2015</v>
      </c>
      <c r="B36" s="5">
        <v>877</v>
      </c>
      <c r="C36" s="6">
        <f t="shared" si="0"/>
        <v>4.2806183115338882E-2</v>
      </c>
    </row>
    <row r="37" spans="1:3" x14ac:dyDescent="0.35">
      <c r="A37" s="4">
        <v>2016</v>
      </c>
      <c r="B37" s="5">
        <v>902</v>
      </c>
      <c r="C37" s="6">
        <f t="shared" si="0"/>
        <v>2.8506271379703536E-2</v>
      </c>
    </row>
    <row r="38" spans="1:3" x14ac:dyDescent="0.35">
      <c r="A38" s="4">
        <v>2017</v>
      </c>
      <c r="B38" s="5">
        <v>903</v>
      </c>
      <c r="C38" s="6">
        <f t="shared" si="0"/>
        <v>1.1086474501108647E-3</v>
      </c>
    </row>
    <row r="39" spans="1:3" x14ac:dyDescent="0.35">
      <c r="A39" s="4">
        <v>2018</v>
      </c>
      <c r="B39" s="5">
        <v>937</v>
      </c>
      <c r="C39" s="6">
        <f t="shared" si="0"/>
        <v>3.7652270210409747E-2</v>
      </c>
    </row>
    <row r="40" spans="1:3" x14ac:dyDescent="0.35">
      <c r="A40" s="4">
        <v>2019</v>
      </c>
      <c r="B40" s="5">
        <v>1025</v>
      </c>
      <c r="C40" s="6">
        <f t="shared" si="0"/>
        <v>9.3916755602988261E-2</v>
      </c>
    </row>
    <row r="41" spans="1:3" x14ac:dyDescent="0.35">
      <c r="A41" s="4">
        <v>2020</v>
      </c>
      <c r="B41" s="5">
        <v>1143</v>
      </c>
      <c r="C41" s="6">
        <f t="shared" si="0"/>
        <v>0.1151219512195122</v>
      </c>
    </row>
    <row r="42" spans="1:3" x14ac:dyDescent="0.35">
      <c r="A42" s="4">
        <v>2021</v>
      </c>
      <c r="B42" s="5">
        <v>1141</v>
      </c>
      <c r="C42" s="6">
        <f t="shared" si="0"/>
        <v>-1.7497812773403325E-3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(01:35:50 PM)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820D-87F3-4CBF-87C0-5B71CCCB920E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65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64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63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194</v>
      </c>
      <c r="C21" s="9"/>
    </row>
    <row r="22" spans="1:6" x14ac:dyDescent="0.35">
      <c r="A22" s="4">
        <v>1980</v>
      </c>
      <c r="B22" s="5">
        <v>209</v>
      </c>
      <c r="C22" s="6">
        <f>(B22-B21)/B21</f>
        <v>7.7319587628865982E-2</v>
      </c>
    </row>
    <row r="23" spans="1:6" x14ac:dyDescent="0.35">
      <c r="A23" s="4">
        <v>1981</v>
      </c>
      <c r="B23" s="5">
        <v>223</v>
      </c>
      <c r="C23" s="6">
        <f t="shared" ref="C23:C63" si="0">(B23-B22)/B22</f>
        <v>6.6985645933014357E-2</v>
      </c>
    </row>
    <row r="24" spans="1:6" x14ac:dyDescent="0.35">
      <c r="A24" s="4">
        <v>1982</v>
      </c>
      <c r="B24" s="5">
        <v>240</v>
      </c>
      <c r="C24" s="6">
        <f t="shared" si="0"/>
        <v>7.623318385650224E-2</v>
      </c>
    </row>
    <row r="25" spans="1:6" x14ac:dyDescent="0.35">
      <c r="A25" s="4">
        <v>1983</v>
      </c>
      <c r="B25" s="5">
        <v>250</v>
      </c>
      <c r="C25" s="6">
        <f t="shared" si="0"/>
        <v>4.1666666666666664E-2</v>
      </c>
    </row>
    <row r="26" spans="1:6" x14ac:dyDescent="0.35">
      <c r="A26" s="4">
        <v>1984</v>
      </c>
      <c r="B26" s="5">
        <v>259</v>
      </c>
      <c r="C26" s="6">
        <f t="shared" si="0"/>
        <v>3.5999999999999997E-2</v>
      </c>
    </row>
    <row r="27" spans="1:6" x14ac:dyDescent="0.35">
      <c r="A27" s="4">
        <v>1985</v>
      </c>
      <c r="B27" s="5">
        <v>270</v>
      </c>
      <c r="C27" s="6">
        <f t="shared" si="0"/>
        <v>4.2471042471042469E-2</v>
      </c>
    </row>
    <row r="28" spans="1:6" x14ac:dyDescent="0.35">
      <c r="A28" s="4">
        <v>1986</v>
      </c>
      <c r="B28" s="5">
        <v>277</v>
      </c>
      <c r="C28" s="6">
        <f t="shared" si="0"/>
        <v>2.5925925925925925E-2</v>
      </c>
    </row>
    <row r="29" spans="1:6" x14ac:dyDescent="0.35">
      <c r="A29" s="4">
        <v>1987</v>
      </c>
      <c r="B29" s="5">
        <v>285</v>
      </c>
      <c r="C29" s="6">
        <f t="shared" si="0"/>
        <v>2.8880866425992781E-2</v>
      </c>
    </row>
    <row r="30" spans="1:6" x14ac:dyDescent="0.35">
      <c r="A30" s="4">
        <v>1988</v>
      </c>
      <c r="B30" s="5">
        <v>290</v>
      </c>
      <c r="C30" s="6">
        <f t="shared" si="0"/>
        <v>1.7543859649122806E-2</v>
      </c>
    </row>
    <row r="31" spans="1:6" x14ac:dyDescent="0.35">
      <c r="A31" s="4">
        <v>1989</v>
      </c>
      <c r="B31" s="5">
        <v>298</v>
      </c>
      <c r="C31" s="6">
        <f t="shared" si="0"/>
        <v>2.7586206896551724E-2</v>
      </c>
    </row>
    <row r="32" spans="1:6" x14ac:dyDescent="0.35">
      <c r="A32" s="4">
        <v>1990</v>
      </c>
      <c r="B32" s="5">
        <v>304</v>
      </c>
      <c r="C32" s="6">
        <f t="shared" si="0"/>
        <v>2.0134228187919462E-2</v>
      </c>
    </row>
    <row r="33" spans="1:3" x14ac:dyDescent="0.35">
      <c r="A33" s="4">
        <v>1991</v>
      </c>
      <c r="B33" s="5">
        <v>312</v>
      </c>
      <c r="C33" s="6">
        <f t="shared" si="0"/>
        <v>2.6315789473684209E-2</v>
      </c>
    </row>
    <row r="34" spans="1:3" x14ac:dyDescent="0.35">
      <c r="A34" s="4">
        <v>1992</v>
      </c>
      <c r="B34" s="5">
        <v>321</v>
      </c>
      <c r="C34" s="6">
        <f t="shared" si="0"/>
        <v>2.8846153846153848E-2</v>
      </c>
    </row>
    <row r="35" spans="1:3" x14ac:dyDescent="0.35">
      <c r="A35" s="4">
        <v>1993</v>
      </c>
      <c r="B35" s="5">
        <v>331</v>
      </c>
      <c r="C35" s="6">
        <f t="shared" si="0"/>
        <v>3.1152647975077882E-2</v>
      </c>
    </row>
    <row r="36" spans="1:3" x14ac:dyDescent="0.35">
      <c r="A36" s="4">
        <v>1994</v>
      </c>
      <c r="B36" s="5">
        <v>324</v>
      </c>
      <c r="C36" s="6">
        <f t="shared" si="0"/>
        <v>-2.1148036253776436E-2</v>
      </c>
    </row>
    <row r="37" spans="1:3" x14ac:dyDescent="0.35">
      <c r="A37" s="4">
        <v>1995</v>
      </c>
      <c r="B37" s="5">
        <v>329</v>
      </c>
      <c r="C37" s="6">
        <f t="shared" si="0"/>
        <v>1.5432098765432098E-2</v>
      </c>
    </row>
    <row r="38" spans="1:3" x14ac:dyDescent="0.35">
      <c r="A38" s="4">
        <v>1996</v>
      </c>
      <c r="B38" s="5">
        <v>339</v>
      </c>
      <c r="C38" s="6">
        <f t="shared" si="0"/>
        <v>3.0395136778115502E-2</v>
      </c>
    </row>
    <row r="39" spans="1:3" x14ac:dyDescent="0.35">
      <c r="A39" s="4">
        <v>1997</v>
      </c>
      <c r="B39" s="5">
        <v>351</v>
      </c>
      <c r="C39" s="6">
        <f t="shared" si="0"/>
        <v>3.5398230088495575E-2</v>
      </c>
    </row>
    <row r="40" spans="1:3" x14ac:dyDescent="0.35">
      <c r="A40" s="4">
        <v>1998</v>
      </c>
      <c r="B40" s="5">
        <v>370</v>
      </c>
      <c r="C40" s="6">
        <f t="shared" si="0"/>
        <v>5.4131054131054131E-2</v>
      </c>
    </row>
    <row r="41" spans="1:3" x14ac:dyDescent="0.35">
      <c r="A41" s="4">
        <v>1999</v>
      </c>
      <c r="B41" s="5">
        <v>385</v>
      </c>
      <c r="C41" s="6">
        <f t="shared" si="0"/>
        <v>4.0540540540540543E-2</v>
      </c>
    </row>
    <row r="42" spans="1:3" x14ac:dyDescent="0.35">
      <c r="A42" s="4">
        <v>2000</v>
      </c>
      <c r="B42" s="5">
        <v>399</v>
      </c>
      <c r="C42" s="6">
        <f t="shared" si="0"/>
        <v>3.6363636363636362E-2</v>
      </c>
    </row>
    <row r="43" spans="1:3" x14ac:dyDescent="0.35">
      <c r="A43" s="4">
        <v>2001</v>
      </c>
      <c r="B43" s="5">
        <v>417</v>
      </c>
      <c r="C43" s="6">
        <f t="shared" si="0"/>
        <v>4.5112781954887216E-2</v>
      </c>
    </row>
    <row r="44" spans="1:3" x14ac:dyDescent="0.35">
      <c r="A44" s="4">
        <v>2002</v>
      </c>
      <c r="B44" s="5">
        <v>424</v>
      </c>
      <c r="C44" s="6">
        <f t="shared" si="0"/>
        <v>1.6786570743405275E-2</v>
      </c>
    </row>
    <row r="45" spans="1:3" x14ac:dyDescent="0.35">
      <c r="A45" s="4">
        <v>2003</v>
      </c>
      <c r="B45" s="5">
        <v>440</v>
      </c>
      <c r="C45" s="6">
        <f t="shared" si="0"/>
        <v>3.7735849056603772E-2</v>
      </c>
    </row>
    <row r="46" spans="1:3" x14ac:dyDescent="0.35">
      <c r="A46" s="4">
        <v>2004</v>
      </c>
      <c r="B46" s="5">
        <v>456</v>
      </c>
      <c r="C46" s="6">
        <f t="shared" si="0"/>
        <v>3.6363636363636362E-2</v>
      </c>
    </row>
    <row r="47" spans="1:3" x14ac:dyDescent="0.35">
      <c r="A47" s="4">
        <v>2005</v>
      </c>
      <c r="B47" s="5">
        <v>471</v>
      </c>
      <c r="C47" s="6">
        <f t="shared" si="0"/>
        <v>3.2894736842105261E-2</v>
      </c>
    </row>
    <row r="48" spans="1:3" x14ac:dyDescent="0.35">
      <c r="A48" s="4">
        <v>2006</v>
      </c>
      <c r="B48" s="5">
        <v>486</v>
      </c>
      <c r="C48" s="6">
        <f t="shared" si="0"/>
        <v>3.1847133757961783E-2</v>
      </c>
    </row>
    <row r="49" spans="1:3" x14ac:dyDescent="0.35">
      <c r="A49" s="4">
        <v>2007</v>
      </c>
      <c r="B49" s="5">
        <v>503</v>
      </c>
      <c r="C49" s="6">
        <f t="shared" si="0"/>
        <v>3.4979423868312758E-2</v>
      </c>
    </row>
    <row r="50" spans="1:3" x14ac:dyDescent="0.35">
      <c r="A50" s="4">
        <v>2008</v>
      </c>
      <c r="B50" s="5">
        <v>529</v>
      </c>
      <c r="C50" s="6">
        <f t="shared" si="0"/>
        <v>5.168986083499006E-2</v>
      </c>
    </row>
    <row r="51" spans="1:3" x14ac:dyDescent="0.35">
      <c r="A51" s="4">
        <v>2009</v>
      </c>
      <c r="B51" s="5">
        <v>541</v>
      </c>
      <c r="C51" s="6">
        <f t="shared" si="0"/>
        <v>2.2684310018903593E-2</v>
      </c>
    </row>
    <row r="52" spans="1:3" x14ac:dyDescent="0.35">
      <c r="A52" s="4">
        <v>2010</v>
      </c>
      <c r="B52" s="5">
        <v>535</v>
      </c>
      <c r="C52" s="6">
        <f t="shared" si="0"/>
        <v>-1.1090573012939002E-2</v>
      </c>
    </row>
    <row r="53" spans="1:3" x14ac:dyDescent="0.35">
      <c r="A53" s="4">
        <v>2011</v>
      </c>
      <c r="B53" s="5">
        <v>549</v>
      </c>
      <c r="C53" s="6">
        <f t="shared" si="0"/>
        <v>2.6168224299065422E-2</v>
      </c>
    </row>
    <row r="54" spans="1:3" x14ac:dyDescent="0.35">
      <c r="A54" s="4">
        <v>2012</v>
      </c>
      <c r="B54" s="5">
        <v>568</v>
      </c>
      <c r="C54" s="6">
        <f t="shared" si="0"/>
        <v>3.4608378870673952E-2</v>
      </c>
    </row>
    <row r="55" spans="1:3" x14ac:dyDescent="0.35">
      <c r="A55" s="4">
        <v>2013</v>
      </c>
      <c r="B55" s="5">
        <v>578</v>
      </c>
      <c r="C55" s="6">
        <f t="shared" si="0"/>
        <v>1.7605633802816902E-2</v>
      </c>
    </row>
    <row r="56" spans="1:3" x14ac:dyDescent="0.35">
      <c r="A56" s="4">
        <v>2014</v>
      </c>
      <c r="B56" s="5">
        <v>594</v>
      </c>
      <c r="C56" s="6">
        <f t="shared" si="0"/>
        <v>2.768166089965398E-2</v>
      </c>
    </row>
    <row r="57" spans="1:3" x14ac:dyDescent="0.35">
      <c r="A57" s="4">
        <v>2015</v>
      </c>
      <c r="B57" s="5">
        <v>604</v>
      </c>
      <c r="C57" s="6">
        <f t="shared" si="0"/>
        <v>1.6835016835016835E-2</v>
      </c>
    </row>
    <row r="58" spans="1:3" x14ac:dyDescent="0.35">
      <c r="A58" s="4">
        <v>2016</v>
      </c>
      <c r="B58" s="5">
        <v>624</v>
      </c>
      <c r="C58" s="6">
        <f t="shared" si="0"/>
        <v>3.3112582781456956E-2</v>
      </c>
    </row>
    <row r="59" spans="1:3" x14ac:dyDescent="0.35">
      <c r="A59" s="4">
        <v>2017</v>
      </c>
      <c r="B59" s="5">
        <v>655</v>
      </c>
      <c r="C59" s="6">
        <f t="shared" si="0"/>
        <v>4.9679487179487176E-2</v>
      </c>
    </row>
    <row r="60" spans="1:3" x14ac:dyDescent="0.35">
      <c r="A60" s="4">
        <v>2018</v>
      </c>
      <c r="B60" s="5">
        <v>680</v>
      </c>
      <c r="C60" s="6">
        <f t="shared" si="0"/>
        <v>3.8167938931297711E-2</v>
      </c>
    </row>
    <row r="61" spans="1:3" x14ac:dyDescent="0.35">
      <c r="A61" s="4">
        <v>2019</v>
      </c>
      <c r="B61" s="5">
        <v>706</v>
      </c>
      <c r="C61" s="6">
        <f t="shared" si="0"/>
        <v>3.8235294117647062E-2</v>
      </c>
    </row>
    <row r="62" spans="1:3" x14ac:dyDescent="0.35">
      <c r="A62" s="4">
        <v>2020</v>
      </c>
      <c r="B62" s="5">
        <v>758</v>
      </c>
      <c r="C62" s="6">
        <f t="shared" si="0"/>
        <v>7.3654390934844188E-2</v>
      </c>
    </row>
    <row r="63" spans="1:3" x14ac:dyDescent="0.35">
      <c r="A63" s="4">
        <v>2021</v>
      </c>
      <c r="B63" s="5">
        <v>777</v>
      </c>
      <c r="C63" s="6">
        <f t="shared" si="0"/>
        <v>2.5065963060686015E-2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(01:36:27 PM)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ED48-0AFC-46CA-816D-8305008C29E3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67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66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16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63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219</v>
      </c>
      <c r="C21" s="9"/>
    </row>
    <row r="22" spans="1:6" x14ac:dyDescent="0.35">
      <c r="A22" s="4">
        <v>1980</v>
      </c>
      <c r="B22" s="5">
        <v>234</v>
      </c>
      <c r="C22" s="6">
        <f>(B22-B21)/B21</f>
        <v>6.8493150684931503E-2</v>
      </c>
    </row>
    <row r="23" spans="1:6" x14ac:dyDescent="0.35">
      <c r="A23" s="4">
        <v>1981</v>
      </c>
      <c r="B23" s="5">
        <v>251</v>
      </c>
      <c r="C23" s="6">
        <f t="shared" ref="C23:C63" si="0">(B23-B22)/B22</f>
        <v>7.2649572649572655E-2</v>
      </c>
    </row>
    <row r="24" spans="1:6" x14ac:dyDescent="0.35">
      <c r="A24" s="4">
        <v>1982</v>
      </c>
      <c r="B24" s="5">
        <v>269</v>
      </c>
      <c r="C24" s="6">
        <f t="shared" si="0"/>
        <v>7.1713147410358571E-2</v>
      </c>
    </row>
    <row r="25" spans="1:6" x14ac:dyDescent="0.35">
      <c r="A25" s="4">
        <v>1983</v>
      </c>
      <c r="B25" s="5">
        <v>274</v>
      </c>
      <c r="C25" s="6">
        <f t="shared" si="0"/>
        <v>1.858736059479554E-2</v>
      </c>
    </row>
    <row r="26" spans="1:6" x14ac:dyDescent="0.35">
      <c r="A26" s="4">
        <v>1984</v>
      </c>
      <c r="B26" s="5">
        <v>287</v>
      </c>
      <c r="C26" s="6">
        <f t="shared" si="0"/>
        <v>4.7445255474452552E-2</v>
      </c>
    </row>
    <row r="27" spans="1:6" x14ac:dyDescent="0.35">
      <c r="A27" s="4">
        <v>1985</v>
      </c>
      <c r="B27" s="5">
        <v>296</v>
      </c>
      <c r="C27" s="6">
        <f t="shared" si="0"/>
        <v>3.1358885017421602E-2</v>
      </c>
    </row>
    <row r="28" spans="1:6" x14ac:dyDescent="0.35">
      <c r="A28" s="4">
        <v>1986</v>
      </c>
      <c r="B28" s="5">
        <v>299</v>
      </c>
      <c r="C28" s="6">
        <f t="shared" si="0"/>
        <v>1.0135135135135136E-2</v>
      </c>
    </row>
    <row r="29" spans="1:6" x14ac:dyDescent="0.35">
      <c r="A29" s="4">
        <v>1987</v>
      </c>
      <c r="B29" s="5">
        <v>306</v>
      </c>
      <c r="C29" s="6">
        <f t="shared" si="0"/>
        <v>2.3411371237458192E-2</v>
      </c>
    </row>
    <row r="30" spans="1:6" x14ac:dyDescent="0.35">
      <c r="A30" s="4">
        <v>1988</v>
      </c>
      <c r="B30" s="5">
        <v>308</v>
      </c>
      <c r="C30" s="6">
        <f t="shared" si="0"/>
        <v>6.5359477124183009E-3</v>
      </c>
    </row>
    <row r="31" spans="1:6" x14ac:dyDescent="0.35">
      <c r="A31" s="4">
        <v>1989</v>
      </c>
      <c r="B31" s="5">
        <v>315</v>
      </c>
      <c r="C31" s="6">
        <f t="shared" si="0"/>
        <v>2.2727272727272728E-2</v>
      </c>
    </row>
    <row r="32" spans="1:6" x14ac:dyDescent="0.35">
      <c r="A32" s="4">
        <v>1990</v>
      </c>
      <c r="B32" s="5">
        <v>318</v>
      </c>
      <c r="C32" s="6">
        <f t="shared" si="0"/>
        <v>9.5238095238095247E-3</v>
      </c>
    </row>
    <row r="33" spans="1:3" x14ac:dyDescent="0.35">
      <c r="A33" s="4">
        <v>1991</v>
      </c>
      <c r="B33" s="5">
        <v>323</v>
      </c>
      <c r="C33" s="6">
        <f t="shared" si="0"/>
        <v>1.5723270440251572E-2</v>
      </c>
    </row>
    <row r="34" spans="1:3" x14ac:dyDescent="0.35">
      <c r="A34" s="4">
        <v>1992</v>
      </c>
      <c r="B34" s="5">
        <v>339</v>
      </c>
      <c r="C34" s="6">
        <f t="shared" si="0"/>
        <v>4.9535603715170282E-2</v>
      </c>
    </row>
    <row r="35" spans="1:3" x14ac:dyDescent="0.35">
      <c r="A35" s="4">
        <v>1993</v>
      </c>
      <c r="B35" s="5">
        <v>346</v>
      </c>
      <c r="C35" s="6">
        <f t="shared" si="0"/>
        <v>2.0648967551622419E-2</v>
      </c>
    </row>
    <row r="36" spans="1:3" x14ac:dyDescent="0.35">
      <c r="A36" s="4">
        <v>1994</v>
      </c>
      <c r="B36" s="5">
        <v>343</v>
      </c>
      <c r="C36" s="6">
        <f t="shared" si="0"/>
        <v>-8.670520231213872E-3</v>
      </c>
    </row>
    <row r="37" spans="1:3" x14ac:dyDescent="0.35">
      <c r="A37" s="4">
        <v>1995</v>
      </c>
      <c r="B37" s="5">
        <v>350</v>
      </c>
      <c r="C37" s="6">
        <f t="shared" si="0"/>
        <v>2.0408163265306121E-2</v>
      </c>
    </row>
    <row r="38" spans="1:3" x14ac:dyDescent="0.35">
      <c r="A38" s="4">
        <v>1996</v>
      </c>
      <c r="B38" s="5">
        <v>356</v>
      </c>
      <c r="C38" s="6">
        <f t="shared" si="0"/>
        <v>1.7142857142857144E-2</v>
      </c>
    </row>
    <row r="39" spans="1:3" x14ac:dyDescent="0.35">
      <c r="A39" s="4">
        <v>1997</v>
      </c>
      <c r="B39" s="5">
        <v>371</v>
      </c>
      <c r="C39" s="6">
        <f t="shared" si="0"/>
        <v>4.2134831460674156E-2</v>
      </c>
    </row>
    <row r="40" spans="1:3" x14ac:dyDescent="0.35">
      <c r="A40" s="4">
        <v>1998</v>
      </c>
      <c r="B40" s="5">
        <v>390</v>
      </c>
      <c r="C40" s="6">
        <f t="shared" si="0"/>
        <v>5.1212938005390833E-2</v>
      </c>
    </row>
    <row r="41" spans="1:3" x14ac:dyDescent="0.35">
      <c r="A41" s="4">
        <v>1999</v>
      </c>
      <c r="B41" s="5">
        <v>406</v>
      </c>
      <c r="C41" s="6">
        <f t="shared" si="0"/>
        <v>4.1025641025641026E-2</v>
      </c>
    </row>
    <row r="42" spans="1:3" x14ac:dyDescent="0.35">
      <c r="A42" s="4">
        <v>2000</v>
      </c>
      <c r="B42" s="5">
        <v>417</v>
      </c>
      <c r="C42" s="6">
        <f t="shared" si="0"/>
        <v>2.7093596059113302E-2</v>
      </c>
    </row>
    <row r="43" spans="1:3" x14ac:dyDescent="0.35">
      <c r="A43" s="4">
        <v>2001</v>
      </c>
      <c r="B43" s="5">
        <v>440</v>
      </c>
      <c r="C43" s="6">
        <f t="shared" si="0"/>
        <v>5.5155875299760189E-2</v>
      </c>
    </row>
    <row r="44" spans="1:3" x14ac:dyDescent="0.35">
      <c r="A44" s="4">
        <v>2002</v>
      </c>
      <c r="B44" s="5">
        <v>451</v>
      </c>
      <c r="C44" s="6">
        <f t="shared" si="0"/>
        <v>2.5000000000000001E-2</v>
      </c>
    </row>
    <row r="45" spans="1:3" x14ac:dyDescent="0.35">
      <c r="A45" s="4">
        <v>2003</v>
      </c>
      <c r="B45" s="5">
        <v>464</v>
      </c>
      <c r="C45" s="6">
        <f t="shared" si="0"/>
        <v>2.8824833702882482E-2</v>
      </c>
    </row>
    <row r="46" spans="1:3" x14ac:dyDescent="0.35">
      <c r="A46" s="4">
        <v>2004</v>
      </c>
      <c r="B46" s="5">
        <v>480</v>
      </c>
      <c r="C46" s="6">
        <f t="shared" si="0"/>
        <v>3.4482758620689655E-2</v>
      </c>
    </row>
    <row r="47" spans="1:3" x14ac:dyDescent="0.35">
      <c r="A47" s="4">
        <v>2005</v>
      </c>
      <c r="B47" s="5">
        <v>489</v>
      </c>
      <c r="C47" s="6">
        <f t="shared" si="0"/>
        <v>1.8749999999999999E-2</v>
      </c>
    </row>
    <row r="48" spans="1:3" x14ac:dyDescent="0.35">
      <c r="A48" s="4">
        <v>2006</v>
      </c>
      <c r="B48" s="5">
        <v>505</v>
      </c>
      <c r="C48" s="6">
        <f t="shared" si="0"/>
        <v>3.2719836400817999E-2</v>
      </c>
    </row>
    <row r="49" spans="1:3" x14ac:dyDescent="0.35">
      <c r="A49" s="4">
        <v>2007</v>
      </c>
      <c r="B49" s="5">
        <v>520</v>
      </c>
      <c r="C49" s="6">
        <f t="shared" si="0"/>
        <v>2.9702970297029702E-2</v>
      </c>
    </row>
    <row r="50" spans="1:3" x14ac:dyDescent="0.35">
      <c r="A50" s="4">
        <v>2008</v>
      </c>
      <c r="B50" s="5">
        <v>559</v>
      </c>
      <c r="C50" s="6">
        <f t="shared" si="0"/>
        <v>7.4999999999999997E-2</v>
      </c>
    </row>
    <row r="51" spans="1:3" x14ac:dyDescent="0.35">
      <c r="A51" s="4">
        <v>2009</v>
      </c>
      <c r="B51" s="5">
        <v>569</v>
      </c>
      <c r="C51" s="6">
        <f t="shared" si="0"/>
        <v>1.7889087656529516E-2</v>
      </c>
    </row>
    <row r="52" spans="1:3" x14ac:dyDescent="0.35">
      <c r="A52" s="4">
        <v>2010</v>
      </c>
      <c r="B52" s="5">
        <v>560</v>
      </c>
      <c r="C52" s="6">
        <f t="shared" si="0"/>
        <v>-1.5817223198594025E-2</v>
      </c>
    </row>
    <row r="53" spans="1:3" x14ac:dyDescent="0.35">
      <c r="A53" s="4">
        <v>2011</v>
      </c>
      <c r="B53" s="5">
        <v>571</v>
      </c>
      <c r="C53" s="6">
        <f t="shared" si="0"/>
        <v>1.9642857142857142E-2</v>
      </c>
    </row>
    <row r="54" spans="1:3" x14ac:dyDescent="0.35">
      <c r="A54" s="4">
        <v>2012</v>
      </c>
      <c r="B54" s="5">
        <v>592</v>
      </c>
      <c r="C54" s="6">
        <f t="shared" si="0"/>
        <v>3.6777583187390543E-2</v>
      </c>
    </row>
    <row r="55" spans="1:3" x14ac:dyDescent="0.35">
      <c r="A55" s="4">
        <v>2013</v>
      </c>
      <c r="B55" s="5">
        <v>594</v>
      </c>
      <c r="C55" s="6">
        <f t="shared" si="0"/>
        <v>3.3783783783783786E-3</v>
      </c>
    </row>
    <row r="56" spans="1:3" x14ac:dyDescent="0.35">
      <c r="A56" s="4">
        <v>2014</v>
      </c>
      <c r="B56" s="5">
        <v>616</v>
      </c>
      <c r="C56" s="6">
        <f t="shared" si="0"/>
        <v>3.7037037037037035E-2</v>
      </c>
    </row>
    <row r="57" spans="1:3" x14ac:dyDescent="0.35">
      <c r="A57" s="4">
        <v>2015</v>
      </c>
      <c r="B57" s="5">
        <v>631</v>
      </c>
      <c r="C57" s="6">
        <f t="shared" si="0"/>
        <v>2.4350649350649352E-2</v>
      </c>
    </row>
    <row r="58" spans="1:3" x14ac:dyDescent="0.35">
      <c r="A58" s="4">
        <v>2016</v>
      </c>
      <c r="B58" s="5">
        <v>663</v>
      </c>
      <c r="C58" s="6">
        <f t="shared" si="0"/>
        <v>5.0713153724247229E-2</v>
      </c>
    </row>
    <row r="59" spans="1:3" x14ac:dyDescent="0.35">
      <c r="A59" s="4">
        <v>2017</v>
      </c>
      <c r="B59" s="5">
        <v>690</v>
      </c>
      <c r="C59" s="6">
        <f t="shared" si="0"/>
        <v>4.072398190045249E-2</v>
      </c>
    </row>
    <row r="60" spans="1:3" x14ac:dyDescent="0.35">
      <c r="A60" s="4">
        <v>2018</v>
      </c>
      <c r="B60" s="5">
        <v>720</v>
      </c>
      <c r="C60" s="6">
        <f t="shared" si="0"/>
        <v>4.3478260869565216E-2</v>
      </c>
    </row>
    <row r="61" spans="1:3" x14ac:dyDescent="0.35">
      <c r="A61" s="4">
        <v>2019</v>
      </c>
      <c r="B61" s="5">
        <v>747</v>
      </c>
      <c r="C61" s="6">
        <f t="shared" si="0"/>
        <v>3.7499999999999999E-2</v>
      </c>
    </row>
    <row r="62" spans="1:3" x14ac:dyDescent="0.35">
      <c r="A62" s="4">
        <v>2020</v>
      </c>
      <c r="B62" s="5">
        <v>797</v>
      </c>
      <c r="C62" s="6">
        <f t="shared" si="0"/>
        <v>6.6934404283801874E-2</v>
      </c>
    </row>
    <row r="63" spans="1:3" x14ac:dyDescent="0.35">
      <c r="A63" s="4">
        <v>2021</v>
      </c>
      <c r="B63" s="5">
        <v>820</v>
      </c>
      <c r="C63" s="6">
        <f t="shared" si="0"/>
        <v>2.8858218318695106E-2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(01:37:26 PM)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031E-2CD1-4FF6-B23D-40BD12973275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69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68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38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63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157</v>
      </c>
      <c r="C21" s="9"/>
    </row>
    <row r="22" spans="1:6" x14ac:dyDescent="0.35">
      <c r="A22" s="4">
        <v>1980</v>
      </c>
      <c r="B22" s="5">
        <v>172</v>
      </c>
      <c r="C22" s="6">
        <f>(B22-B21)/B21</f>
        <v>9.5541401273885357E-2</v>
      </c>
    </row>
    <row r="23" spans="1:6" x14ac:dyDescent="0.35">
      <c r="A23" s="4">
        <v>1981</v>
      </c>
      <c r="B23" s="5">
        <v>190</v>
      </c>
      <c r="C23" s="6">
        <f t="shared" ref="C23:C63" si="0">(B23-B22)/B22</f>
        <v>0.10465116279069768</v>
      </c>
    </row>
    <row r="24" spans="1:6" x14ac:dyDescent="0.35">
      <c r="A24" s="4">
        <v>1982</v>
      </c>
      <c r="B24" s="5">
        <v>203</v>
      </c>
      <c r="C24" s="6">
        <f t="shared" si="0"/>
        <v>6.8421052631578952E-2</v>
      </c>
    </row>
    <row r="25" spans="1:6" x14ac:dyDescent="0.35">
      <c r="A25" s="4">
        <v>1983</v>
      </c>
      <c r="B25" s="5">
        <v>215</v>
      </c>
      <c r="C25" s="6">
        <f t="shared" si="0"/>
        <v>5.9113300492610835E-2</v>
      </c>
    </row>
    <row r="26" spans="1:6" x14ac:dyDescent="0.35">
      <c r="A26" s="4">
        <v>1984</v>
      </c>
      <c r="B26" s="5">
        <v>223</v>
      </c>
      <c r="C26" s="6">
        <f t="shared" si="0"/>
        <v>3.7209302325581395E-2</v>
      </c>
    </row>
    <row r="27" spans="1:6" x14ac:dyDescent="0.35">
      <c r="A27" s="4">
        <v>1985</v>
      </c>
      <c r="B27" s="5">
        <v>230</v>
      </c>
      <c r="C27" s="6">
        <f t="shared" si="0"/>
        <v>3.1390134529147982E-2</v>
      </c>
    </row>
    <row r="28" spans="1:6" x14ac:dyDescent="0.35">
      <c r="A28" s="4">
        <v>1986</v>
      </c>
      <c r="B28" s="5">
        <v>241</v>
      </c>
      <c r="C28" s="6">
        <f t="shared" si="0"/>
        <v>4.7826086956521741E-2</v>
      </c>
    </row>
    <row r="29" spans="1:6" x14ac:dyDescent="0.35">
      <c r="A29" s="4">
        <v>1987</v>
      </c>
      <c r="B29" s="5">
        <v>251</v>
      </c>
      <c r="C29" s="6">
        <f t="shared" si="0"/>
        <v>4.1493775933609957E-2</v>
      </c>
    </row>
    <row r="30" spans="1:6" x14ac:dyDescent="0.35">
      <c r="A30" s="4">
        <v>1988</v>
      </c>
      <c r="B30" s="5">
        <v>260</v>
      </c>
      <c r="C30" s="6">
        <f t="shared" si="0"/>
        <v>3.5856573705179286E-2</v>
      </c>
    </row>
    <row r="31" spans="1:6" x14ac:dyDescent="0.35">
      <c r="A31" s="4">
        <v>1989</v>
      </c>
      <c r="B31" s="5">
        <v>269</v>
      </c>
      <c r="C31" s="6">
        <f t="shared" si="0"/>
        <v>3.4615384615384617E-2</v>
      </c>
    </row>
    <row r="32" spans="1:6" x14ac:dyDescent="0.35">
      <c r="A32" s="4">
        <v>1990</v>
      </c>
      <c r="B32" s="5">
        <v>278</v>
      </c>
      <c r="C32" s="6">
        <f t="shared" si="0"/>
        <v>3.3457249070631967E-2</v>
      </c>
    </row>
    <row r="33" spans="1:3" x14ac:dyDescent="0.35">
      <c r="A33" s="4">
        <v>1991</v>
      </c>
      <c r="B33" s="5">
        <v>292</v>
      </c>
      <c r="C33" s="6">
        <f t="shared" si="0"/>
        <v>5.0359712230215826E-2</v>
      </c>
    </row>
    <row r="34" spans="1:3" x14ac:dyDescent="0.35">
      <c r="A34" s="4">
        <v>1992</v>
      </c>
      <c r="B34" s="5">
        <v>302</v>
      </c>
      <c r="C34" s="6">
        <f t="shared" si="0"/>
        <v>3.4246575342465752E-2</v>
      </c>
    </row>
    <row r="35" spans="1:3" x14ac:dyDescent="0.35">
      <c r="A35" s="4">
        <v>1993</v>
      </c>
      <c r="B35" s="5">
        <v>313</v>
      </c>
      <c r="C35" s="6">
        <f t="shared" si="0"/>
        <v>3.6423841059602648E-2</v>
      </c>
    </row>
    <row r="36" spans="1:3" x14ac:dyDescent="0.35">
      <c r="A36" s="4">
        <v>1994</v>
      </c>
      <c r="B36" s="5">
        <v>305</v>
      </c>
      <c r="C36" s="6">
        <f t="shared" si="0"/>
        <v>-2.5559105431309903E-2</v>
      </c>
    </row>
    <row r="37" spans="1:3" x14ac:dyDescent="0.35">
      <c r="A37" s="4">
        <v>1995</v>
      </c>
      <c r="B37" s="5">
        <v>305</v>
      </c>
      <c r="C37" s="6">
        <f t="shared" si="0"/>
        <v>0</v>
      </c>
    </row>
    <row r="38" spans="1:3" x14ac:dyDescent="0.35">
      <c r="A38" s="4">
        <v>1996</v>
      </c>
      <c r="B38" s="5">
        <v>316</v>
      </c>
      <c r="C38" s="6">
        <f t="shared" si="0"/>
        <v>3.6065573770491806E-2</v>
      </c>
    </row>
    <row r="39" spans="1:3" x14ac:dyDescent="0.35">
      <c r="A39" s="4">
        <v>1997</v>
      </c>
      <c r="B39" s="5">
        <v>318</v>
      </c>
      <c r="C39" s="6">
        <f t="shared" si="0"/>
        <v>6.3291139240506328E-3</v>
      </c>
    </row>
    <row r="40" spans="1:3" x14ac:dyDescent="0.35">
      <c r="A40" s="4">
        <v>1998</v>
      </c>
      <c r="B40" s="5">
        <v>337</v>
      </c>
      <c r="C40" s="6">
        <f t="shared" si="0"/>
        <v>5.9748427672955975E-2</v>
      </c>
    </row>
    <row r="41" spans="1:3" x14ac:dyDescent="0.35">
      <c r="A41" s="4">
        <v>1999</v>
      </c>
      <c r="B41" s="5">
        <v>348</v>
      </c>
      <c r="C41" s="6">
        <f t="shared" si="0"/>
        <v>3.2640949554896145E-2</v>
      </c>
    </row>
    <row r="42" spans="1:3" x14ac:dyDescent="0.35">
      <c r="A42" s="4">
        <v>2000</v>
      </c>
      <c r="B42" s="5">
        <v>366</v>
      </c>
      <c r="C42" s="6">
        <f t="shared" si="0"/>
        <v>5.1724137931034482E-2</v>
      </c>
    </row>
    <row r="43" spans="1:3" x14ac:dyDescent="0.35">
      <c r="A43" s="4">
        <v>2001</v>
      </c>
      <c r="B43" s="5">
        <v>388</v>
      </c>
      <c r="C43" s="6">
        <f t="shared" si="0"/>
        <v>6.0109289617486336E-2</v>
      </c>
    </row>
    <row r="44" spans="1:3" x14ac:dyDescent="0.35">
      <c r="A44" s="4">
        <v>2002</v>
      </c>
      <c r="B44" s="5">
        <v>397</v>
      </c>
      <c r="C44" s="6">
        <f t="shared" si="0"/>
        <v>2.3195876288659795E-2</v>
      </c>
    </row>
    <row r="45" spans="1:3" x14ac:dyDescent="0.35">
      <c r="A45" s="4">
        <v>2003</v>
      </c>
      <c r="B45" s="5">
        <v>410</v>
      </c>
      <c r="C45" s="6">
        <f t="shared" si="0"/>
        <v>3.2745591939546598E-2</v>
      </c>
    </row>
    <row r="46" spans="1:3" x14ac:dyDescent="0.35">
      <c r="A46" s="4">
        <v>2004</v>
      </c>
      <c r="B46" s="5">
        <v>419</v>
      </c>
      <c r="C46" s="6">
        <f t="shared" si="0"/>
        <v>2.1951219512195121E-2</v>
      </c>
    </row>
    <row r="47" spans="1:3" x14ac:dyDescent="0.35">
      <c r="A47" s="4">
        <v>2005</v>
      </c>
      <c r="B47" s="5">
        <v>429</v>
      </c>
      <c r="C47" s="6">
        <f t="shared" si="0"/>
        <v>2.386634844868735E-2</v>
      </c>
    </row>
    <row r="48" spans="1:3" x14ac:dyDescent="0.35">
      <c r="A48" s="4">
        <v>2006</v>
      </c>
      <c r="B48" s="5">
        <v>440</v>
      </c>
      <c r="C48" s="6">
        <f t="shared" si="0"/>
        <v>2.564102564102564E-2</v>
      </c>
    </row>
    <row r="49" spans="1:3" x14ac:dyDescent="0.35">
      <c r="A49" s="4">
        <v>2007</v>
      </c>
      <c r="B49" s="5">
        <v>473</v>
      </c>
      <c r="C49" s="6">
        <f t="shared" si="0"/>
        <v>7.4999999999999997E-2</v>
      </c>
    </row>
    <row r="50" spans="1:3" x14ac:dyDescent="0.35">
      <c r="A50" s="4">
        <v>2008</v>
      </c>
      <c r="B50" s="5">
        <v>501</v>
      </c>
      <c r="C50" s="6">
        <f t="shared" si="0"/>
        <v>5.9196617336152217E-2</v>
      </c>
    </row>
    <row r="51" spans="1:3" x14ac:dyDescent="0.35">
      <c r="A51" s="4">
        <v>2009</v>
      </c>
      <c r="B51" s="5">
        <v>509</v>
      </c>
      <c r="C51" s="6">
        <f t="shared" si="0"/>
        <v>1.5968063872255488E-2</v>
      </c>
    </row>
    <row r="52" spans="1:3" x14ac:dyDescent="0.35">
      <c r="A52" s="4">
        <v>2010</v>
      </c>
      <c r="B52" s="5">
        <v>508</v>
      </c>
      <c r="C52" s="6">
        <f t="shared" si="0"/>
        <v>-1.9646365422396855E-3</v>
      </c>
    </row>
    <row r="53" spans="1:3" x14ac:dyDescent="0.35">
      <c r="A53" s="4">
        <v>2011</v>
      </c>
      <c r="B53" s="5">
        <v>518</v>
      </c>
      <c r="C53" s="6">
        <f t="shared" si="0"/>
        <v>1.968503937007874E-2</v>
      </c>
    </row>
    <row r="54" spans="1:3" x14ac:dyDescent="0.35">
      <c r="A54" s="4">
        <v>2012</v>
      </c>
      <c r="B54" s="5">
        <v>521</v>
      </c>
      <c r="C54" s="6">
        <f t="shared" si="0"/>
        <v>5.7915057915057912E-3</v>
      </c>
    </row>
    <row r="55" spans="1:3" x14ac:dyDescent="0.35">
      <c r="A55" s="4">
        <v>2013</v>
      </c>
      <c r="B55" s="5">
        <v>541</v>
      </c>
      <c r="C55" s="6">
        <f t="shared" si="0"/>
        <v>3.8387715930902108E-2</v>
      </c>
    </row>
    <row r="56" spans="1:3" x14ac:dyDescent="0.35">
      <c r="A56" s="4">
        <v>2014</v>
      </c>
      <c r="B56" s="5">
        <v>548</v>
      </c>
      <c r="C56" s="6">
        <f t="shared" si="0"/>
        <v>1.2939001848428836E-2</v>
      </c>
    </row>
    <row r="57" spans="1:3" x14ac:dyDescent="0.35">
      <c r="A57" s="4">
        <v>2015</v>
      </c>
      <c r="B57" s="5">
        <v>566</v>
      </c>
      <c r="C57" s="6">
        <f t="shared" si="0"/>
        <v>3.2846715328467155E-2</v>
      </c>
    </row>
    <row r="58" spans="1:3" x14ac:dyDescent="0.35">
      <c r="A58" s="4">
        <v>2016</v>
      </c>
      <c r="B58" s="5">
        <v>586</v>
      </c>
      <c r="C58" s="6">
        <f t="shared" si="0"/>
        <v>3.5335689045936397E-2</v>
      </c>
    </row>
    <row r="59" spans="1:3" x14ac:dyDescent="0.35">
      <c r="A59" s="4">
        <v>2017</v>
      </c>
      <c r="B59" s="5">
        <v>603</v>
      </c>
      <c r="C59" s="6">
        <f t="shared" si="0"/>
        <v>2.9010238907849831E-2</v>
      </c>
    </row>
    <row r="60" spans="1:3" x14ac:dyDescent="0.35">
      <c r="A60" s="4">
        <v>2018</v>
      </c>
      <c r="B60" s="5">
        <v>617</v>
      </c>
      <c r="C60" s="6">
        <f t="shared" si="0"/>
        <v>2.3217247097844111E-2</v>
      </c>
    </row>
    <row r="61" spans="1:3" x14ac:dyDescent="0.35">
      <c r="A61" s="4">
        <v>2019</v>
      </c>
      <c r="B61" s="5">
        <v>642</v>
      </c>
      <c r="C61" s="6">
        <f t="shared" si="0"/>
        <v>4.0518638573743923E-2</v>
      </c>
    </row>
    <row r="62" spans="1:3" x14ac:dyDescent="0.35">
      <c r="A62" s="4">
        <v>2020</v>
      </c>
      <c r="B62" s="5">
        <v>705</v>
      </c>
      <c r="C62" s="6">
        <f t="shared" si="0"/>
        <v>9.8130841121495324E-2</v>
      </c>
    </row>
    <row r="63" spans="1:3" x14ac:dyDescent="0.35">
      <c r="A63" s="4">
        <v>2021</v>
      </c>
      <c r="B63" s="5">
        <v>718</v>
      </c>
      <c r="C63" s="6">
        <f t="shared" si="0"/>
        <v>1.8439716312056736E-2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(01:38:02 PM)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0FC7-9E13-49BE-AB6B-B43C85029803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73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72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70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210</v>
      </c>
      <c r="C21" s="9"/>
    </row>
    <row r="22" spans="1:6" x14ac:dyDescent="0.35">
      <c r="A22" s="4">
        <v>1980</v>
      </c>
      <c r="B22" s="5">
        <v>222</v>
      </c>
      <c r="C22" s="6">
        <f>(B22-B21)/B21</f>
        <v>5.7142857142857141E-2</v>
      </c>
    </row>
    <row r="23" spans="1:6" x14ac:dyDescent="0.35">
      <c r="A23" s="4">
        <v>1981</v>
      </c>
      <c r="B23" s="5">
        <v>240</v>
      </c>
      <c r="C23" s="6">
        <f t="shared" ref="C23:C63" si="0">(B23-B22)/B22</f>
        <v>8.1081081081081086E-2</v>
      </c>
    </row>
    <row r="24" spans="1:6" x14ac:dyDescent="0.35">
      <c r="A24" s="4">
        <v>1982</v>
      </c>
      <c r="B24" s="5">
        <v>248</v>
      </c>
      <c r="C24" s="6">
        <f t="shared" si="0"/>
        <v>3.3333333333333333E-2</v>
      </c>
    </row>
    <row r="25" spans="1:6" x14ac:dyDescent="0.35">
      <c r="A25" s="4">
        <v>1983</v>
      </c>
      <c r="B25" s="5">
        <v>256</v>
      </c>
      <c r="C25" s="6">
        <f t="shared" si="0"/>
        <v>3.2258064516129031E-2</v>
      </c>
    </row>
    <row r="26" spans="1:6" x14ac:dyDescent="0.35">
      <c r="A26" s="4">
        <v>1984</v>
      </c>
      <c r="B26" s="5">
        <v>263</v>
      </c>
      <c r="C26" s="6">
        <f t="shared" si="0"/>
        <v>2.734375E-2</v>
      </c>
    </row>
    <row r="27" spans="1:6" x14ac:dyDescent="0.35">
      <c r="A27" s="4">
        <v>1985</v>
      </c>
      <c r="B27" s="5">
        <v>270</v>
      </c>
      <c r="C27" s="6">
        <f t="shared" si="0"/>
        <v>2.6615969581749048E-2</v>
      </c>
    </row>
    <row r="28" spans="1:6" x14ac:dyDescent="0.35">
      <c r="A28" s="4">
        <v>1986</v>
      </c>
      <c r="B28" s="5">
        <v>278</v>
      </c>
      <c r="C28" s="6">
        <f t="shared" si="0"/>
        <v>2.9629629629629631E-2</v>
      </c>
    </row>
    <row r="29" spans="1:6" x14ac:dyDescent="0.35">
      <c r="A29" s="4">
        <v>1987</v>
      </c>
      <c r="B29" s="5">
        <v>284</v>
      </c>
      <c r="C29" s="6">
        <f t="shared" si="0"/>
        <v>2.1582733812949641E-2</v>
      </c>
    </row>
    <row r="30" spans="1:6" x14ac:dyDescent="0.35">
      <c r="A30" s="4">
        <v>1988</v>
      </c>
      <c r="B30" s="5">
        <v>288</v>
      </c>
      <c r="C30" s="6">
        <f t="shared" si="0"/>
        <v>1.4084507042253521E-2</v>
      </c>
    </row>
    <row r="31" spans="1:6" x14ac:dyDescent="0.35">
      <c r="A31" s="4">
        <v>1989</v>
      </c>
      <c r="B31" s="5">
        <v>297</v>
      </c>
      <c r="C31" s="6">
        <f t="shared" si="0"/>
        <v>3.125E-2</v>
      </c>
    </row>
    <row r="32" spans="1:6" x14ac:dyDescent="0.35">
      <c r="A32" s="4">
        <v>1990</v>
      </c>
      <c r="B32" s="5">
        <v>303</v>
      </c>
      <c r="C32" s="6">
        <f t="shared" si="0"/>
        <v>2.0202020202020204E-2</v>
      </c>
    </row>
    <row r="33" spans="1:3" x14ac:dyDescent="0.35">
      <c r="A33" s="4">
        <v>1991</v>
      </c>
      <c r="B33" s="5">
        <v>307</v>
      </c>
      <c r="C33" s="6">
        <f t="shared" si="0"/>
        <v>1.3201320132013201E-2</v>
      </c>
    </row>
    <row r="34" spans="1:3" x14ac:dyDescent="0.35">
      <c r="A34" s="4">
        <v>1992</v>
      </c>
      <c r="B34" s="5">
        <v>311</v>
      </c>
      <c r="C34" s="6">
        <f t="shared" si="0"/>
        <v>1.3029315960912053E-2</v>
      </c>
    </row>
    <row r="35" spans="1:3" x14ac:dyDescent="0.35">
      <c r="A35" s="4">
        <v>1993</v>
      </c>
      <c r="B35" s="5">
        <v>314</v>
      </c>
      <c r="C35" s="6">
        <f t="shared" si="0"/>
        <v>9.6463022508038593E-3</v>
      </c>
    </row>
    <row r="36" spans="1:3" x14ac:dyDescent="0.35">
      <c r="A36" s="4">
        <v>1994</v>
      </c>
      <c r="B36" s="5">
        <v>307</v>
      </c>
      <c r="C36" s="6">
        <f t="shared" si="0"/>
        <v>-2.2292993630573247E-2</v>
      </c>
    </row>
    <row r="37" spans="1:3" x14ac:dyDescent="0.35">
      <c r="A37" s="4">
        <v>1995</v>
      </c>
      <c r="B37" s="5">
        <v>309</v>
      </c>
      <c r="C37" s="6">
        <f t="shared" si="0"/>
        <v>6.5146579804560263E-3</v>
      </c>
    </row>
    <row r="38" spans="1:3" x14ac:dyDescent="0.35">
      <c r="A38" s="4">
        <v>1996</v>
      </c>
      <c r="B38" s="5">
        <v>317</v>
      </c>
      <c r="C38" s="6">
        <f t="shared" si="0"/>
        <v>2.5889967637540454E-2</v>
      </c>
    </row>
    <row r="39" spans="1:3" x14ac:dyDescent="0.35">
      <c r="A39" s="4">
        <v>1997</v>
      </c>
      <c r="B39" s="5">
        <v>321</v>
      </c>
      <c r="C39" s="6">
        <f t="shared" si="0"/>
        <v>1.2618296529968454E-2</v>
      </c>
    </row>
    <row r="40" spans="1:3" x14ac:dyDescent="0.35">
      <c r="A40" s="4">
        <v>1998</v>
      </c>
      <c r="B40" s="5">
        <v>337</v>
      </c>
      <c r="C40" s="6">
        <f t="shared" si="0"/>
        <v>4.9844236760124609E-2</v>
      </c>
    </row>
    <row r="41" spans="1:3" x14ac:dyDescent="0.35">
      <c r="A41" s="4">
        <v>1999</v>
      </c>
      <c r="B41" s="5">
        <v>346</v>
      </c>
      <c r="C41" s="6">
        <f t="shared" si="0"/>
        <v>2.6706231454005934E-2</v>
      </c>
    </row>
    <row r="42" spans="1:3" x14ac:dyDescent="0.35">
      <c r="A42" s="4">
        <v>2000</v>
      </c>
      <c r="B42" s="5">
        <v>362</v>
      </c>
      <c r="C42" s="6">
        <f t="shared" si="0"/>
        <v>4.6242774566473986E-2</v>
      </c>
    </row>
    <row r="43" spans="1:3" x14ac:dyDescent="0.35">
      <c r="A43" s="4">
        <v>2001</v>
      </c>
      <c r="B43" s="5">
        <v>382</v>
      </c>
      <c r="C43" s="6">
        <f t="shared" si="0"/>
        <v>5.5248618784530384E-2</v>
      </c>
    </row>
    <row r="44" spans="1:3" x14ac:dyDescent="0.35">
      <c r="A44" s="4">
        <v>2002</v>
      </c>
      <c r="B44" s="5">
        <v>388</v>
      </c>
      <c r="C44" s="6">
        <f t="shared" si="0"/>
        <v>1.5706806282722512E-2</v>
      </c>
    </row>
    <row r="45" spans="1:3" x14ac:dyDescent="0.35">
      <c r="A45" s="4">
        <v>2003</v>
      </c>
      <c r="B45" s="5">
        <v>396</v>
      </c>
      <c r="C45" s="6">
        <f t="shared" si="0"/>
        <v>2.0618556701030927E-2</v>
      </c>
    </row>
    <row r="46" spans="1:3" x14ac:dyDescent="0.35">
      <c r="A46" s="4">
        <v>2004</v>
      </c>
      <c r="B46" s="5">
        <v>401</v>
      </c>
      <c r="C46" s="6">
        <f t="shared" si="0"/>
        <v>1.2626262626262626E-2</v>
      </c>
    </row>
    <row r="47" spans="1:3" x14ac:dyDescent="0.35">
      <c r="A47" s="4">
        <v>2005</v>
      </c>
      <c r="B47" s="5">
        <v>409</v>
      </c>
      <c r="C47" s="6">
        <f t="shared" si="0"/>
        <v>1.9950124688279301E-2</v>
      </c>
    </row>
    <row r="48" spans="1:3" x14ac:dyDescent="0.35">
      <c r="A48" s="4">
        <v>2006</v>
      </c>
      <c r="B48" s="5">
        <v>419</v>
      </c>
      <c r="C48" s="6">
        <f t="shared" si="0"/>
        <v>2.4449877750611249E-2</v>
      </c>
    </row>
    <row r="49" spans="1:3" x14ac:dyDescent="0.35">
      <c r="A49" s="4">
        <v>2007</v>
      </c>
      <c r="B49" s="5">
        <v>428</v>
      </c>
      <c r="C49" s="6">
        <f t="shared" si="0"/>
        <v>2.1479713603818614E-2</v>
      </c>
    </row>
    <row r="50" spans="1:3" x14ac:dyDescent="0.35">
      <c r="A50" s="4">
        <v>2008</v>
      </c>
      <c r="B50" s="5">
        <v>453</v>
      </c>
      <c r="C50" s="6">
        <f t="shared" si="0"/>
        <v>5.8411214953271028E-2</v>
      </c>
    </row>
    <row r="51" spans="1:3" x14ac:dyDescent="0.35">
      <c r="A51" s="4">
        <v>2009</v>
      </c>
      <c r="B51" s="5">
        <v>454</v>
      </c>
      <c r="C51" s="6">
        <f t="shared" si="0"/>
        <v>2.2075055187637969E-3</v>
      </c>
    </row>
    <row r="52" spans="1:3" x14ac:dyDescent="0.35">
      <c r="A52" s="4">
        <v>2010</v>
      </c>
      <c r="B52" s="5">
        <v>444</v>
      </c>
      <c r="C52" s="6">
        <f t="shared" si="0"/>
        <v>-2.2026431718061675E-2</v>
      </c>
    </row>
    <row r="53" spans="1:3" x14ac:dyDescent="0.35">
      <c r="A53" s="4">
        <v>2011</v>
      </c>
      <c r="B53" s="5">
        <v>451</v>
      </c>
      <c r="C53" s="6">
        <f t="shared" si="0"/>
        <v>1.5765765765765764E-2</v>
      </c>
    </row>
    <row r="54" spans="1:3" x14ac:dyDescent="0.35">
      <c r="A54" s="4">
        <v>2012</v>
      </c>
      <c r="B54" s="5">
        <v>471</v>
      </c>
      <c r="C54" s="6">
        <f t="shared" si="0"/>
        <v>4.4345898004434593E-2</v>
      </c>
    </row>
    <row r="55" spans="1:3" x14ac:dyDescent="0.35">
      <c r="A55" s="4">
        <v>2013</v>
      </c>
      <c r="B55" s="5">
        <v>472</v>
      </c>
      <c r="C55" s="6">
        <f t="shared" si="0"/>
        <v>2.1231422505307855E-3</v>
      </c>
    </row>
    <row r="56" spans="1:3" x14ac:dyDescent="0.35">
      <c r="A56" s="4">
        <v>2014</v>
      </c>
      <c r="B56" s="5">
        <v>488</v>
      </c>
      <c r="C56" s="6">
        <f t="shared" si="0"/>
        <v>3.3898305084745763E-2</v>
      </c>
    </row>
    <row r="57" spans="1:3" x14ac:dyDescent="0.35">
      <c r="A57" s="4">
        <v>2015</v>
      </c>
      <c r="B57" s="5">
        <v>493</v>
      </c>
      <c r="C57" s="6">
        <f t="shared" si="0"/>
        <v>1.0245901639344262E-2</v>
      </c>
    </row>
    <row r="58" spans="1:3" x14ac:dyDescent="0.35">
      <c r="A58" s="4">
        <v>2016</v>
      </c>
      <c r="B58" s="5">
        <v>504</v>
      </c>
      <c r="C58" s="6">
        <f t="shared" si="0"/>
        <v>2.231237322515213E-2</v>
      </c>
    </row>
    <row r="59" spans="1:3" x14ac:dyDescent="0.35">
      <c r="A59" s="4">
        <v>2017</v>
      </c>
      <c r="B59" s="5">
        <v>520</v>
      </c>
      <c r="C59" s="6">
        <f t="shared" si="0"/>
        <v>3.1746031746031744E-2</v>
      </c>
    </row>
    <row r="60" spans="1:3" x14ac:dyDescent="0.35">
      <c r="A60" s="4">
        <v>2018</v>
      </c>
      <c r="B60" s="5">
        <v>553</v>
      </c>
      <c r="C60" s="6">
        <f t="shared" si="0"/>
        <v>6.3461538461538458E-2</v>
      </c>
    </row>
    <row r="61" spans="1:3" x14ac:dyDescent="0.35">
      <c r="A61" s="4">
        <v>2019</v>
      </c>
      <c r="B61" s="5">
        <v>592</v>
      </c>
      <c r="C61" s="6">
        <f t="shared" si="0"/>
        <v>7.0524412296564198E-2</v>
      </c>
    </row>
    <row r="62" spans="1:3" x14ac:dyDescent="0.35">
      <c r="A62" s="4">
        <v>2020</v>
      </c>
      <c r="B62" s="5">
        <v>619</v>
      </c>
      <c r="C62" s="6">
        <f t="shared" si="0"/>
        <v>4.5608108108108107E-2</v>
      </c>
    </row>
    <row r="63" spans="1:3" x14ac:dyDescent="0.35">
      <c r="A63" s="4">
        <v>2021</v>
      </c>
      <c r="B63" s="5">
        <v>626</v>
      </c>
      <c r="C63" s="6">
        <f t="shared" si="0"/>
        <v>1.1308562197092083E-2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(01:38:45 PM)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53093-CB51-46E6-8779-92F62918A156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76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75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74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249</v>
      </c>
      <c r="C21" s="9"/>
    </row>
    <row r="22" spans="1:6" x14ac:dyDescent="0.35">
      <c r="A22" s="4">
        <v>1980</v>
      </c>
      <c r="B22" s="5">
        <v>266</v>
      </c>
      <c r="C22" s="6">
        <f>(B22-B21)/B21</f>
        <v>6.8273092369477914E-2</v>
      </c>
    </row>
    <row r="23" spans="1:6" x14ac:dyDescent="0.35">
      <c r="A23" s="4">
        <v>1981</v>
      </c>
      <c r="B23" s="5">
        <v>286</v>
      </c>
      <c r="C23" s="6">
        <f t="shared" ref="C23:C63" si="0">(B23-B22)/B22</f>
        <v>7.5187969924812026E-2</v>
      </c>
    </row>
    <row r="24" spans="1:6" x14ac:dyDescent="0.35">
      <c r="A24" s="4">
        <v>1982</v>
      </c>
      <c r="B24" s="5">
        <v>302</v>
      </c>
      <c r="C24" s="6">
        <f t="shared" si="0"/>
        <v>5.5944055944055944E-2</v>
      </c>
    </row>
    <row r="25" spans="1:6" x14ac:dyDescent="0.35">
      <c r="A25" s="4">
        <v>1983</v>
      </c>
      <c r="B25" s="5">
        <v>311</v>
      </c>
      <c r="C25" s="6">
        <f t="shared" si="0"/>
        <v>2.9801324503311258E-2</v>
      </c>
    </row>
    <row r="26" spans="1:6" x14ac:dyDescent="0.35">
      <c r="A26" s="4">
        <v>1984</v>
      </c>
      <c r="B26" s="5">
        <v>323</v>
      </c>
      <c r="C26" s="6">
        <f t="shared" si="0"/>
        <v>3.8585209003215437E-2</v>
      </c>
    </row>
    <row r="27" spans="1:6" x14ac:dyDescent="0.35">
      <c r="A27" s="4">
        <v>1985</v>
      </c>
      <c r="B27" s="5">
        <v>333</v>
      </c>
      <c r="C27" s="6">
        <f t="shared" si="0"/>
        <v>3.0959752321981424E-2</v>
      </c>
    </row>
    <row r="28" spans="1:6" x14ac:dyDescent="0.35">
      <c r="A28" s="4">
        <v>1986</v>
      </c>
      <c r="B28" s="5">
        <v>344</v>
      </c>
      <c r="C28" s="6">
        <f t="shared" si="0"/>
        <v>3.3033033033033031E-2</v>
      </c>
    </row>
    <row r="29" spans="1:6" x14ac:dyDescent="0.35">
      <c r="A29" s="4">
        <v>1987</v>
      </c>
      <c r="B29" s="5">
        <v>356</v>
      </c>
      <c r="C29" s="6">
        <f t="shared" si="0"/>
        <v>3.4883720930232558E-2</v>
      </c>
    </row>
    <row r="30" spans="1:6" x14ac:dyDescent="0.35">
      <c r="A30" s="4">
        <v>1988</v>
      </c>
      <c r="B30" s="5">
        <v>368</v>
      </c>
      <c r="C30" s="6">
        <f t="shared" si="0"/>
        <v>3.3707865168539325E-2</v>
      </c>
    </row>
    <row r="31" spans="1:6" x14ac:dyDescent="0.35">
      <c r="A31" s="4">
        <v>1989</v>
      </c>
      <c r="B31" s="5">
        <v>375</v>
      </c>
      <c r="C31" s="6">
        <f t="shared" si="0"/>
        <v>1.9021739130434784E-2</v>
      </c>
    </row>
    <row r="32" spans="1:6" x14ac:dyDescent="0.35">
      <c r="A32" s="4">
        <v>1990</v>
      </c>
      <c r="B32" s="5">
        <v>386</v>
      </c>
      <c r="C32" s="6">
        <f t="shared" si="0"/>
        <v>2.9333333333333333E-2</v>
      </c>
    </row>
    <row r="33" spans="1:3" x14ac:dyDescent="0.35">
      <c r="A33" s="4">
        <v>1991</v>
      </c>
      <c r="B33" s="5">
        <v>397</v>
      </c>
      <c r="C33" s="6">
        <f t="shared" si="0"/>
        <v>2.8497409326424871E-2</v>
      </c>
    </row>
    <row r="34" spans="1:3" x14ac:dyDescent="0.35">
      <c r="A34" s="4">
        <v>1992</v>
      </c>
      <c r="B34" s="5">
        <v>403</v>
      </c>
      <c r="C34" s="6">
        <f t="shared" si="0"/>
        <v>1.5113350125944584E-2</v>
      </c>
    </row>
    <row r="35" spans="1:3" x14ac:dyDescent="0.35">
      <c r="A35" s="4">
        <v>1993</v>
      </c>
      <c r="B35" s="5">
        <v>415</v>
      </c>
      <c r="C35" s="6">
        <f t="shared" si="0"/>
        <v>2.9776674937965261E-2</v>
      </c>
    </row>
    <row r="36" spans="1:3" x14ac:dyDescent="0.35">
      <c r="A36" s="4">
        <v>1994</v>
      </c>
      <c r="B36" s="5">
        <v>421</v>
      </c>
      <c r="C36" s="6">
        <f t="shared" si="0"/>
        <v>1.4457831325301205E-2</v>
      </c>
    </row>
    <row r="37" spans="1:3" x14ac:dyDescent="0.35">
      <c r="A37" s="4">
        <v>1995</v>
      </c>
      <c r="B37" s="5">
        <v>432</v>
      </c>
      <c r="C37" s="6">
        <f t="shared" si="0"/>
        <v>2.6128266033254157E-2</v>
      </c>
    </row>
    <row r="38" spans="1:3" x14ac:dyDescent="0.35">
      <c r="A38" s="4">
        <v>1996</v>
      </c>
      <c r="B38" s="5">
        <v>443</v>
      </c>
      <c r="C38" s="6">
        <f t="shared" si="0"/>
        <v>2.5462962962962962E-2</v>
      </c>
    </row>
    <row r="39" spans="1:3" x14ac:dyDescent="0.35">
      <c r="A39" s="4">
        <v>1997</v>
      </c>
      <c r="B39" s="5">
        <v>461</v>
      </c>
      <c r="C39" s="6">
        <f t="shared" si="0"/>
        <v>4.0632054176072234E-2</v>
      </c>
    </row>
    <row r="40" spans="1:3" x14ac:dyDescent="0.35">
      <c r="A40" s="4">
        <v>1998</v>
      </c>
      <c r="B40" s="5">
        <v>479</v>
      </c>
      <c r="C40" s="6">
        <f t="shared" si="0"/>
        <v>3.9045553145336226E-2</v>
      </c>
    </row>
    <row r="41" spans="1:3" x14ac:dyDescent="0.35">
      <c r="A41" s="4">
        <v>1999</v>
      </c>
      <c r="B41" s="5">
        <v>490</v>
      </c>
      <c r="C41" s="6">
        <f t="shared" si="0"/>
        <v>2.2964509394572025E-2</v>
      </c>
    </row>
    <row r="42" spans="1:3" x14ac:dyDescent="0.35">
      <c r="A42" s="4">
        <v>2000</v>
      </c>
      <c r="B42" s="5">
        <v>505</v>
      </c>
      <c r="C42" s="6">
        <f t="shared" si="0"/>
        <v>3.0612244897959183E-2</v>
      </c>
    </row>
    <row r="43" spans="1:3" x14ac:dyDescent="0.35">
      <c r="A43" s="4">
        <v>2001</v>
      </c>
      <c r="B43" s="5">
        <v>520</v>
      </c>
      <c r="C43" s="6">
        <f t="shared" si="0"/>
        <v>2.9702970297029702E-2</v>
      </c>
    </row>
    <row r="44" spans="1:3" x14ac:dyDescent="0.35">
      <c r="A44" s="4">
        <v>2002</v>
      </c>
      <c r="B44" s="5">
        <v>535</v>
      </c>
      <c r="C44" s="6">
        <f t="shared" si="0"/>
        <v>2.8846153846153848E-2</v>
      </c>
    </row>
    <row r="45" spans="1:3" x14ac:dyDescent="0.35">
      <c r="A45" s="4">
        <v>2003</v>
      </c>
      <c r="B45" s="5">
        <v>554</v>
      </c>
      <c r="C45" s="6">
        <f t="shared" si="0"/>
        <v>3.5514018691588788E-2</v>
      </c>
    </row>
    <row r="46" spans="1:3" x14ac:dyDescent="0.35">
      <c r="A46" s="4">
        <v>2004</v>
      </c>
      <c r="B46" s="5">
        <v>574</v>
      </c>
      <c r="C46" s="6">
        <f t="shared" si="0"/>
        <v>3.6101083032490974E-2</v>
      </c>
    </row>
    <row r="47" spans="1:3" x14ac:dyDescent="0.35">
      <c r="A47" s="4">
        <v>2005</v>
      </c>
      <c r="B47" s="5">
        <v>583</v>
      </c>
      <c r="C47" s="6">
        <f t="shared" si="0"/>
        <v>1.5679442508710801E-2</v>
      </c>
    </row>
    <row r="48" spans="1:3" x14ac:dyDescent="0.35">
      <c r="A48" s="4">
        <v>2006</v>
      </c>
      <c r="B48" s="5">
        <v>595</v>
      </c>
      <c r="C48" s="6">
        <f t="shared" si="0"/>
        <v>2.0583190394511151E-2</v>
      </c>
    </row>
    <row r="49" spans="1:3" x14ac:dyDescent="0.35">
      <c r="A49" s="4">
        <v>2007</v>
      </c>
      <c r="B49" s="5">
        <v>604</v>
      </c>
      <c r="C49" s="6">
        <f t="shared" si="0"/>
        <v>1.5126050420168067E-2</v>
      </c>
    </row>
    <row r="50" spans="1:3" x14ac:dyDescent="0.35">
      <c r="A50" s="4">
        <v>2008</v>
      </c>
      <c r="B50" s="5">
        <v>618</v>
      </c>
      <c r="C50" s="6">
        <f t="shared" si="0"/>
        <v>2.3178807947019868E-2</v>
      </c>
    </row>
    <row r="51" spans="1:3" x14ac:dyDescent="0.35">
      <c r="A51" s="4">
        <v>2009</v>
      </c>
      <c r="B51" s="5">
        <v>626</v>
      </c>
      <c r="C51" s="6">
        <f t="shared" si="0"/>
        <v>1.2944983818770227E-2</v>
      </c>
    </row>
    <row r="52" spans="1:3" x14ac:dyDescent="0.35">
      <c r="A52" s="4">
        <v>2010</v>
      </c>
      <c r="B52" s="5">
        <v>626</v>
      </c>
      <c r="C52" s="6">
        <f t="shared" si="0"/>
        <v>0</v>
      </c>
    </row>
    <row r="53" spans="1:3" x14ac:dyDescent="0.35">
      <c r="A53" s="4">
        <v>2011</v>
      </c>
      <c r="B53" s="5">
        <v>638</v>
      </c>
      <c r="C53" s="6">
        <f t="shared" si="0"/>
        <v>1.9169329073482427E-2</v>
      </c>
    </row>
    <row r="54" spans="1:3" x14ac:dyDescent="0.35">
      <c r="A54" s="4">
        <v>2012</v>
      </c>
      <c r="B54" s="5">
        <v>652</v>
      </c>
      <c r="C54" s="6">
        <f t="shared" si="0"/>
        <v>2.1943573667711599E-2</v>
      </c>
    </row>
    <row r="55" spans="1:3" x14ac:dyDescent="0.35">
      <c r="A55" s="4">
        <v>2013</v>
      </c>
      <c r="B55" s="5">
        <v>651</v>
      </c>
      <c r="C55" s="6">
        <f t="shared" si="0"/>
        <v>-1.5337423312883436E-3</v>
      </c>
    </row>
    <row r="56" spans="1:3" x14ac:dyDescent="0.35">
      <c r="A56" s="4">
        <v>2014</v>
      </c>
      <c r="B56" s="5">
        <v>668</v>
      </c>
      <c r="C56" s="6">
        <f t="shared" si="0"/>
        <v>2.6113671274961597E-2</v>
      </c>
    </row>
    <row r="57" spans="1:3" x14ac:dyDescent="0.35">
      <c r="A57" s="4">
        <v>2015</v>
      </c>
      <c r="B57" s="5">
        <v>678</v>
      </c>
      <c r="C57" s="6">
        <f t="shared" si="0"/>
        <v>1.4970059880239521E-2</v>
      </c>
    </row>
    <row r="58" spans="1:3" x14ac:dyDescent="0.35">
      <c r="A58" s="4">
        <v>2016</v>
      </c>
      <c r="B58" s="5">
        <v>692</v>
      </c>
      <c r="C58" s="6">
        <f t="shared" si="0"/>
        <v>2.0648967551622419E-2</v>
      </c>
    </row>
    <row r="59" spans="1:3" x14ac:dyDescent="0.35">
      <c r="A59" s="4">
        <v>2017</v>
      </c>
      <c r="B59" s="5">
        <v>712</v>
      </c>
      <c r="C59" s="6">
        <f t="shared" si="0"/>
        <v>2.8901734104046242E-2</v>
      </c>
    </row>
    <row r="60" spans="1:3" x14ac:dyDescent="0.35">
      <c r="A60" s="4">
        <v>2018</v>
      </c>
      <c r="B60" s="5">
        <v>730</v>
      </c>
      <c r="C60" s="6">
        <f t="shared" si="0"/>
        <v>2.5280898876404494E-2</v>
      </c>
    </row>
    <row r="61" spans="1:3" x14ac:dyDescent="0.35">
      <c r="A61" s="4">
        <v>2019</v>
      </c>
      <c r="B61" s="5">
        <v>746</v>
      </c>
      <c r="C61" s="6">
        <f t="shared" si="0"/>
        <v>2.1917808219178082E-2</v>
      </c>
    </row>
    <row r="62" spans="1:3" x14ac:dyDescent="0.35">
      <c r="A62" s="4">
        <v>2020</v>
      </c>
      <c r="B62" s="5">
        <v>781</v>
      </c>
      <c r="C62" s="6">
        <f t="shared" si="0"/>
        <v>4.6916890080428951E-2</v>
      </c>
    </row>
    <row r="63" spans="1:3" x14ac:dyDescent="0.35">
      <c r="A63" s="4">
        <v>2021</v>
      </c>
      <c r="B63" s="5">
        <v>809</v>
      </c>
      <c r="C63" s="6">
        <f t="shared" si="0"/>
        <v>3.5851472471190783E-2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(01:39:25 PM)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E7C1-4FC9-4B16-A448-A7AA1A98066E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79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78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77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282</v>
      </c>
      <c r="C21" s="9"/>
    </row>
    <row r="22" spans="1:6" x14ac:dyDescent="0.35">
      <c r="A22" s="4">
        <v>1980</v>
      </c>
      <c r="B22" s="5">
        <v>304</v>
      </c>
      <c r="C22" s="6">
        <f>(B22-B21)/B21</f>
        <v>7.8014184397163122E-2</v>
      </c>
    </row>
    <row r="23" spans="1:6" x14ac:dyDescent="0.35">
      <c r="A23" s="4">
        <v>1981</v>
      </c>
      <c r="B23" s="5">
        <v>324</v>
      </c>
      <c r="C23" s="6">
        <f t="shared" ref="C23:C63" si="0">(B23-B22)/B22</f>
        <v>6.5789473684210523E-2</v>
      </c>
    </row>
    <row r="24" spans="1:6" x14ac:dyDescent="0.35">
      <c r="A24" s="4">
        <v>1982</v>
      </c>
      <c r="B24" s="5">
        <v>351</v>
      </c>
      <c r="C24" s="6">
        <f t="shared" si="0"/>
        <v>8.3333333333333329E-2</v>
      </c>
    </row>
    <row r="25" spans="1:6" x14ac:dyDescent="0.35">
      <c r="A25" s="4">
        <v>1983</v>
      </c>
      <c r="B25" s="5">
        <v>363</v>
      </c>
      <c r="C25" s="6">
        <f t="shared" si="0"/>
        <v>3.4188034188034191E-2</v>
      </c>
    </row>
    <row r="26" spans="1:6" x14ac:dyDescent="0.35">
      <c r="A26" s="4">
        <v>1984</v>
      </c>
      <c r="B26" s="5">
        <v>382</v>
      </c>
      <c r="C26" s="6">
        <f t="shared" si="0"/>
        <v>5.2341597796143252E-2</v>
      </c>
    </row>
    <row r="27" spans="1:6" x14ac:dyDescent="0.35">
      <c r="A27" s="4">
        <v>1985</v>
      </c>
      <c r="B27" s="5">
        <v>399</v>
      </c>
      <c r="C27" s="6">
        <f t="shared" si="0"/>
        <v>4.4502617801047119E-2</v>
      </c>
    </row>
    <row r="28" spans="1:6" x14ac:dyDescent="0.35">
      <c r="A28" s="4">
        <v>1986</v>
      </c>
      <c r="B28" s="5">
        <v>409</v>
      </c>
      <c r="C28" s="6">
        <f t="shared" si="0"/>
        <v>2.5062656641604009E-2</v>
      </c>
    </row>
    <row r="29" spans="1:6" x14ac:dyDescent="0.35">
      <c r="A29" s="4">
        <v>1987</v>
      </c>
      <c r="B29" s="5">
        <v>421</v>
      </c>
      <c r="C29" s="6">
        <f t="shared" si="0"/>
        <v>2.9339853300733496E-2</v>
      </c>
    </row>
    <row r="30" spans="1:6" x14ac:dyDescent="0.35">
      <c r="A30" s="4">
        <v>1988</v>
      </c>
      <c r="B30" s="5">
        <v>430</v>
      </c>
      <c r="C30" s="6">
        <f t="shared" si="0"/>
        <v>2.1377672209026127E-2</v>
      </c>
    </row>
    <row r="31" spans="1:6" x14ac:dyDescent="0.35">
      <c r="A31" s="4">
        <v>1989</v>
      </c>
      <c r="B31" s="5">
        <v>452</v>
      </c>
      <c r="C31" s="6">
        <f t="shared" si="0"/>
        <v>5.1162790697674418E-2</v>
      </c>
    </row>
    <row r="32" spans="1:6" x14ac:dyDescent="0.35">
      <c r="A32" s="4">
        <v>1990</v>
      </c>
      <c r="B32" s="5">
        <v>476</v>
      </c>
      <c r="C32" s="6">
        <f t="shared" si="0"/>
        <v>5.3097345132743362E-2</v>
      </c>
    </row>
    <row r="33" spans="1:3" x14ac:dyDescent="0.35">
      <c r="A33" s="4">
        <v>1991</v>
      </c>
      <c r="B33" s="5">
        <v>489</v>
      </c>
      <c r="C33" s="6">
        <f t="shared" si="0"/>
        <v>2.7310924369747899E-2</v>
      </c>
    </row>
    <row r="34" spans="1:3" x14ac:dyDescent="0.35">
      <c r="A34" s="4">
        <v>1992</v>
      </c>
      <c r="B34" s="5">
        <v>484</v>
      </c>
      <c r="C34" s="6">
        <f t="shared" si="0"/>
        <v>-1.0224948875255624E-2</v>
      </c>
    </row>
    <row r="35" spans="1:3" x14ac:dyDescent="0.35">
      <c r="A35" s="4">
        <v>1993</v>
      </c>
      <c r="B35" s="5">
        <v>494</v>
      </c>
      <c r="C35" s="6">
        <f t="shared" si="0"/>
        <v>2.0661157024793389E-2</v>
      </c>
    </row>
    <row r="36" spans="1:3" x14ac:dyDescent="0.35">
      <c r="A36" s="4">
        <v>1994</v>
      </c>
      <c r="B36" s="5">
        <v>499</v>
      </c>
      <c r="C36" s="6">
        <f t="shared" si="0"/>
        <v>1.0121457489878543E-2</v>
      </c>
    </row>
    <row r="37" spans="1:3" x14ac:dyDescent="0.35">
      <c r="A37" s="4">
        <v>1995</v>
      </c>
      <c r="B37" s="5">
        <v>508</v>
      </c>
      <c r="C37" s="6">
        <f t="shared" si="0"/>
        <v>1.8036072144288578E-2</v>
      </c>
    </row>
    <row r="38" spans="1:3" x14ac:dyDescent="0.35">
      <c r="A38" s="4">
        <v>1996</v>
      </c>
      <c r="B38" s="5">
        <v>518</v>
      </c>
      <c r="C38" s="6">
        <f t="shared" si="0"/>
        <v>1.968503937007874E-2</v>
      </c>
    </row>
    <row r="39" spans="1:3" x14ac:dyDescent="0.35">
      <c r="A39" s="4">
        <v>1997</v>
      </c>
      <c r="B39" s="5">
        <v>535</v>
      </c>
      <c r="C39" s="6">
        <f t="shared" si="0"/>
        <v>3.2818532818532815E-2</v>
      </c>
    </row>
    <row r="40" spans="1:3" x14ac:dyDescent="0.35">
      <c r="A40" s="4">
        <v>1998</v>
      </c>
      <c r="B40" s="5">
        <v>558</v>
      </c>
      <c r="C40" s="6">
        <f t="shared" si="0"/>
        <v>4.2990654205607479E-2</v>
      </c>
    </row>
    <row r="41" spans="1:3" x14ac:dyDescent="0.35">
      <c r="A41" s="4">
        <v>1999</v>
      </c>
      <c r="B41" s="5">
        <v>580</v>
      </c>
      <c r="C41" s="6">
        <f t="shared" si="0"/>
        <v>3.9426523297491037E-2</v>
      </c>
    </row>
    <row r="42" spans="1:3" x14ac:dyDescent="0.35">
      <c r="A42" s="4">
        <v>2000</v>
      </c>
      <c r="B42" s="5">
        <v>596</v>
      </c>
      <c r="C42" s="6">
        <f t="shared" si="0"/>
        <v>2.7586206896551724E-2</v>
      </c>
    </row>
    <row r="43" spans="1:3" x14ac:dyDescent="0.35">
      <c r="A43" s="4">
        <v>2001</v>
      </c>
      <c r="B43" s="5">
        <v>617</v>
      </c>
      <c r="C43" s="6">
        <f t="shared" si="0"/>
        <v>3.5234899328859058E-2</v>
      </c>
    </row>
    <row r="44" spans="1:3" x14ac:dyDescent="0.35">
      <c r="A44" s="4">
        <v>2002</v>
      </c>
      <c r="B44" s="5">
        <v>629</v>
      </c>
      <c r="C44" s="6">
        <f t="shared" si="0"/>
        <v>1.9448946515397084E-2</v>
      </c>
    </row>
    <row r="45" spans="1:3" x14ac:dyDescent="0.35">
      <c r="A45" s="4">
        <v>2003</v>
      </c>
      <c r="B45" s="5">
        <v>639</v>
      </c>
      <c r="C45" s="6">
        <f t="shared" si="0"/>
        <v>1.5898251192368838E-2</v>
      </c>
    </row>
    <row r="46" spans="1:3" x14ac:dyDescent="0.35">
      <c r="A46" s="4">
        <v>2004</v>
      </c>
      <c r="B46" s="5">
        <v>661</v>
      </c>
      <c r="C46" s="6">
        <f t="shared" si="0"/>
        <v>3.4428794992175271E-2</v>
      </c>
    </row>
    <row r="47" spans="1:3" x14ac:dyDescent="0.35">
      <c r="A47" s="4">
        <v>2005</v>
      </c>
      <c r="B47" s="5">
        <v>670</v>
      </c>
      <c r="C47" s="6">
        <f t="shared" si="0"/>
        <v>1.3615733736762481E-2</v>
      </c>
    </row>
    <row r="48" spans="1:3" x14ac:dyDescent="0.35">
      <c r="A48" s="4">
        <v>2006</v>
      </c>
      <c r="B48" s="5">
        <v>692</v>
      </c>
      <c r="C48" s="6">
        <f t="shared" si="0"/>
        <v>3.2835820895522387E-2</v>
      </c>
    </row>
    <row r="49" spans="1:3" x14ac:dyDescent="0.35">
      <c r="A49" s="4">
        <v>2007</v>
      </c>
      <c r="B49" s="5">
        <v>704</v>
      </c>
      <c r="C49" s="6">
        <f t="shared" si="0"/>
        <v>1.7341040462427744E-2</v>
      </c>
    </row>
    <row r="50" spans="1:3" x14ac:dyDescent="0.35">
      <c r="A50" s="4">
        <v>2008</v>
      </c>
      <c r="B50" s="5">
        <v>722</v>
      </c>
      <c r="C50" s="6">
        <f t="shared" si="0"/>
        <v>2.556818181818182E-2</v>
      </c>
    </row>
    <row r="51" spans="1:3" x14ac:dyDescent="0.35">
      <c r="A51" s="4">
        <v>2009</v>
      </c>
      <c r="B51" s="5">
        <v>726</v>
      </c>
      <c r="C51" s="6">
        <f t="shared" si="0"/>
        <v>5.5401662049861496E-3</v>
      </c>
    </row>
    <row r="52" spans="1:3" x14ac:dyDescent="0.35">
      <c r="A52" s="4">
        <v>2010</v>
      </c>
      <c r="B52" s="5">
        <v>734</v>
      </c>
      <c r="C52" s="6">
        <f t="shared" si="0"/>
        <v>1.1019283746556474E-2</v>
      </c>
    </row>
    <row r="53" spans="1:3" x14ac:dyDescent="0.35">
      <c r="A53" s="4">
        <v>2011</v>
      </c>
      <c r="B53" s="5">
        <v>739</v>
      </c>
      <c r="C53" s="6">
        <f t="shared" si="0"/>
        <v>6.8119891008174387E-3</v>
      </c>
    </row>
    <row r="54" spans="1:3" x14ac:dyDescent="0.35">
      <c r="A54" s="4">
        <v>2012</v>
      </c>
      <c r="B54" s="5">
        <v>749</v>
      </c>
      <c r="C54" s="6">
        <f t="shared" si="0"/>
        <v>1.3531799729364006E-2</v>
      </c>
    </row>
    <row r="55" spans="1:3" x14ac:dyDescent="0.35">
      <c r="A55" s="4">
        <v>2013</v>
      </c>
      <c r="B55" s="5">
        <v>748</v>
      </c>
      <c r="C55" s="6">
        <f t="shared" si="0"/>
        <v>-1.3351134846461949E-3</v>
      </c>
    </row>
    <row r="56" spans="1:3" x14ac:dyDescent="0.35">
      <c r="A56" s="4">
        <v>2014</v>
      </c>
      <c r="B56" s="5">
        <v>761</v>
      </c>
      <c r="C56" s="6">
        <f t="shared" si="0"/>
        <v>1.7379679144385027E-2</v>
      </c>
    </row>
    <row r="57" spans="1:3" x14ac:dyDescent="0.35">
      <c r="A57" s="4">
        <v>2015</v>
      </c>
      <c r="B57" s="5">
        <v>762</v>
      </c>
      <c r="C57" s="6">
        <f t="shared" si="0"/>
        <v>1.3140604467805519E-3</v>
      </c>
    </row>
    <row r="58" spans="1:3" x14ac:dyDescent="0.35">
      <c r="A58" s="4">
        <v>2016</v>
      </c>
      <c r="B58" s="5">
        <v>779</v>
      </c>
      <c r="C58" s="6">
        <f t="shared" si="0"/>
        <v>2.2309711286089239E-2</v>
      </c>
    </row>
    <row r="59" spans="1:3" x14ac:dyDescent="0.35">
      <c r="A59" s="4">
        <v>2017</v>
      </c>
      <c r="B59" s="5">
        <v>798</v>
      </c>
      <c r="C59" s="6">
        <f t="shared" si="0"/>
        <v>2.4390243902439025E-2</v>
      </c>
    </row>
    <row r="60" spans="1:3" x14ac:dyDescent="0.35">
      <c r="A60" s="4">
        <v>2018</v>
      </c>
      <c r="B60" s="5">
        <v>826</v>
      </c>
      <c r="C60" s="6">
        <f t="shared" si="0"/>
        <v>3.5087719298245612E-2</v>
      </c>
    </row>
    <row r="61" spans="1:3" x14ac:dyDescent="0.35">
      <c r="A61" s="4">
        <v>2019</v>
      </c>
      <c r="B61" s="5">
        <v>856</v>
      </c>
      <c r="C61" s="6">
        <f t="shared" si="0"/>
        <v>3.6319612590799029E-2</v>
      </c>
    </row>
    <row r="62" spans="1:3" x14ac:dyDescent="0.35">
      <c r="A62" s="4">
        <v>2020</v>
      </c>
      <c r="B62" s="5">
        <v>903</v>
      </c>
      <c r="C62" s="6">
        <f t="shared" si="0"/>
        <v>5.4906542056074766E-2</v>
      </c>
    </row>
    <row r="63" spans="1:3" x14ac:dyDescent="0.35">
      <c r="A63" s="4">
        <v>2021</v>
      </c>
      <c r="B63" s="5">
        <v>925</v>
      </c>
      <c r="C63" s="6">
        <f t="shared" si="0"/>
        <v>2.4363233665559248E-2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(01:39:56 PM)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529B-150F-4EFC-BB84-25585157586D}">
  <dimension ref="A1:F63"/>
  <sheetViews>
    <sheetView zoomScale="59" zoomScaleNormal="59" workbookViewId="0">
      <pane ySplit="20" topLeftCell="A21" activePane="bottomLeft" state="frozen"/>
      <selection activeCell="F10" sqref="F10"/>
      <selection pane="bottomLeft" activeCell="B10" sqref="B10:F10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35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34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36</v>
      </c>
      <c r="C20" s="3" t="s">
        <v>37</v>
      </c>
    </row>
    <row r="21" spans="1:6" ht="15" thickTop="1" x14ac:dyDescent="0.35">
      <c r="A21" s="4">
        <v>1979</v>
      </c>
      <c r="B21" s="5">
        <v>241</v>
      </c>
    </row>
    <row r="22" spans="1:6" x14ac:dyDescent="0.35">
      <c r="A22" s="4">
        <v>1980</v>
      </c>
      <c r="B22" s="5">
        <v>262</v>
      </c>
      <c r="C22" s="6">
        <f>(B22-B21)/B21</f>
        <v>8.7136929460580909E-2</v>
      </c>
    </row>
    <row r="23" spans="1:6" x14ac:dyDescent="0.35">
      <c r="A23" s="4">
        <v>1981</v>
      </c>
      <c r="B23" s="5">
        <v>284</v>
      </c>
      <c r="C23" s="6">
        <f t="shared" ref="C23:C63" si="0">(B23-B22)/B22</f>
        <v>8.3969465648854963E-2</v>
      </c>
    </row>
    <row r="24" spans="1:6" x14ac:dyDescent="0.35">
      <c r="A24" s="4">
        <v>1982</v>
      </c>
      <c r="B24" s="5">
        <v>302</v>
      </c>
      <c r="C24" s="6">
        <f t="shared" si="0"/>
        <v>6.3380281690140844E-2</v>
      </c>
    </row>
    <row r="25" spans="1:6" x14ac:dyDescent="0.35">
      <c r="A25" s="4">
        <v>1983</v>
      </c>
      <c r="B25" s="5">
        <v>313</v>
      </c>
      <c r="C25" s="6">
        <f t="shared" si="0"/>
        <v>3.6423841059602648E-2</v>
      </c>
    </row>
    <row r="26" spans="1:6" x14ac:dyDescent="0.35">
      <c r="A26" s="4">
        <v>1984</v>
      </c>
      <c r="B26" s="5">
        <v>326</v>
      </c>
      <c r="C26" s="6">
        <f t="shared" si="0"/>
        <v>4.1533546325878593E-2</v>
      </c>
    </row>
    <row r="27" spans="1:6" x14ac:dyDescent="0.35">
      <c r="A27" s="4">
        <v>1985</v>
      </c>
      <c r="B27" s="5">
        <v>344</v>
      </c>
      <c r="C27" s="6">
        <f t="shared" si="0"/>
        <v>5.5214723926380369E-2</v>
      </c>
    </row>
    <row r="28" spans="1:6" x14ac:dyDescent="0.35">
      <c r="A28" s="4">
        <v>1986</v>
      </c>
      <c r="B28" s="5">
        <v>359</v>
      </c>
      <c r="C28" s="6">
        <f t="shared" si="0"/>
        <v>4.3604651162790699E-2</v>
      </c>
    </row>
    <row r="29" spans="1:6" x14ac:dyDescent="0.35">
      <c r="A29" s="4">
        <v>1987</v>
      </c>
      <c r="B29" s="5">
        <v>374</v>
      </c>
      <c r="C29" s="6">
        <f t="shared" si="0"/>
        <v>4.1782729805013928E-2</v>
      </c>
    </row>
    <row r="30" spans="1:6" x14ac:dyDescent="0.35">
      <c r="A30" s="4">
        <v>1988</v>
      </c>
      <c r="B30" s="5">
        <v>385</v>
      </c>
      <c r="C30" s="6">
        <f t="shared" si="0"/>
        <v>2.9411764705882353E-2</v>
      </c>
    </row>
    <row r="31" spans="1:6" x14ac:dyDescent="0.35">
      <c r="A31" s="4">
        <v>1989</v>
      </c>
      <c r="B31" s="5">
        <v>399</v>
      </c>
      <c r="C31" s="6">
        <f t="shared" si="0"/>
        <v>3.6363636363636362E-2</v>
      </c>
    </row>
    <row r="32" spans="1:6" x14ac:dyDescent="0.35">
      <c r="A32" s="4">
        <v>1990</v>
      </c>
      <c r="B32" s="5">
        <v>412</v>
      </c>
      <c r="C32" s="6">
        <f t="shared" si="0"/>
        <v>3.2581453634085211E-2</v>
      </c>
    </row>
    <row r="33" spans="1:3" x14ac:dyDescent="0.35">
      <c r="A33" s="4">
        <v>1991</v>
      </c>
      <c r="B33" s="5">
        <v>426</v>
      </c>
      <c r="C33" s="6">
        <f t="shared" si="0"/>
        <v>3.3980582524271843E-2</v>
      </c>
    </row>
    <row r="34" spans="1:3" x14ac:dyDescent="0.35">
      <c r="A34" s="4">
        <v>1992</v>
      </c>
      <c r="B34" s="5">
        <v>440</v>
      </c>
      <c r="C34" s="6">
        <f t="shared" si="0"/>
        <v>3.2863849765258218E-2</v>
      </c>
    </row>
    <row r="35" spans="1:3" x14ac:dyDescent="0.35">
      <c r="A35" s="4">
        <v>1993</v>
      </c>
      <c r="B35" s="5">
        <v>459</v>
      </c>
      <c r="C35" s="6">
        <f t="shared" si="0"/>
        <v>4.3181818181818182E-2</v>
      </c>
    </row>
    <row r="36" spans="1:3" x14ac:dyDescent="0.35">
      <c r="A36" s="4">
        <v>1994</v>
      </c>
      <c r="B36" s="5">
        <v>467</v>
      </c>
      <c r="C36" s="6">
        <f t="shared" si="0"/>
        <v>1.7429193899782137E-2</v>
      </c>
    </row>
    <row r="37" spans="1:3" x14ac:dyDescent="0.35">
      <c r="A37" s="4">
        <v>1995</v>
      </c>
      <c r="B37" s="5">
        <v>479</v>
      </c>
      <c r="C37" s="6">
        <f t="shared" si="0"/>
        <v>2.569593147751606E-2</v>
      </c>
    </row>
    <row r="38" spans="1:3" x14ac:dyDescent="0.35">
      <c r="A38" s="4">
        <v>1996</v>
      </c>
      <c r="B38" s="5">
        <v>490</v>
      </c>
      <c r="C38" s="6">
        <f t="shared" si="0"/>
        <v>2.2964509394572025E-2</v>
      </c>
    </row>
    <row r="39" spans="1:3" x14ac:dyDescent="0.35">
      <c r="A39" s="4">
        <v>1997</v>
      </c>
      <c r="B39" s="5">
        <v>503</v>
      </c>
      <c r="C39" s="6">
        <f t="shared" si="0"/>
        <v>2.6530612244897958E-2</v>
      </c>
    </row>
    <row r="40" spans="1:3" x14ac:dyDescent="0.35">
      <c r="A40" s="4">
        <v>1998</v>
      </c>
      <c r="B40" s="5">
        <v>523</v>
      </c>
      <c r="C40" s="6">
        <f t="shared" si="0"/>
        <v>3.9761431411530816E-2</v>
      </c>
    </row>
    <row r="41" spans="1:3" x14ac:dyDescent="0.35">
      <c r="A41" s="4">
        <v>1999</v>
      </c>
      <c r="B41" s="5">
        <v>549</v>
      </c>
      <c r="C41" s="6">
        <f t="shared" si="0"/>
        <v>4.9713193116634802E-2</v>
      </c>
    </row>
    <row r="42" spans="1:3" x14ac:dyDescent="0.35">
      <c r="A42" s="4">
        <v>2000</v>
      </c>
      <c r="B42" s="5">
        <v>576</v>
      </c>
      <c r="C42" s="6">
        <f t="shared" si="0"/>
        <v>4.9180327868852458E-2</v>
      </c>
    </row>
    <row r="43" spans="1:3" x14ac:dyDescent="0.35">
      <c r="A43" s="4">
        <v>2001</v>
      </c>
      <c r="B43" s="5">
        <v>596</v>
      </c>
      <c r="C43" s="6">
        <f t="shared" si="0"/>
        <v>3.4722222222222224E-2</v>
      </c>
    </row>
    <row r="44" spans="1:3" x14ac:dyDescent="0.35">
      <c r="A44" s="4">
        <v>2002</v>
      </c>
      <c r="B44" s="5">
        <v>608</v>
      </c>
      <c r="C44" s="6">
        <f t="shared" si="0"/>
        <v>2.0134228187919462E-2</v>
      </c>
    </row>
    <row r="45" spans="1:3" x14ac:dyDescent="0.35">
      <c r="A45" s="4">
        <v>2003</v>
      </c>
      <c r="B45" s="5">
        <v>620</v>
      </c>
      <c r="C45" s="6">
        <f t="shared" si="0"/>
        <v>1.9736842105263157E-2</v>
      </c>
    </row>
    <row r="46" spans="1:3" x14ac:dyDescent="0.35">
      <c r="A46" s="4">
        <v>2004</v>
      </c>
      <c r="B46" s="5">
        <v>638</v>
      </c>
      <c r="C46" s="6">
        <f t="shared" si="0"/>
        <v>2.903225806451613E-2</v>
      </c>
    </row>
    <row r="47" spans="1:3" x14ac:dyDescent="0.35">
      <c r="A47" s="4">
        <v>2005</v>
      </c>
      <c r="B47" s="5">
        <v>651</v>
      </c>
      <c r="C47" s="6">
        <f t="shared" si="0"/>
        <v>2.037617554858934E-2</v>
      </c>
    </row>
    <row r="48" spans="1:3" x14ac:dyDescent="0.35">
      <c r="A48" s="4">
        <v>2006</v>
      </c>
      <c r="B48" s="5">
        <v>671</v>
      </c>
      <c r="C48" s="6">
        <f t="shared" si="0"/>
        <v>3.0721966205837174E-2</v>
      </c>
    </row>
    <row r="49" spans="1:3" x14ac:dyDescent="0.35">
      <c r="A49" s="4">
        <v>2007</v>
      </c>
      <c r="B49" s="5">
        <v>695</v>
      </c>
      <c r="C49" s="6">
        <f t="shared" si="0"/>
        <v>3.5767511177347243E-2</v>
      </c>
    </row>
    <row r="50" spans="1:3" x14ac:dyDescent="0.35">
      <c r="A50" s="4">
        <v>2008</v>
      </c>
      <c r="B50" s="5">
        <v>722</v>
      </c>
      <c r="C50" s="6">
        <f t="shared" si="0"/>
        <v>3.884892086330935E-2</v>
      </c>
    </row>
    <row r="51" spans="1:3" x14ac:dyDescent="0.35">
      <c r="A51" s="4">
        <v>2009</v>
      </c>
      <c r="B51" s="5">
        <v>739</v>
      </c>
      <c r="C51" s="6">
        <f t="shared" si="0"/>
        <v>2.3545706371191136E-2</v>
      </c>
    </row>
    <row r="52" spans="1:3" x14ac:dyDescent="0.35">
      <c r="A52" s="4">
        <v>2010</v>
      </c>
      <c r="B52" s="5">
        <v>747</v>
      </c>
      <c r="C52" s="6">
        <f t="shared" si="0"/>
        <v>1.0825439783491205E-2</v>
      </c>
    </row>
    <row r="53" spans="1:3" x14ac:dyDescent="0.35">
      <c r="A53" s="4">
        <v>2011</v>
      </c>
      <c r="B53" s="5">
        <v>756</v>
      </c>
      <c r="C53" s="6">
        <f t="shared" si="0"/>
        <v>1.2048192771084338E-2</v>
      </c>
    </row>
    <row r="54" spans="1:3" x14ac:dyDescent="0.35">
      <c r="A54" s="4">
        <v>2012</v>
      </c>
      <c r="B54" s="5">
        <v>768</v>
      </c>
      <c r="C54" s="6">
        <f t="shared" si="0"/>
        <v>1.5873015873015872E-2</v>
      </c>
    </row>
    <row r="55" spans="1:3" x14ac:dyDescent="0.35">
      <c r="A55" s="4">
        <v>2013</v>
      </c>
      <c r="B55" s="5">
        <v>776</v>
      </c>
      <c r="C55" s="6">
        <f t="shared" si="0"/>
        <v>1.0416666666666666E-2</v>
      </c>
    </row>
    <row r="56" spans="1:3" x14ac:dyDescent="0.35">
      <c r="A56" s="4">
        <v>2014</v>
      </c>
      <c r="B56" s="5">
        <v>791</v>
      </c>
      <c r="C56" s="6">
        <f t="shared" si="0"/>
        <v>1.9329896907216496E-2</v>
      </c>
    </row>
    <row r="57" spans="1:3" x14ac:dyDescent="0.35">
      <c r="A57" s="4">
        <v>2015</v>
      </c>
      <c r="B57" s="5">
        <v>809</v>
      </c>
      <c r="C57" s="6">
        <f t="shared" si="0"/>
        <v>2.2756005056890013E-2</v>
      </c>
    </row>
    <row r="58" spans="1:3" x14ac:dyDescent="0.35">
      <c r="A58" s="4">
        <v>2016</v>
      </c>
      <c r="B58" s="5">
        <v>832</v>
      </c>
      <c r="C58" s="6">
        <f t="shared" si="0"/>
        <v>2.843016069221261E-2</v>
      </c>
    </row>
    <row r="59" spans="1:3" x14ac:dyDescent="0.35">
      <c r="A59" s="4">
        <v>2017</v>
      </c>
      <c r="B59" s="5">
        <v>860</v>
      </c>
      <c r="C59" s="6">
        <f t="shared" si="0"/>
        <v>3.3653846153846152E-2</v>
      </c>
    </row>
    <row r="60" spans="1:3" x14ac:dyDescent="0.35">
      <c r="A60" s="4">
        <v>2018</v>
      </c>
      <c r="B60" s="5">
        <v>886</v>
      </c>
      <c r="C60" s="6">
        <f t="shared" si="0"/>
        <v>3.0232558139534883E-2</v>
      </c>
    </row>
    <row r="61" spans="1:3" x14ac:dyDescent="0.35">
      <c r="A61" s="4">
        <v>2019</v>
      </c>
      <c r="B61" s="5">
        <v>917</v>
      </c>
      <c r="C61" s="6">
        <f t="shared" si="0"/>
        <v>3.4988713318284424E-2</v>
      </c>
    </row>
    <row r="62" spans="1:3" x14ac:dyDescent="0.35">
      <c r="A62" s="4">
        <v>2020</v>
      </c>
      <c r="B62" s="5">
        <v>984</v>
      </c>
      <c r="C62" s="6">
        <f t="shared" si="0"/>
        <v>7.3064340239912762E-2</v>
      </c>
    </row>
    <row r="63" spans="1:3" x14ac:dyDescent="0.35">
      <c r="A63" s="4">
        <v>2021</v>
      </c>
      <c r="B63" s="5">
        <v>998</v>
      </c>
      <c r="C63" s="6">
        <f t="shared" si="0"/>
        <v>1.4227642276422764E-2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(01:20:51 PM)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A212-7BCC-4BA4-A50D-CE0DBEA9F56E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42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85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84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83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55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2000</v>
      </c>
      <c r="B21" s="5">
        <v>827</v>
      </c>
      <c r="C21" s="9"/>
    </row>
    <row r="22" spans="1:6" x14ac:dyDescent="0.35">
      <c r="A22" s="4">
        <v>2001</v>
      </c>
      <c r="B22" s="5">
        <v>858</v>
      </c>
      <c r="C22" s="6">
        <f>(B22-B21)/B21</f>
        <v>3.7484885126964934E-2</v>
      </c>
    </row>
    <row r="23" spans="1:6" x14ac:dyDescent="0.35">
      <c r="A23" s="4">
        <v>2002</v>
      </c>
      <c r="B23" s="5">
        <v>877</v>
      </c>
      <c r="C23" s="6">
        <f t="shared" ref="C23:C42" si="0">(B23-B22)/B22</f>
        <v>2.2144522144522144E-2</v>
      </c>
    </row>
    <row r="24" spans="1:6" x14ac:dyDescent="0.35">
      <c r="A24" s="4">
        <v>2003</v>
      </c>
      <c r="B24" s="5">
        <v>900</v>
      </c>
      <c r="C24" s="6">
        <f t="shared" si="0"/>
        <v>2.6225769669327253E-2</v>
      </c>
    </row>
    <row r="25" spans="1:6" x14ac:dyDescent="0.35">
      <c r="A25" s="4">
        <v>2004</v>
      </c>
      <c r="B25" s="5">
        <v>916</v>
      </c>
      <c r="C25" s="6">
        <f t="shared" si="0"/>
        <v>1.7777777777777778E-2</v>
      </c>
    </row>
    <row r="26" spans="1:6" x14ac:dyDescent="0.35">
      <c r="A26" s="4">
        <v>2005</v>
      </c>
      <c r="B26" s="5">
        <v>937</v>
      </c>
      <c r="C26" s="6">
        <f t="shared" si="0"/>
        <v>2.2925764192139739E-2</v>
      </c>
    </row>
    <row r="27" spans="1:6" x14ac:dyDescent="0.35">
      <c r="A27" s="4">
        <v>2006</v>
      </c>
      <c r="B27" s="5">
        <v>962</v>
      </c>
      <c r="C27" s="6">
        <f t="shared" si="0"/>
        <v>2.6680896478121666E-2</v>
      </c>
    </row>
    <row r="28" spans="1:6" x14ac:dyDescent="0.35">
      <c r="A28" s="4">
        <v>2007</v>
      </c>
      <c r="B28" s="5">
        <v>987</v>
      </c>
      <c r="C28" s="6">
        <f t="shared" si="0"/>
        <v>2.5987525987525989E-2</v>
      </c>
    </row>
    <row r="29" spans="1:6" x14ac:dyDescent="0.35">
      <c r="A29" s="4">
        <v>2008</v>
      </c>
      <c r="B29" s="5">
        <v>1012</v>
      </c>
      <c r="C29" s="6">
        <f t="shared" si="0"/>
        <v>2.5329280648429583E-2</v>
      </c>
    </row>
    <row r="30" spans="1:6" x14ac:dyDescent="0.35">
      <c r="A30" s="4">
        <v>2009</v>
      </c>
      <c r="B30" s="5">
        <v>1025</v>
      </c>
      <c r="C30" s="6">
        <f t="shared" si="0"/>
        <v>1.2845849802371542E-2</v>
      </c>
    </row>
    <row r="31" spans="1:6" x14ac:dyDescent="0.35">
      <c r="A31" s="4">
        <v>2010</v>
      </c>
      <c r="B31" s="5">
        <v>1038</v>
      </c>
      <c r="C31" s="6">
        <f t="shared" si="0"/>
        <v>1.2682926829268294E-2</v>
      </c>
    </row>
    <row r="32" spans="1:6" x14ac:dyDescent="0.35">
      <c r="A32" s="4">
        <v>2011</v>
      </c>
      <c r="B32" s="5">
        <v>1053</v>
      </c>
      <c r="C32" s="6">
        <f t="shared" si="0"/>
        <v>1.4450867052023121E-2</v>
      </c>
    </row>
    <row r="33" spans="1:3" x14ac:dyDescent="0.35">
      <c r="A33" s="4">
        <v>2012</v>
      </c>
      <c r="B33" s="5">
        <v>1066</v>
      </c>
      <c r="C33" s="6">
        <f t="shared" si="0"/>
        <v>1.2345679012345678E-2</v>
      </c>
    </row>
    <row r="34" spans="1:3" x14ac:dyDescent="0.35">
      <c r="A34" s="4">
        <v>2013</v>
      </c>
      <c r="B34" s="5">
        <v>1108</v>
      </c>
      <c r="C34" s="6">
        <f t="shared" si="0"/>
        <v>3.9399624765478425E-2</v>
      </c>
    </row>
    <row r="35" spans="1:3" x14ac:dyDescent="0.35">
      <c r="A35" s="4">
        <v>2014</v>
      </c>
      <c r="B35" s="5">
        <v>1101</v>
      </c>
      <c r="C35" s="6">
        <f t="shared" si="0"/>
        <v>-6.3176895306859202E-3</v>
      </c>
    </row>
    <row r="36" spans="1:3" x14ac:dyDescent="0.35">
      <c r="A36" s="4">
        <v>2015</v>
      </c>
      <c r="B36" s="5">
        <v>1137</v>
      </c>
      <c r="C36" s="6">
        <f t="shared" si="0"/>
        <v>3.2697547683923703E-2</v>
      </c>
    </row>
    <row r="37" spans="1:3" x14ac:dyDescent="0.35">
      <c r="A37" s="4">
        <v>2016</v>
      </c>
      <c r="B37" s="5">
        <v>1156</v>
      </c>
      <c r="C37" s="6">
        <f t="shared" si="0"/>
        <v>1.6710642040457344E-2</v>
      </c>
    </row>
    <row r="38" spans="1:3" x14ac:dyDescent="0.35">
      <c r="A38" s="4">
        <v>2017</v>
      </c>
      <c r="B38" s="5">
        <v>1173</v>
      </c>
      <c r="C38" s="6">
        <f t="shared" si="0"/>
        <v>1.4705882352941176E-2</v>
      </c>
    </row>
    <row r="39" spans="1:3" x14ac:dyDescent="0.35">
      <c r="A39" s="4">
        <v>2018</v>
      </c>
      <c r="B39" s="5">
        <v>1198</v>
      </c>
      <c r="C39" s="6">
        <f t="shared" si="0"/>
        <v>2.1312872975277068E-2</v>
      </c>
    </row>
    <row r="40" spans="1:3" x14ac:dyDescent="0.35">
      <c r="A40" s="4">
        <v>2019</v>
      </c>
      <c r="B40" s="5">
        <v>1248</v>
      </c>
      <c r="C40" s="6">
        <f t="shared" si="0"/>
        <v>4.1736227045075125E-2</v>
      </c>
    </row>
    <row r="41" spans="1:3" x14ac:dyDescent="0.35">
      <c r="A41" s="4">
        <v>2020</v>
      </c>
      <c r="B41" s="5">
        <v>1305</v>
      </c>
      <c r="C41" s="6">
        <f t="shared" si="0"/>
        <v>4.567307692307692E-2</v>
      </c>
    </row>
    <row r="42" spans="1:3" x14ac:dyDescent="0.35">
      <c r="A42" s="4">
        <v>2021</v>
      </c>
      <c r="B42" s="5">
        <v>1334</v>
      </c>
      <c r="C42" s="6">
        <f t="shared" si="0"/>
        <v>2.2222222222222223E-2</v>
      </c>
    </row>
    <row r="43" spans="1:3" x14ac:dyDescent="0.35">
      <c r="C43" s="6"/>
    </row>
    <row r="44" spans="1:3" x14ac:dyDescent="0.35">
      <c r="C44" s="6"/>
    </row>
    <row r="45" spans="1:3" x14ac:dyDescent="0.35">
      <c r="C45" s="6"/>
    </row>
    <row r="46" spans="1:3" x14ac:dyDescent="0.35">
      <c r="C46" s="6"/>
    </row>
    <row r="47" spans="1:3" x14ac:dyDescent="0.35">
      <c r="C47" s="6"/>
    </row>
    <row r="48" spans="1:3" x14ac:dyDescent="0.35">
      <c r="C48" s="6"/>
    </row>
    <row r="49" spans="3:3" x14ac:dyDescent="0.35">
      <c r="C49" s="6"/>
    </row>
    <row r="50" spans="3:3" x14ac:dyDescent="0.35">
      <c r="C50" s="6"/>
    </row>
    <row r="51" spans="3:3" x14ac:dyDescent="0.35">
      <c r="C51" s="6"/>
    </row>
    <row r="52" spans="3:3" x14ac:dyDescent="0.35">
      <c r="C52" s="6"/>
    </row>
    <row r="53" spans="3:3" x14ac:dyDescent="0.35">
      <c r="C53" s="6"/>
    </row>
    <row r="54" spans="3:3" x14ac:dyDescent="0.35">
      <c r="C54" s="6"/>
    </row>
    <row r="55" spans="3:3" x14ac:dyDescent="0.35">
      <c r="C55" s="6"/>
    </row>
    <row r="56" spans="3:3" x14ac:dyDescent="0.35">
      <c r="C56" s="6"/>
    </row>
    <row r="57" spans="3:3" x14ac:dyDescent="0.35">
      <c r="C57" s="6"/>
    </row>
    <row r="58" spans="3:3" x14ac:dyDescent="0.35">
      <c r="C58" s="6"/>
    </row>
    <row r="59" spans="3:3" x14ac:dyDescent="0.35">
      <c r="C59" s="6"/>
    </row>
    <row r="60" spans="3:3" x14ac:dyDescent="0.35">
      <c r="C60" s="6"/>
    </row>
    <row r="61" spans="3:3" x14ac:dyDescent="0.35">
      <c r="C61" s="6"/>
    </row>
    <row r="62" spans="3:3" x14ac:dyDescent="0.35">
      <c r="C62" s="6"/>
    </row>
    <row r="63" spans="3:3" x14ac:dyDescent="0.35">
      <c r="C63" s="6"/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(01:41:43 PM)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3440-1413-4692-B626-56F85F729695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82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81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80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344</v>
      </c>
      <c r="C21" s="9"/>
    </row>
    <row r="22" spans="1:6" x14ac:dyDescent="0.35">
      <c r="A22" s="4">
        <v>1980</v>
      </c>
      <c r="B22" s="5">
        <v>376</v>
      </c>
      <c r="C22" s="6">
        <f>(B22-B21)/B21</f>
        <v>9.3023255813953487E-2</v>
      </c>
    </row>
    <row r="23" spans="1:6" x14ac:dyDescent="0.35">
      <c r="A23" s="4">
        <v>1981</v>
      </c>
      <c r="B23" s="5">
        <v>407</v>
      </c>
      <c r="C23" s="6">
        <f t="shared" ref="C23:C63" si="0">(B23-B22)/B22</f>
        <v>8.2446808510638292E-2</v>
      </c>
    </row>
    <row r="24" spans="1:6" x14ac:dyDescent="0.35">
      <c r="A24" s="4">
        <v>1982</v>
      </c>
      <c r="B24" s="5">
        <v>438</v>
      </c>
      <c r="C24" s="6">
        <f t="shared" si="0"/>
        <v>7.6167076167076173E-2</v>
      </c>
    </row>
    <row r="25" spans="1:6" x14ac:dyDescent="0.35">
      <c r="A25" s="4">
        <v>1983</v>
      </c>
      <c r="B25" s="5">
        <v>461</v>
      </c>
      <c r="C25" s="6">
        <f t="shared" si="0"/>
        <v>5.2511415525114152E-2</v>
      </c>
    </row>
    <row r="26" spans="1:6" x14ac:dyDescent="0.35">
      <c r="A26" s="4">
        <v>1984</v>
      </c>
      <c r="B26" s="5">
        <v>486</v>
      </c>
      <c r="C26" s="6">
        <f t="shared" si="0"/>
        <v>5.4229934924078092E-2</v>
      </c>
    </row>
    <row r="27" spans="1:6" x14ac:dyDescent="0.35">
      <c r="A27" s="4">
        <v>1985</v>
      </c>
      <c r="B27" s="5">
        <v>506</v>
      </c>
      <c r="C27" s="6">
        <f t="shared" si="0"/>
        <v>4.1152263374485597E-2</v>
      </c>
    </row>
    <row r="28" spans="1:6" x14ac:dyDescent="0.35">
      <c r="A28" s="4">
        <v>1986</v>
      </c>
      <c r="B28" s="5">
        <v>525</v>
      </c>
      <c r="C28" s="6">
        <f t="shared" si="0"/>
        <v>3.7549407114624504E-2</v>
      </c>
    </row>
    <row r="29" spans="1:6" x14ac:dyDescent="0.35">
      <c r="A29" s="4">
        <v>1987</v>
      </c>
      <c r="B29" s="5">
        <v>564</v>
      </c>
      <c r="C29" s="6">
        <f t="shared" si="0"/>
        <v>7.4285714285714288E-2</v>
      </c>
    </row>
    <row r="30" spans="1:6" x14ac:dyDescent="0.35">
      <c r="A30" s="4">
        <v>1988</v>
      </c>
      <c r="B30" s="5">
        <v>585</v>
      </c>
      <c r="C30" s="6">
        <f t="shared" si="0"/>
        <v>3.7234042553191488E-2</v>
      </c>
    </row>
    <row r="31" spans="1:6" x14ac:dyDescent="0.35">
      <c r="A31" s="4">
        <v>1989</v>
      </c>
      <c r="B31" s="5">
        <v>609</v>
      </c>
      <c r="C31" s="6">
        <f t="shared" si="0"/>
        <v>4.1025641025641026E-2</v>
      </c>
    </row>
    <row r="32" spans="1:6" x14ac:dyDescent="0.35">
      <c r="A32" s="4">
        <v>1990</v>
      </c>
      <c r="B32" s="5">
        <v>638</v>
      </c>
      <c r="C32" s="6">
        <f t="shared" si="0"/>
        <v>4.7619047619047616E-2</v>
      </c>
    </row>
    <row r="33" spans="1:3" x14ac:dyDescent="0.35">
      <c r="A33" s="4">
        <v>1991</v>
      </c>
      <c r="B33" s="5">
        <v>666</v>
      </c>
      <c r="C33" s="6">
        <f t="shared" si="0"/>
        <v>4.3887147335423198E-2</v>
      </c>
    </row>
    <row r="34" spans="1:3" x14ac:dyDescent="0.35">
      <c r="A34" s="4">
        <v>1992</v>
      </c>
      <c r="B34" s="5">
        <v>696</v>
      </c>
      <c r="C34" s="6">
        <f t="shared" si="0"/>
        <v>4.5045045045045043E-2</v>
      </c>
    </row>
    <row r="35" spans="1:3" x14ac:dyDescent="0.35">
      <c r="A35" s="4">
        <v>1993</v>
      </c>
      <c r="B35" s="5">
        <v>715</v>
      </c>
      <c r="C35" s="6">
        <f t="shared" si="0"/>
        <v>2.7298850574712645E-2</v>
      </c>
    </row>
    <row r="36" spans="1:3" x14ac:dyDescent="0.35">
      <c r="A36" s="4">
        <v>1994</v>
      </c>
      <c r="B36" s="5">
        <v>733</v>
      </c>
      <c r="C36" s="6">
        <f t="shared" si="0"/>
        <v>2.5174825174825177E-2</v>
      </c>
    </row>
    <row r="37" spans="1:3" x14ac:dyDescent="0.35">
      <c r="A37" s="4">
        <v>1995</v>
      </c>
      <c r="B37" s="5">
        <v>747</v>
      </c>
      <c r="C37" s="6">
        <f t="shared" si="0"/>
        <v>1.9099590723055934E-2</v>
      </c>
    </row>
    <row r="38" spans="1:3" x14ac:dyDescent="0.35">
      <c r="A38" s="4">
        <v>1996</v>
      </c>
      <c r="B38" s="5">
        <v>758</v>
      </c>
      <c r="C38" s="6">
        <f t="shared" si="0"/>
        <v>1.4725568942436412E-2</v>
      </c>
    </row>
    <row r="39" spans="1:3" x14ac:dyDescent="0.35">
      <c r="A39" s="4">
        <v>1997</v>
      </c>
      <c r="B39" s="5">
        <v>779</v>
      </c>
      <c r="C39" s="6">
        <f t="shared" si="0"/>
        <v>2.7704485488126648E-2</v>
      </c>
    </row>
    <row r="40" spans="1:3" x14ac:dyDescent="0.35">
      <c r="A40" s="4">
        <v>1998</v>
      </c>
      <c r="B40" s="5">
        <v>821</v>
      </c>
      <c r="C40" s="6">
        <f t="shared" si="0"/>
        <v>5.391527599486521E-2</v>
      </c>
    </row>
    <row r="41" spans="1:3" x14ac:dyDescent="0.35">
      <c r="A41" s="4">
        <v>1999</v>
      </c>
      <c r="B41" s="5">
        <v>860</v>
      </c>
      <c r="C41" s="6">
        <f t="shared" si="0"/>
        <v>4.7503045066991476E-2</v>
      </c>
    </row>
    <row r="42" spans="1:3" x14ac:dyDescent="0.35">
      <c r="A42" s="4">
        <v>2000</v>
      </c>
      <c r="B42" s="5">
        <v>891</v>
      </c>
      <c r="C42" s="6">
        <f t="shared" si="0"/>
        <v>3.604651162790698E-2</v>
      </c>
    </row>
    <row r="43" spans="1:3" x14ac:dyDescent="0.35">
      <c r="A43" s="4">
        <v>2001</v>
      </c>
      <c r="B43" s="5">
        <v>921</v>
      </c>
      <c r="C43" s="6">
        <f t="shared" si="0"/>
        <v>3.3670033670033669E-2</v>
      </c>
    </row>
    <row r="44" spans="1:3" x14ac:dyDescent="0.35">
      <c r="A44" s="4">
        <v>2002</v>
      </c>
      <c r="B44" s="5">
        <v>941</v>
      </c>
      <c r="C44" s="6">
        <f t="shared" si="0"/>
        <v>2.1715526601520086E-2</v>
      </c>
    </row>
    <row r="45" spans="1:3" x14ac:dyDescent="0.35">
      <c r="A45" s="4">
        <v>2003</v>
      </c>
      <c r="B45" s="5">
        <v>964</v>
      </c>
      <c r="C45" s="6">
        <f t="shared" si="0"/>
        <v>2.4442082890541977E-2</v>
      </c>
    </row>
    <row r="46" spans="1:3" x14ac:dyDescent="0.35">
      <c r="A46" s="4">
        <v>2004</v>
      </c>
      <c r="B46" s="5">
        <v>986</v>
      </c>
      <c r="C46" s="6">
        <f t="shared" si="0"/>
        <v>2.2821576763485476E-2</v>
      </c>
    </row>
    <row r="47" spans="1:3" x14ac:dyDescent="0.35">
      <c r="A47" s="4">
        <v>2005</v>
      </c>
      <c r="B47" s="5">
        <v>1013</v>
      </c>
      <c r="C47" s="6">
        <f t="shared" si="0"/>
        <v>2.7383367139959432E-2</v>
      </c>
    </row>
    <row r="48" spans="1:3" x14ac:dyDescent="0.35">
      <c r="A48" s="4">
        <v>2006</v>
      </c>
      <c r="B48" s="5">
        <v>1039</v>
      </c>
      <c r="C48" s="6">
        <f t="shared" si="0"/>
        <v>2.5666337611056269E-2</v>
      </c>
    </row>
    <row r="49" spans="1:3" x14ac:dyDescent="0.35">
      <c r="A49" s="4">
        <v>2007</v>
      </c>
      <c r="B49" s="5">
        <v>1072</v>
      </c>
      <c r="C49" s="6">
        <f t="shared" si="0"/>
        <v>3.1761308950914342E-2</v>
      </c>
    </row>
    <row r="50" spans="1:3" x14ac:dyDescent="0.35">
      <c r="A50" s="4">
        <v>2008</v>
      </c>
      <c r="B50" s="5">
        <v>1115</v>
      </c>
      <c r="C50" s="6">
        <f t="shared" si="0"/>
        <v>4.0111940298507461E-2</v>
      </c>
    </row>
    <row r="51" spans="1:3" x14ac:dyDescent="0.35">
      <c r="A51" s="4">
        <v>2009</v>
      </c>
      <c r="B51" s="5">
        <v>1137</v>
      </c>
      <c r="C51" s="6">
        <f t="shared" si="0"/>
        <v>1.9730941704035873E-2</v>
      </c>
    </row>
    <row r="52" spans="1:3" x14ac:dyDescent="0.35">
      <c r="A52" s="4">
        <v>2010</v>
      </c>
      <c r="B52" s="5">
        <v>1144</v>
      </c>
      <c r="C52" s="6">
        <f t="shared" si="0"/>
        <v>6.156552330694811E-3</v>
      </c>
    </row>
    <row r="53" spans="1:3" x14ac:dyDescent="0.35">
      <c r="A53" s="4">
        <v>2011</v>
      </c>
      <c r="B53" s="5">
        <v>1150</v>
      </c>
      <c r="C53" s="6">
        <f t="shared" si="0"/>
        <v>5.244755244755245E-3</v>
      </c>
    </row>
    <row r="54" spans="1:3" x14ac:dyDescent="0.35">
      <c r="A54" s="4">
        <v>2012</v>
      </c>
      <c r="B54" s="5">
        <v>1165</v>
      </c>
      <c r="C54" s="6">
        <f t="shared" si="0"/>
        <v>1.3043478260869565E-2</v>
      </c>
    </row>
    <row r="55" spans="1:3" x14ac:dyDescent="0.35">
      <c r="A55" s="4">
        <v>2013</v>
      </c>
      <c r="B55" s="5">
        <v>1194</v>
      </c>
      <c r="C55" s="6">
        <f t="shared" si="0"/>
        <v>2.4892703862660945E-2</v>
      </c>
    </row>
    <row r="56" spans="1:3" x14ac:dyDescent="0.35">
      <c r="A56" s="4">
        <v>2014</v>
      </c>
      <c r="B56" s="5">
        <v>1193</v>
      </c>
      <c r="C56" s="6">
        <f t="shared" si="0"/>
        <v>-8.375209380234506E-4</v>
      </c>
    </row>
    <row r="57" spans="1:3" x14ac:dyDescent="0.35">
      <c r="A57" s="4">
        <v>2015</v>
      </c>
      <c r="B57" s="5">
        <v>1230</v>
      </c>
      <c r="C57" s="6">
        <f t="shared" si="0"/>
        <v>3.1014249790444259E-2</v>
      </c>
    </row>
    <row r="58" spans="1:3" x14ac:dyDescent="0.35">
      <c r="A58" s="4">
        <v>2016</v>
      </c>
      <c r="B58" s="5">
        <v>1259</v>
      </c>
      <c r="C58" s="6">
        <f t="shared" si="0"/>
        <v>2.3577235772357725E-2</v>
      </c>
    </row>
    <row r="59" spans="1:3" x14ac:dyDescent="0.35">
      <c r="A59" s="4">
        <v>2017</v>
      </c>
      <c r="B59" s="5">
        <v>1279</v>
      </c>
      <c r="C59" s="6">
        <f t="shared" si="0"/>
        <v>1.5885623510722795E-2</v>
      </c>
    </row>
    <row r="60" spans="1:3" x14ac:dyDescent="0.35">
      <c r="A60" s="4">
        <v>2018</v>
      </c>
      <c r="B60" s="5">
        <v>1324</v>
      </c>
      <c r="C60" s="6">
        <f t="shared" si="0"/>
        <v>3.5183737294761534E-2</v>
      </c>
    </row>
    <row r="61" spans="1:3" x14ac:dyDescent="0.35">
      <c r="A61" s="4">
        <v>2019</v>
      </c>
      <c r="B61" s="5">
        <v>1367</v>
      </c>
      <c r="C61" s="6">
        <f t="shared" si="0"/>
        <v>3.2477341389728097E-2</v>
      </c>
    </row>
    <row r="62" spans="1:3" x14ac:dyDescent="0.35">
      <c r="A62" s="4">
        <v>2020</v>
      </c>
      <c r="B62" s="5">
        <v>1421</v>
      </c>
      <c r="C62" s="6">
        <f t="shared" si="0"/>
        <v>3.9502560351133871E-2</v>
      </c>
    </row>
    <row r="63" spans="1:3" x14ac:dyDescent="0.35">
      <c r="A63" s="4">
        <v>2021</v>
      </c>
      <c r="B63" s="5">
        <v>1452</v>
      </c>
      <c r="C63" s="6">
        <f t="shared" si="0"/>
        <v>2.1815622800844477E-2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(01:41:05 PM)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49ED-7EDE-4F65-9125-1913452E1B7B}">
  <dimension ref="A1:F42"/>
  <sheetViews>
    <sheetView zoomScale="80" zoomScaleNormal="80" workbookViewId="0">
      <pane ySplit="20" topLeftCell="A21" activePane="bottomLeft" state="frozen"/>
      <selection activeCell="F10" sqref="F10"/>
      <selection pane="bottomLeft" activeCell="C52" sqref="C52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88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87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71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86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55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2000</v>
      </c>
      <c r="B21" s="5">
        <v>1024</v>
      </c>
      <c r="C21" s="9"/>
    </row>
    <row r="22" spans="1:6" x14ac:dyDescent="0.35">
      <c r="A22" s="4">
        <v>2001</v>
      </c>
      <c r="B22" s="5">
        <v>1061</v>
      </c>
      <c r="C22" s="6">
        <f>(B22-B21)/B21</f>
        <v>3.61328125E-2</v>
      </c>
    </row>
    <row r="23" spans="1:6" x14ac:dyDescent="0.35">
      <c r="A23" s="4">
        <v>2002</v>
      </c>
      <c r="B23" s="5">
        <v>1096</v>
      </c>
      <c r="C23" s="6">
        <f t="shared" ref="C23:C42" si="0">(B23-B22)/B22</f>
        <v>3.2987747408105561E-2</v>
      </c>
    </row>
    <row r="24" spans="1:6" x14ac:dyDescent="0.35">
      <c r="A24" s="4">
        <v>2003</v>
      </c>
      <c r="B24" s="5">
        <v>1126</v>
      </c>
      <c r="C24" s="6">
        <f t="shared" si="0"/>
        <v>2.7372262773722629E-2</v>
      </c>
    </row>
    <row r="25" spans="1:6" x14ac:dyDescent="0.35">
      <c r="A25" s="4">
        <v>2004</v>
      </c>
      <c r="B25" s="5">
        <v>1153</v>
      </c>
      <c r="C25" s="6">
        <f t="shared" si="0"/>
        <v>2.3978685612788632E-2</v>
      </c>
    </row>
    <row r="26" spans="1:6" x14ac:dyDescent="0.35">
      <c r="A26" s="4">
        <v>2005</v>
      </c>
      <c r="B26" s="5">
        <v>1173</v>
      </c>
      <c r="C26" s="6">
        <f t="shared" si="0"/>
        <v>1.7346053772766695E-2</v>
      </c>
    </row>
    <row r="27" spans="1:6" x14ac:dyDescent="0.35">
      <c r="A27" s="4">
        <v>2006</v>
      </c>
      <c r="B27" s="5">
        <v>1203</v>
      </c>
      <c r="C27" s="6">
        <f t="shared" si="0"/>
        <v>2.557544757033248E-2</v>
      </c>
    </row>
    <row r="28" spans="1:6" x14ac:dyDescent="0.35">
      <c r="A28" s="4">
        <v>2007</v>
      </c>
      <c r="B28" s="5">
        <v>1236</v>
      </c>
      <c r="C28" s="6">
        <f t="shared" si="0"/>
        <v>2.7431421446384038E-2</v>
      </c>
    </row>
    <row r="29" spans="1:6" x14ac:dyDescent="0.35">
      <c r="A29" s="4">
        <v>2008</v>
      </c>
      <c r="B29" s="5">
        <v>1287</v>
      </c>
      <c r="C29" s="6">
        <f t="shared" si="0"/>
        <v>4.12621359223301E-2</v>
      </c>
    </row>
    <row r="30" spans="1:6" x14ac:dyDescent="0.35">
      <c r="A30" s="4">
        <v>2009</v>
      </c>
      <c r="B30" s="5">
        <v>1328</v>
      </c>
      <c r="C30" s="6">
        <f t="shared" si="0"/>
        <v>3.1857031857031856E-2</v>
      </c>
    </row>
    <row r="31" spans="1:6" x14ac:dyDescent="0.35">
      <c r="A31" s="4">
        <v>2010</v>
      </c>
      <c r="B31" s="5">
        <v>1351</v>
      </c>
      <c r="C31" s="6">
        <f t="shared" si="0"/>
        <v>1.7319277108433735E-2</v>
      </c>
    </row>
    <row r="32" spans="1:6" x14ac:dyDescent="0.35">
      <c r="A32" s="4">
        <v>2011</v>
      </c>
      <c r="B32" s="5">
        <v>1346</v>
      </c>
      <c r="C32" s="6">
        <f t="shared" si="0"/>
        <v>-3.7009622501850479E-3</v>
      </c>
    </row>
    <row r="33" spans="1:3" x14ac:dyDescent="0.35">
      <c r="A33" s="4">
        <v>2012</v>
      </c>
      <c r="B33" s="5">
        <v>1373</v>
      </c>
      <c r="C33" s="6">
        <f t="shared" si="0"/>
        <v>2.0059435364041606E-2</v>
      </c>
    </row>
    <row r="34" spans="1:3" x14ac:dyDescent="0.35">
      <c r="A34" s="4">
        <v>2013</v>
      </c>
      <c r="B34" s="5">
        <v>1389</v>
      </c>
      <c r="C34" s="6">
        <f t="shared" si="0"/>
        <v>1.1653313911143482E-2</v>
      </c>
    </row>
    <row r="35" spans="1:3" x14ac:dyDescent="0.35">
      <c r="A35" s="4">
        <v>2014</v>
      </c>
      <c r="B35" s="5">
        <v>1386</v>
      </c>
      <c r="C35" s="6">
        <f t="shared" si="0"/>
        <v>-2.1598272138228943E-3</v>
      </c>
    </row>
    <row r="36" spans="1:3" x14ac:dyDescent="0.35">
      <c r="A36" s="4">
        <v>2015</v>
      </c>
      <c r="B36" s="5">
        <v>1403</v>
      </c>
      <c r="C36" s="6">
        <f t="shared" si="0"/>
        <v>1.2265512265512266E-2</v>
      </c>
    </row>
    <row r="37" spans="1:3" x14ac:dyDescent="0.35">
      <c r="A37" s="4">
        <v>2016</v>
      </c>
      <c r="B37" s="5">
        <v>1444</v>
      </c>
      <c r="C37" s="6">
        <f t="shared" si="0"/>
        <v>2.9223093371347115E-2</v>
      </c>
    </row>
    <row r="38" spans="1:3" x14ac:dyDescent="0.35">
      <c r="A38" s="4">
        <v>2017</v>
      </c>
      <c r="B38" s="5">
        <v>1470</v>
      </c>
      <c r="C38" s="6">
        <f t="shared" si="0"/>
        <v>1.8005540166204988E-2</v>
      </c>
    </row>
    <row r="39" spans="1:3" x14ac:dyDescent="0.35">
      <c r="A39" s="4">
        <v>2018</v>
      </c>
      <c r="B39" s="5">
        <v>1521</v>
      </c>
      <c r="C39" s="6">
        <f t="shared" si="0"/>
        <v>3.4693877551020408E-2</v>
      </c>
    </row>
    <row r="40" spans="1:3" x14ac:dyDescent="0.35">
      <c r="A40" s="4">
        <v>2019</v>
      </c>
      <c r="B40" s="5">
        <v>1567</v>
      </c>
      <c r="C40" s="6">
        <f t="shared" si="0"/>
        <v>3.0243261012491782E-2</v>
      </c>
    </row>
    <row r="41" spans="1:3" x14ac:dyDescent="0.35">
      <c r="A41" s="4">
        <v>2020</v>
      </c>
      <c r="B41" s="5">
        <v>1624</v>
      </c>
      <c r="C41" s="6">
        <f t="shared" si="0"/>
        <v>3.6375239310784936E-2</v>
      </c>
    </row>
    <row r="42" spans="1:3" x14ac:dyDescent="0.35">
      <c r="A42" s="4">
        <v>2021</v>
      </c>
      <c r="B42" s="5">
        <v>1658</v>
      </c>
      <c r="C42" s="6">
        <f t="shared" si="0"/>
        <v>2.0935960591133004E-2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(01:42:18 PM)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D942-3D28-4922-B694-C0CB53A46298}">
  <dimension ref="A1:F121"/>
  <sheetViews>
    <sheetView zoomScale="80" zoomScaleNormal="80" workbookViewId="0">
      <pane ySplit="12" topLeftCell="A13" activePane="bottomLeft" state="frozen"/>
      <selection activeCell="F10" sqref="F10"/>
      <selection pane="bottomLeft" activeCell="C14" sqref="C14:C121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99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98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97</v>
      </c>
      <c r="B6" s="16" t="s">
        <v>96</v>
      </c>
      <c r="C6" s="17"/>
      <c r="D6" s="17"/>
      <c r="E6" s="17"/>
      <c r="F6" s="17"/>
    </row>
    <row r="7" spans="1:6" x14ac:dyDescent="0.35">
      <c r="A7" s="2" t="s">
        <v>95</v>
      </c>
      <c r="B7" s="16" t="s">
        <v>94</v>
      </c>
      <c r="C7" s="17"/>
      <c r="D7" s="17"/>
      <c r="E7" s="17"/>
      <c r="F7" s="17"/>
    </row>
    <row r="8" spans="1:6" x14ac:dyDescent="0.35">
      <c r="A8" s="2" t="s">
        <v>93</v>
      </c>
      <c r="B8" s="16" t="s">
        <v>92</v>
      </c>
      <c r="C8" s="17"/>
      <c r="D8" s="17"/>
      <c r="E8" s="17"/>
      <c r="F8" s="17"/>
    </row>
    <row r="9" spans="1:6" x14ac:dyDescent="0.35">
      <c r="A9" s="2" t="s">
        <v>91</v>
      </c>
      <c r="B9" s="16" t="s">
        <v>90</v>
      </c>
      <c r="C9" s="17"/>
      <c r="D9" s="17"/>
      <c r="E9" s="17"/>
      <c r="F9" s="17"/>
    </row>
    <row r="10" spans="1:6" x14ac:dyDescent="0.35">
      <c r="A10" s="2" t="s">
        <v>29</v>
      </c>
      <c r="B10" s="18" t="s">
        <v>89</v>
      </c>
      <c r="C10" s="17"/>
      <c r="D10" s="17"/>
      <c r="E10" s="17"/>
      <c r="F10" s="17"/>
    </row>
    <row r="12" spans="1:6" ht="15" thickBot="1" x14ac:dyDescent="0.4">
      <c r="A12" s="3" t="s">
        <v>31</v>
      </c>
      <c r="B12" s="3" t="s">
        <v>32</v>
      </c>
    </row>
    <row r="13" spans="1:6" ht="15" thickTop="1" x14ac:dyDescent="0.35">
      <c r="A13" s="4">
        <v>1913</v>
      </c>
      <c r="B13" s="8">
        <v>9.9</v>
      </c>
    </row>
    <row r="14" spans="1:6" x14ac:dyDescent="0.35">
      <c r="A14" s="4">
        <v>1914</v>
      </c>
      <c r="B14" s="8">
        <v>10</v>
      </c>
      <c r="C14">
        <f>(B14-B13)/B13</f>
        <v>1.0101010101010065E-2</v>
      </c>
    </row>
    <row r="15" spans="1:6" x14ac:dyDescent="0.35">
      <c r="A15" s="4">
        <v>1915</v>
      </c>
      <c r="B15" s="8">
        <v>10.1</v>
      </c>
      <c r="C15" s="9">
        <f t="shared" ref="C15:C78" si="0">(B15-B14)/B14</f>
        <v>9.9999999999999638E-3</v>
      </c>
    </row>
    <row r="16" spans="1:6" x14ac:dyDescent="0.35">
      <c r="A16" s="4">
        <v>1916</v>
      </c>
      <c r="B16" s="8">
        <v>10.9</v>
      </c>
      <c r="C16" s="9">
        <f t="shared" si="0"/>
        <v>7.9207920792079278E-2</v>
      </c>
    </row>
    <row r="17" spans="1:3" x14ac:dyDescent="0.35">
      <c r="A17" s="4">
        <v>1917</v>
      </c>
      <c r="B17" s="8">
        <v>12.8</v>
      </c>
      <c r="C17" s="9">
        <f t="shared" si="0"/>
        <v>0.17431192660550462</v>
      </c>
    </row>
    <row r="18" spans="1:3" x14ac:dyDescent="0.35">
      <c r="A18" s="4">
        <v>1918</v>
      </c>
      <c r="B18" s="8">
        <v>15.1</v>
      </c>
      <c r="C18" s="9">
        <f t="shared" si="0"/>
        <v>0.17968749999999992</v>
      </c>
    </row>
    <row r="19" spans="1:3" x14ac:dyDescent="0.35">
      <c r="A19" s="4">
        <v>1919</v>
      </c>
      <c r="B19" s="8">
        <v>17.3</v>
      </c>
      <c r="C19" s="9">
        <f t="shared" si="0"/>
        <v>0.14569536423841067</v>
      </c>
    </row>
    <row r="20" spans="1:3" x14ac:dyDescent="0.35">
      <c r="A20" s="4">
        <v>1920</v>
      </c>
      <c r="B20" s="8">
        <v>20</v>
      </c>
      <c r="C20" s="9">
        <f t="shared" si="0"/>
        <v>0.15606936416184966</v>
      </c>
    </row>
    <row r="21" spans="1:3" x14ac:dyDescent="0.35">
      <c r="A21" s="4">
        <v>1921</v>
      </c>
      <c r="B21" s="8">
        <v>17.899999999999999</v>
      </c>
      <c r="C21" s="9">
        <f t="shared" si="0"/>
        <v>-0.10500000000000007</v>
      </c>
    </row>
    <row r="22" spans="1:3" x14ac:dyDescent="0.35">
      <c r="A22" s="4">
        <v>1922</v>
      </c>
      <c r="B22" s="8">
        <v>16.8</v>
      </c>
      <c r="C22" s="9">
        <f t="shared" si="0"/>
        <v>-6.1452513966480334E-2</v>
      </c>
    </row>
    <row r="23" spans="1:3" x14ac:dyDescent="0.35">
      <c r="A23" s="4">
        <v>1923</v>
      </c>
      <c r="B23" s="8">
        <v>17.100000000000001</v>
      </c>
      <c r="C23" s="9">
        <f t="shared" si="0"/>
        <v>1.7857142857142898E-2</v>
      </c>
    </row>
    <row r="24" spans="1:3" x14ac:dyDescent="0.35">
      <c r="A24" s="4">
        <v>1924</v>
      </c>
      <c r="B24" s="8">
        <v>17.100000000000001</v>
      </c>
      <c r="C24" s="9">
        <f t="shared" si="0"/>
        <v>0</v>
      </c>
    </row>
    <row r="25" spans="1:3" x14ac:dyDescent="0.35">
      <c r="A25" s="4">
        <v>1925</v>
      </c>
      <c r="B25" s="8">
        <v>17.5</v>
      </c>
      <c r="C25" s="9">
        <f t="shared" si="0"/>
        <v>2.3391812865496991E-2</v>
      </c>
    </row>
    <row r="26" spans="1:3" x14ac:dyDescent="0.35">
      <c r="A26" s="4">
        <v>1926</v>
      </c>
      <c r="B26" s="8">
        <v>17.7</v>
      </c>
      <c r="C26" s="9">
        <f t="shared" si="0"/>
        <v>1.1428571428571389E-2</v>
      </c>
    </row>
    <row r="27" spans="1:3" x14ac:dyDescent="0.35">
      <c r="A27" s="4">
        <v>1927</v>
      </c>
      <c r="B27" s="8">
        <v>17.399999999999999</v>
      </c>
      <c r="C27" s="9">
        <f t="shared" si="0"/>
        <v>-1.6949152542372923E-2</v>
      </c>
    </row>
    <row r="28" spans="1:3" x14ac:dyDescent="0.35">
      <c r="A28" s="4">
        <v>1928</v>
      </c>
      <c r="B28" s="8">
        <v>17.100000000000001</v>
      </c>
      <c r="C28" s="9">
        <f t="shared" si="0"/>
        <v>-1.7241379310344664E-2</v>
      </c>
    </row>
    <row r="29" spans="1:3" x14ac:dyDescent="0.35">
      <c r="A29" s="4">
        <v>1929</v>
      </c>
      <c r="B29" s="8">
        <v>17.100000000000001</v>
      </c>
      <c r="C29" s="9">
        <f t="shared" si="0"/>
        <v>0</v>
      </c>
    </row>
    <row r="30" spans="1:3" x14ac:dyDescent="0.35">
      <c r="A30" s="4">
        <v>1930</v>
      </c>
      <c r="B30" s="8">
        <v>16.7</v>
      </c>
      <c r="C30" s="9">
        <f t="shared" si="0"/>
        <v>-2.33918128654972E-2</v>
      </c>
    </row>
    <row r="31" spans="1:3" x14ac:dyDescent="0.35">
      <c r="A31" s="4">
        <v>1931</v>
      </c>
      <c r="B31" s="8">
        <v>15.2</v>
      </c>
      <c r="C31" s="9">
        <f t="shared" si="0"/>
        <v>-8.9820359281437126E-2</v>
      </c>
    </row>
    <row r="32" spans="1:3" x14ac:dyDescent="0.35">
      <c r="A32" s="4">
        <v>1932</v>
      </c>
      <c r="B32" s="8">
        <v>13.7</v>
      </c>
      <c r="C32" s="9">
        <f t="shared" si="0"/>
        <v>-9.8684210526315791E-2</v>
      </c>
    </row>
    <row r="33" spans="1:3" x14ac:dyDescent="0.35">
      <c r="A33" s="4">
        <v>1933</v>
      </c>
      <c r="B33" s="8">
        <v>13</v>
      </c>
      <c r="C33" s="9">
        <f t="shared" si="0"/>
        <v>-5.1094890510948857E-2</v>
      </c>
    </row>
    <row r="34" spans="1:3" x14ac:dyDescent="0.35">
      <c r="A34" s="4">
        <v>1934</v>
      </c>
      <c r="B34" s="8">
        <v>13.4</v>
      </c>
      <c r="C34" s="9">
        <f t="shared" si="0"/>
        <v>3.0769230769230795E-2</v>
      </c>
    </row>
    <row r="35" spans="1:3" x14ac:dyDescent="0.35">
      <c r="A35" s="4">
        <v>1935</v>
      </c>
      <c r="B35" s="8">
        <v>13.7</v>
      </c>
      <c r="C35" s="9">
        <f t="shared" si="0"/>
        <v>2.2388059701492456E-2</v>
      </c>
    </row>
    <row r="36" spans="1:3" x14ac:dyDescent="0.35">
      <c r="A36" s="4">
        <v>1936</v>
      </c>
      <c r="B36" s="8">
        <v>13.9</v>
      </c>
      <c r="C36" s="9">
        <f t="shared" si="0"/>
        <v>1.4598540145985481E-2</v>
      </c>
    </row>
    <row r="37" spans="1:3" x14ac:dyDescent="0.35">
      <c r="A37" s="4">
        <v>1937</v>
      </c>
      <c r="B37" s="8">
        <v>14.4</v>
      </c>
      <c r="C37" s="9">
        <f t="shared" si="0"/>
        <v>3.5971223021582732E-2</v>
      </c>
    </row>
    <row r="38" spans="1:3" x14ac:dyDescent="0.35">
      <c r="A38" s="4">
        <v>1938</v>
      </c>
      <c r="B38" s="8">
        <v>14.1</v>
      </c>
      <c r="C38" s="9">
        <f t="shared" si="0"/>
        <v>-2.0833333333333381E-2</v>
      </c>
    </row>
    <row r="39" spans="1:3" x14ac:dyDescent="0.35">
      <c r="A39" s="4">
        <v>1939</v>
      </c>
      <c r="B39" s="8">
        <v>13.9</v>
      </c>
      <c r="C39" s="9">
        <f t="shared" si="0"/>
        <v>-1.4184397163120517E-2</v>
      </c>
    </row>
    <row r="40" spans="1:3" x14ac:dyDescent="0.35">
      <c r="A40" s="4">
        <v>1940</v>
      </c>
      <c r="B40" s="8">
        <v>14</v>
      </c>
      <c r="C40" s="9">
        <f t="shared" si="0"/>
        <v>7.1942446043165211E-3</v>
      </c>
    </row>
    <row r="41" spans="1:3" x14ac:dyDescent="0.35">
      <c r="A41" s="4">
        <v>1941</v>
      </c>
      <c r="B41" s="8">
        <v>14.7</v>
      </c>
      <c r="C41" s="9">
        <f t="shared" si="0"/>
        <v>4.9999999999999947E-2</v>
      </c>
    </row>
    <row r="42" spans="1:3" x14ac:dyDescent="0.35">
      <c r="A42" s="4">
        <v>1942</v>
      </c>
      <c r="B42" s="8">
        <v>16.3</v>
      </c>
      <c r="C42" s="9">
        <f t="shared" si="0"/>
        <v>0.10884353741496609</v>
      </c>
    </row>
    <row r="43" spans="1:3" x14ac:dyDescent="0.35">
      <c r="A43" s="4">
        <v>1943</v>
      </c>
      <c r="B43" s="8">
        <v>17.3</v>
      </c>
      <c r="C43" s="9">
        <f t="shared" si="0"/>
        <v>6.1349693251533742E-2</v>
      </c>
    </row>
    <row r="44" spans="1:3" x14ac:dyDescent="0.35">
      <c r="A44" s="4">
        <v>1944</v>
      </c>
      <c r="B44" s="8">
        <v>17.600000000000001</v>
      </c>
      <c r="C44" s="9">
        <f t="shared" si="0"/>
        <v>1.7341040462427786E-2</v>
      </c>
    </row>
    <row r="45" spans="1:3" x14ac:dyDescent="0.35">
      <c r="A45" s="4">
        <v>1945</v>
      </c>
      <c r="B45" s="8">
        <v>18</v>
      </c>
      <c r="C45" s="9">
        <f t="shared" si="0"/>
        <v>2.2727272727272645E-2</v>
      </c>
    </row>
    <row r="46" spans="1:3" x14ac:dyDescent="0.35">
      <c r="A46" s="4">
        <v>1946</v>
      </c>
      <c r="B46" s="8">
        <v>19.5</v>
      </c>
      <c r="C46" s="9">
        <f t="shared" si="0"/>
        <v>8.3333333333333329E-2</v>
      </c>
    </row>
    <row r="47" spans="1:3" x14ac:dyDescent="0.35">
      <c r="A47" s="4">
        <v>1947</v>
      </c>
      <c r="B47" s="8">
        <v>22.3</v>
      </c>
      <c r="C47" s="9">
        <f t="shared" si="0"/>
        <v>0.14358974358974363</v>
      </c>
    </row>
    <row r="48" spans="1:3" x14ac:dyDescent="0.35">
      <c r="A48" s="4">
        <v>1948</v>
      </c>
      <c r="B48" s="8">
        <v>24.1</v>
      </c>
      <c r="C48" s="9">
        <f t="shared" si="0"/>
        <v>8.0717488789237693E-2</v>
      </c>
    </row>
    <row r="49" spans="1:3" x14ac:dyDescent="0.35">
      <c r="A49" s="4">
        <v>1949</v>
      </c>
      <c r="B49" s="8">
        <v>23.8</v>
      </c>
      <c r="C49" s="9">
        <f t="shared" si="0"/>
        <v>-1.2448132780083016E-2</v>
      </c>
    </row>
    <row r="50" spans="1:3" x14ac:dyDescent="0.35">
      <c r="A50" s="4">
        <v>1950</v>
      </c>
      <c r="B50" s="8">
        <v>24.1</v>
      </c>
      <c r="C50" s="9">
        <f t="shared" si="0"/>
        <v>1.2605042016806753E-2</v>
      </c>
    </row>
    <row r="51" spans="1:3" x14ac:dyDescent="0.35">
      <c r="A51" s="4">
        <v>1951</v>
      </c>
      <c r="B51" s="8">
        <v>26</v>
      </c>
      <c r="C51" s="9">
        <f t="shared" si="0"/>
        <v>7.8838174273858863E-2</v>
      </c>
    </row>
    <row r="52" spans="1:3" x14ac:dyDescent="0.35">
      <c r="A52" s="4">
        <v>1952</v>
      </c>
      <c r="B52" s="8">
        <v>26.5</v>
      </c>
      <c r="C52" s="9">
        <f t="shared" si="0"/>
        <v>1.9230769230769232E-2</v>
      </c>
    </row>
    <row r="53" spans="1:3" x14ac:dyDescent="0.35">
      <c r="A53" s="4">
        <v>1953</v>
      </c>
      <c r="B53" s="8">
        <v>26.7</v>
      </c>
      <c r="C53" s="9">
        <f t="shared" si="0"/>
        <v>7.5471698113207279E-3</v>
      </c>
    </row>
    <row r="54" spans="1:3" x14ac:dyDescent="0.35">
      <c r="A54" s="4">
        <v>1954</v>
      </c>
      <c r="B54" s="8">
        <v>26.9</v>
      </c>
      <c r="C54" s="9">
        <f t="shared" si="0"/>
        <v>7.4906367041198234E-3</v>
      </c>
    </row>
    <row r="55" spans="1:3" x14ac:dyDescent="0.35">
      <c r="A55" s="4">
        <v>1955</v>
      </c>
      <c r="B55" s="8">
        <v>26.8</v>
      </c>
      <c r="C55" s="9">
        <f t="shared" si="0"/>
        <v>-3.7174721189590287E-3</v>
      </c>
    </row>
    <row r="56" spans="1:3" x14ac:dyDescent="0.35">
      <c r="A56" s="4">
        <v>1956</v>
      </c>
      <c r="B56" s="8">
        <v>27.2</v>
      </c>
      <c r="C56" s="9">
        <f t="shared" si="0"/>
        <v>1.4925373134328304E-2</v>
      </c>
    </row>
    <row r="57" spans="1:3" x14ac:dyDescent="0.35">
      <c r="A57" s="4">
        <v>1957</v>
      </c>
      <c r="B57" s="8">
        <v>28.1</v>
      </c>
      <c r="C57" s="9">
        <f t="shared" si="0"/>
        <v>3.3088235294117724E-2</v>
      </c>
    </row>
    <row r="58" spans="1:3" x14ac:dyDescent="0.35">
      <c r="A58" s="4">
        <v>1958</v>
      </c>
      <c r="B58" s="8">
        <v>28.9</v>
      </c>
      <c r="C58" s="9">
        <f t="shared" si="0"/>
        <v>2.8469750889679613E-2</v>
      </c>
    </row>
    <row r="59" spans="1:3" x14ac:dyDescent="0.35">
      <c r="A59" s="4">
        <v>1959</v>
      </c>
      <c r="B59" s="8">
        <v>29.1</v>
      </c>
      <c r="C59" s="9">
        <f t="shared" si="0"/>
        <v>6.9204152249135939E-3</v>
      </c>
    </row>
    <row r="60" spans="1:3" x14ac:dyDescent="0.35">
      <c r="A60" s="4">
        <v>1960</v>
      </c>
      <c r="B60" s="8">
        <v>29.6</v>
      </c>
      <c r="C60" s="9">
        <f t="shared" si="0"/>
        <v>1.7182130584192438E-2</v>
      </c>
    </row>
    <row r="61" spans="1:3" x14ac:dyDescent="0.35">
      <c r="A61" s="4">
        <v>1961</v>
      </c>
      <c r="B61" s="8">
        <v>29.9</v>
      </c>
      <c r="C61" s="9">
        <f t="shared" si="0"/>
        <v>1.0135135135135039E-2</v>
      </c>
    </row>
    <row r="62" spans="1:3" x14ac:dyDescent="0.35">
      <c r="A62" s="4">
        <v>1962</v>
      </c>
      <c r="B62" s="8">
        <v>30.2</v>
      </c>
      <c r="C62" s="9">
        <f t="shared" si="0"/>
        <v>1.0033444816053536E-2</v>
      </c>
    </row>
    <row r="63" spans="1:3" x14ac:dyDescent="0.35">
      <c r="A63" s="4">
        <v>1963</v>
      </c>
      <c r="B63" s="8">
        <v>30.6</v>
      </c>
      <c r="C63" s="9">
        <f t="shared" si="0"/>
        <v>1.3245033112582853E-2</v>
      </c>
    </row>
    <row r="64" spans="1:3" x14ac:dyDescent="0.35">
      <c r="A64" s="4">
        <v>1964</v>
      </c>
      <c r="B64" s="8">
        <v>31</v>
      </c>
      <c r="C64" s="9">
        <f t="shared" si="0"/>
        <v>1.3071895424836555E-2</v>
      </c>
    </row>
    <row r="65" spans="1:3" x14ac:dyDescent="0.35">
      <c r="A65" s="4">
        <v>1965</v>
      </c>
      <c r="B65" s="8">
        <v>31.5</v>
      </c>
      <c r="C65" s="9">
        <f t="shared" si="0"/>
        <v>1.6129032258064516E-2</v>
      </c>
    </row>
    <row r="66" spans="1:3" x14ac:dyDescent="0.35">
      <c r="A66" s="4">
        <v>1966</v>
      </c>
      <c r="B66" s="8">
        <v>32.4</v>
      </c>
      <c r="C66" s="9">
        <f t="shared" si="0"/>
        <v>2.8571428571428525E-2</v>
      </c>
    </row>
    <row r="67" spans="1:3" x14ac:dyDescent="0.35">
      <c r="A67" s="4">
        <v>1967</v>
      </c>
      <c r="B67" s="8">
        <v>33.4</v>
      </c>
      <c r="C67" s="9">
        <f t="shared" si="0"/>
        <v>3.0864197530864199E-2</v>
      </c>
    </row>
    <row r="68" spans="1:3" x14ac:dyDescent="0.35">
      <c r="A68" s="4">
        <v>1968</v>
      </c>
      <c r="B68" s="8">
        <v>34.799999999999997</v>
      </c>
      <c r="C68" s="9">
        <f t="shared" si="0"/>
        <v>4.1916167664670621E-2</v>
      </c>
    </row>
    <row r="69" spans="1:3" x14ac:dyDescent="0.35">
      <c r="A69" s="4">
        <v>1969</v>
      </c>
      <c r="B69" s="8">
        <v>36.700000000000003</v>
      </c>
      <c r="C69" s="9">
        <f t="shared" si="0"/>
        <v>5.4597701149425457E-2</v>
      </c>
    </row>
    <row r="70" spans="1:3" x14ac:dyDescent="0.35">
      <c r="A70" s="4">
        <v>1970</v>
      </c>
      <c r="B70" s="8">
        <v>38.799999999999997</v>
      </c>
      <c r="C70" s="9">
        <f t="shared" si="0"/>
        <v>5.7220708446866324E-2</v>
      </c>
    </row>
    <row r="71" spans="1:3" x14ac:dyDescent="0.35">
      <c r="A71" s="4">
        <v>1971</v>
      </c>
      <c r="B71" s="8">
        <v>40.5</v>
      </c>
      <c r="C71" s="9">
        <f t="shared" si="0"/>
        <v>4.3814432989690795E-2</v>
      </c>
    </row>
    <row r="72" spans="1:3" x14ac:dyDescent="0.35">
      <c r="A72" s="4">
        <v>1972</v>
      </c>
      <c r="B72" s="8">
        <v>41.8</v>
      </c>
      <c r="C72" s="9">
        <f t="shared" si="0"/>
        <v>3.2098765432098698E-2</v>
      </c>
    </row>
    <row r="73" spans="1:3" x14ac:dyDescent="0.35">
      <c r="A73" s="4">
        <v>1973</v>
      </c>
      <c r="B73" s="8">
        <v>44.4</v>
      </c>
      <c r="C73" s="9">
        <f t="shared" si="0"/>
        <v>6.2200956937799083E-2</v>
      </c>
    </row>
    <row r="74" spans="1:3" x14ac:dyDescent="0.35">
      <c r="A74" s="4">
        <v>1974</v>
      </c>
      <c r="B74" s="8">
        <v>49.3</v>
      </c>
      <c r="C74" s="9">
        <f t="shared" si="0"/>
        <v>0.11036036036036033</v>
      </c>
    </row>
    <row r="75" spans="1:3" x14ac:dyDescent="0.35">
      <c r="A75" s="4">
        <v>1975</v>
      </c>
      <c r="B75" s="8">
        <v>53.8</v>
      </c>
      <c r="C75" s="9">
        <f t="shared" si="0"/>
        <v>9.1277890466531439E-2</v>
      </c>
    </row>
    <row r="76" spans="1:3" x14ac:dyDescent="0.35">
      <c r="A76" s="4">
        <v>1976</v>
      </c>
      <c r="B76" s="8">
        <v>56.9</v>
      </c>
      <c r="C76" s="9">
        <f t="shared" si="0"/>
        <v>5.7620817843866204E-2</v>
      </c>
    </row>
    <row r="77" spans="1:3" x14ac:dyDescent="0.35">
      <c r="A77" s="4">
        <v>1977</v>
      </c>
      <c r="B77" s="8">
        <v>60.6</v>
      </c>
      <c r="C77" s="9">
        <f t="shared" si="0"/>
        <v>6.5026362038664381E-2</v>
      </c>
    </row>
    <row r="78" spans="1:3" x14ac:dyDescent="0.35">
      <c r="A78" s="4">
        <v>1978</v>
      </c>
      <c r="B78" s="8">
        <v>65.2</v>
      </c>
      <c r="C78" s="9">
        <f t="shared" si="0"/>
        <v>7.5907590759075924E-2</v>
      </c>
    </row>
    <row r="79" spans="1:3" x14ac:dyDescent="0.35">
      <c r="A79" s="4">
        <v>1979</v>
      </c>
      <c r="B79" s="8">
        <v>72.599999999999994</v>
      </c>
      <c r="C79" s="9">
        <f t="shared" ref="C79:C121" si="1">(B79-B78)/B78</f>
        <v>0.11349693251533728</v>
      </c>
    </row>
    <row r="80" spans="1:3" x14ac:dyDescent="0.35">
      <c r="A80" s="4">
        <v>1980</v>
      </c>
      <c r="B80" s="8">
        <v>82.4</v>
      </c>
      <c r="C80" s="9">
        <f t="shared" si="1"/>
        <v>0.13498622589531697</v>
      </c>
    </row>
    <row r="81" spans="1:3" x14ac:dyDescent="0.35">
      <c r="A81" s="4">
        <v>1981</v>
      </c>
      <c r="B81" s="8">
        <v>90.9</v>
      </c>
      <c r="C81" s="9">
        <f t="shared" si="1"/>
        <v>0.10315533980582524</v>
      </c>
    </row>
    <row r="82" spans="1:3" x14ac:dyDescent="0.35">
      <c r="A82" s="4">
        <v>1982</v>
      </c>
      <c r="B82" s="8">
        <v>96.5</v>
      </c>
      <c r="C82" s="9">
        <f t="shared" si="1"/>
        <v>6.1606160616061542E-2</v>
      </c>
    </row>
    <row r="83" spans="1:3" x14ac:dyDescent="0.35">
      <c r="A83" s="4">
        <v>1983</v>
      </c>
      <c r="B83" s="8">
        <v>99.6</v>
      </c>
      <c r="C83" s="9">
        <f t="shared" si="1"/>
        <v>3.2124352331606161E-2</v>
      </c>
    </row>
    <row r="84" spans="1:3" x14ac:dyDescent="0.35">
      <c r="A84" s="4">
        <v>1984</v>
      </c>
      <c r="B84" s="8">
        <v>103.9</v>
      </c>
      <c r="C84" s="9">
        <f t="shared" si="1"/>
        <v>4.3172690763052322E-2</v>
      </c>
    </row>
    <row r="85" spans="1:3" x14ac:dyDescent="0.35">
      <c r="A85" s="4">
        <v>1985</v>
      </c>
      <c r="B85" s="8">
        <v>107.6</v>
      </c>
      <c r="C85" s="9">
        <f t="shared" si="1"/>
        <v>3.5611164581328091E-2</v>
      </c>
    </row>
    <row r="86" spans="1:3" x14ac:dyDescent="0.35">
      <c r="A86" s="4">
        <v>1986</v>
      </c>
      <c r="B86" s="8">
        <v>109.6</v>
      </c>
      <c r="C86" s="9">
        <f t="shared" si="1"/>
        <v>1.858736059479554E-2</v>
      </c>
    </row>
    <row r="87" spans="1:3" x14ac:dyDescent="0.35">
      <c r="A87" s="4">
        <v>1987</v>
      </c>
      <c r="B87" s="8">
        <v>113.6</v>
      </c>
      <c r="C87" s="9">
        <f t="shared" si="1"/>
        <v>3.6496350364963508E-2</v>
      </c>
    </row>
    <row r="88" spans="1:3" x14ac:dyDescent="0.35">
      <c r="A88" s="4">
        <v>1988</v>
      </c>
      <c r="B88" s="8">
        <v>118.3</v>
      </c>
      <c r="C88" s="9">
        <f t="shared" si="1"/>
        <v>4.1373239436619746E-2</v>
      </c>
    </row>
    <row r="89" spans="1:3" x14ac:dyDescent="0.35">
      <c r="A89" s="4">
        <v>1989</v>
      </c>
      <c r="B89" s="8">
        <v>124</v>
      </c>
      <c r="C89" s="9">
        <f t="shared" si="1"/>
        <v>4.8182586644125128E-2</v>
      </c>
    </row>
    <row r="90" spans="1:3" x14ac:dyDescent="0.35">
      <c r="A90" s="4">
        <v>1990</v>
      </c>
      <c r="B90" s="8">
        <v>130.69999999999999</v>
      </c>
      <c r="C90" s="9">
        <f t="shared" si="1"/>
        <v>5.4032258064516038E-2</v>
      </c>
    </row>
    <row r="91" spans="1:3" x14ac:dyDescent="0.35">
      <c r="A91" s="4">
        <v>1991</v>
      </c>
      <c r="B91" s="8">
        <v>136.19999999999999</v>
      </c>
      <c r="C91" s="9">
        <f t="shared" si="1"/>
        <v>4.2081101759755171E-2</v>
      </c>
    </row>
    <row r="92" spans="1:3" x14ac:dyDescent="0.35">
      <c r="A92" s="4">
        <v>1992</v>
      </c>
      <c r="B92" s="8">
        <v>140.30000000000001</v>
      </c>
      <c r="C92" s="9">
        <f t="shared" si="1"/>
        <v>3.0102790014684456E-2</v>
      </c>
    </row>
    <row r="93" spans="1:3" x14ac:dyDescent="0.35">
      <c r="A93" s="4">
        <v>1993</v>
      </c>
      <c r="B93" s="8">
        <v>144.5</v>
      </c>
      <c r="C93" s="9">
        <f t="shared" si="1"/>
        <v>2.9935851746257933E-2</v>
      </c>
    </row>
    <row r="94" spans="1:3" x14ac:dyDescent="0.35">
      <c r="A94" s="4">
        <v>1994</v>
      </c>
      <c r="B94" s="8">
        <v>148.19999999999999</v>
      </c>
      <c r="C94" s="9">
        <f t="shared" si="1"/>
        <v>2.5605536332179851E-2</v>
      </c>
    </row>
    <row r="95" spans="1:3" x14ac:dyDescent="0.35">
      <c r="A95" s="4">
        <v>1995</v>
      </c>
      <c r="B95" s="8">
        <v>152.4</v>
      </c>
      <c r="C95" s="9">
        <f t="shared" si="1"/>
        <v>2.8340080971660037E-2</v>
      </c>
    </row>
    <row r="96" spans="1:3" x14ac:dyDescent="0.35">
      <c r="A96" s="4">
        <v>1996</v>
      </c>
      <c r="B96" s="8">
        <v>156.9</v>
      </c>
      <c r="C96" s="9">
        <f t="shared" si="1"/>
        <v>2.952755905511811E-2</v>
      </c>
    </row>
    <row r="97" spans="1:3" x14ac:dyDescent="0.35">
      <c r="A97" s="4">
        <v>1997</v>
      </c>
      <c r="B97" s="8">
        <v>160.5</v>
      </c>
      <c r="C97" s="9">
        <f t="shared" si="1"/>
        <v>2.2944550669216024E-2</v>
      </c>
    </row>
    <row r="98" spans="1:3" x14ac:dyDescent="0.35">
      <c r="A98" s="4">
        <v>1998</v>
      </c>
      <c r="B98" s="8">
        <v>163</v>
      </c>
      <c r="C98" s="9">
        <f t="shared" si="1"/>
        <v>1.5576323987538941E-2</v>
      </c>
    </row>
    <row r="99" spans="1:3" x14ac:dyDescent="0.35">
      <c r="A99" s="4">
        <v>1999</v>
      </c>
      <c r="B99" s="8">
        <v>166.6</v>
      </c>
      <c r="C99" s="9">
        <f t="shared" si="1"/>
        <v>2.2085889570552113E-2</v>
      </c>
    </row>
    <row r="100" spans="1:3" x14ac:dyDescent="0.35">
      <c r="A100" s="4">
        <v>2000</v>
      </c>
      <c r="B100" s="8">
        <v>172.2</v>
      </c>
      <c r="C100" s="9">
        <f t="shared" si="1"/>
        <v>3.3613445378151224E-2</v>
      </c>
    </row>
    <row r="101" spans="1:3" x14ac:dyDescent="0.35">
      <c r="A101" s="4">
        <v>2001</v>
      </c>
      <c r="B101" s="8">
        <v>177.1</v>
      </c>
      <c r="C101" s="9">
        <f t="shared" si="1"/>
        <v>2.8455284552845562E-2</v>
      </c>
    </row>
    <row r="102" spans="1:3" x14ac:dyDescent="0.35">
      <c r="A102" s="4">
        <v>2002</v>
      </c>
      <c r="B102" s="8">
        <v>179.9</v>
      </c>
      <c r="C102" s="9">
        <f t="shared" si="1"/>
        <v>1.5810276679841962E-2</v>
      </c>
    </row>
    <row r="103" spans="1:3" x14ac:dyDescent="0.35">
      <c r="A103" s="4">
        <v>2003</v>
      </c>
      <c r="B103" s="8">
        <v>184</v>
      </c>
      <c r="C103" s="9">
        <f t="shared" si="1"/>
        <v>2.2790439132851552E-2</v>
      </c>
    </row>
    <row r="104" spans="1:3" x14ac:dyDescent="0.35">
      <c r="A104" s="4">
        <v>2004</v>
      </c>
      <c r="B104" s="8">
        <v>188.9</v>
      </c>
      <c r="C104" s="9">
        <f t="shared" si="1"/>
        <v>2.6630434782608726E-2</v>
      </c>
    </row>
    <row r="105" spans="1:3" x14ac:dyDescent="0.35">
      <c r="A105" s="4">
        <v>2005</v>
      </c>
      <c r="B105" s="8">
        <v>195.3</v>
      </c>
      <c r="C105" s="9">
        <f t="shared" si="1"/>
        <v>3.3880359978824805E-2</v>
      </c>
    </row>
    <row r="106" spans="1:3" x14ac:dyDescent="0.35">
      <c r="A106" s="4">
        <v>2006</v>
      </c>
      <c r="B106" s="8">
        <v>201.6</v>
      </c>
      <c r="C106" s="9">
        <f t="shared" si="1"/>
        <v>3.2258064516128941E-2</v>
      </c>
    </row>
    <row r="107" spans="1:3" x14ac:dyDescent="0.35">
      <c r="A107" s="4">
        <v>2007</v>
      </c>
      <c r="B107" s="7">
        <v>207.34200000000001</v>
      </c>
      <c r="C107" s="9">
        <f t="shared" si="1"/>
        <v>2.8482142857142949E-2</v>
      </c>
    </row>
    <row r="108" spans="1:3" x14ac:dyDescent="0.35">
      <c r="A108" s="4">
        <v>2008</v>
      </c>
      <c r="B108" s="7">
        <v>215.303</v>
      </c>
      <c r="C108" s="9">
        <f t="shared" si="1"/>
        <v>3.8395501152684856E-2</v>
      </c>
    </row>
    <row r="109" spans="1:3" x14ac:dyDescent="0.35">
      <c r="A109" s="4">
        <v>2009</v>
      </c>
      <c r="B109" s="7">
        <v>214.53700000000001</v>
      </c>
      <c r="C109" s="9">
        <f t="shared" si="1"/>
        <v>-3.5577767146764846E-3</v>
      </c>
    </row>
    <row r="110" spans="1:3" x14ac:dyDescent="0.35">
      <c r="A110" s="4">
        <v>2010</v>
      </c>
      <c r="B110" s="7">
        <v>218.05600000000001</v>
      </c>
      <c r="C110" s="9">
        <f t="shared" si="1"/>
        <v>1.6402765024214963E-2</v>
      </c>
    </row>
    <row r="111" spans="1:3" x14ac:dyDescent="0.35">
      <c r="A111" s="4">
        <v>2011</v>
      </c>
      <c r="B111" s="7">
        <v>224.93899999999999</v>
      </c>
      <c r="C111" s="9">
        <f t="shared" si="1"/>
        <v>3.1565285981582626E-2</v>
      </c>
    </row>
    <row r="112" spans="1:3" x14ac:dyDescent="0.35">
      <c r="A112" s="4">
        <v>2012</v>
      </c>
      <c r="B112" s="7">
        <v>229.59399999999999</v>
      </c>
      <c r="C112" s="9">
        <f t="shared" si="1"/>
        <v>2.0694499397614471E-2</v>
      </c>
    </row>
    <row r="113" spans="1:3" x14ac:dyDescent="0.35">
      <c r="A113" s="4">
        <v>2013</v>
      </c>
      <c r="B113" s="7">
        <v>232.95699999999999</v>
      </c>
      <c r="C113" s="9">
        <f t="shared" si="1"/>
        <v>1.4647595320435202E-2</v>
      </c>
    </row>
    <row r="114" spans="1:3" x14ac:dyDescent="0.35">
      <c r="A114" s="4">
        <v>2014</v>
      </c>
      <c r="B114" s="7">
        <v>236.73599999999999</v>
      </c>
      <c r="C114" s="9">
        <f t="shared" si="1"/>
        <v>1.6221877857286952E-2</v>
      </c>
    </row>
    <row r="115" spans="1:3" x14ac:dyDescent="0.35">
      <c r="A115" s="4">
        <v>2015</v>
      </c>
      <c r="B115" s="7">
        <v>237.017</v>
      </c>
      <c r="C115" s="9">
        <f t="shared" si="1"/>
        <v>1.1869762097864538E-3</v>
      </c>
    </row>
    <row r="116" spans="1:3" x14ac:dyDescent="0.35">
      <c r="A116" s="4">
        <v>2016</v>
      </c>
      <c r="B116" s="7">
        <v>240.00700000000001</v>
      </c>
      <c r="C116" s="9">
        <f t="shared" si="1"/>
        <v>1.2615128872612551E-2</v>
      </c>
    </row>
    <row r="117" spans="1:3" x14ac:dyDescent="0.35">
      <c r="A117" s="4">
        <v>2017</v>
      </c>
      <c r="B117" s="7">
        <v>245.12</v>
      </c>
      <c r="C117" s="9">
        <f t="shared" si="1"/>
        <v>2.1303545313261694E-2</v>
      </c>
    </row>
    <row r="118" spans="1:3" x14ac:dyDescent="0.35">
      <c r="A118" s="4">
        <v>2018</v>
      </c>
      <c r="B118" s="7">
        <v>251.107</v>
      </c>
      <c r="C118" s="9">
        <f t="shared" si="1"/>
        <v>2.4424771540469951E-2</v>
      </c>
    </row>
    <row r="119" spans="1:3" x14ac:dyDescent="0.35">
      <c r="A119" s="4">
        <v>2019</v>
      </c>
      <c r="B119" s="7">
        <v>255.65700000000001</v>
      </c>
      <c r="C119" s="9">
        <f t="shared" si="1"/>
        <v>1.8119765677579721E-2</v>
      </c>
    </row>
    <row r="120" spans="1:3" x14ac:dyDescent="0.35">
      <c r="A120" s="4">
        <v>2020</v>
      </c>
      <c r="B120" s="7">
        <v>258.81099999999998</v>
      </c>
      <c r="C120" s="9">
        <f t="shared" si="1"/>
        <v>1.2336841940568683E-2</v>
      </c>
    </row>
    <row r="121" spans="1:3" x14ac:dyDescent="0.35">
      <c r="A121" s="4">
        <v>2021</v>
      </c>
      <c r="B121" s="7">
        <v>270.97000000000003</v>
      </c>
      <c r="C121" s="9">
        <f t="shared" si="1"/>
        <v>4.6980228815622402E-2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(02:04:05 PM)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3FF-E529-41B8-935B-A9C324253F49}">
  <dimension ref="A1:G826"/>
  <sheetViews>
    <sheetView topLeftCell="A35" zoomScale="80" zoomScaleNormal="80" workbookViewId="0">
      <selection activeCell="G40" sqref="G40"/>
    </sheetView>
  </sheetViews>
  <sheetFormatPr defaultRowHeight="14.5" x14ac:dyDescent="0.35"/>
  <cols>
    <col min="1" max="16384" width="8.7265625" style="10"/>
  </cols>
  <sheetData>
    <row r="1" spans="1:7" x14ac:dyDescent="0.35">
      <c r="A1" s="10" t="s">
        <v>100</v>
      </c>
    </row>
    <row r="2" spans="1:7" x14ac:dyDescent="0.35">
      <c r="A2" s="10" t="s">
        <v>101</v>
      </c>
    </row>
    <row r="3" spans="1:7" x14ac:dyDescent="0.35">
      <c r="A3" s="10" t="s">
        <v>102</v>
      </c>
    </row>
    <row r="4" spans="1:7" x14ac:dyDescent="0.35">
      <c r="A4" s="10" t="s">
        <v>103</v>
      </c>
    </row>
    <row r="5" spans="1:7" x14ac:dyDescent="0.35">
      <c r="A5" s="10" t="s">
        <v>104</v>
      </c>
    </row>
    <row r="6" spans="1:7" x14ac:dyDescent="0.35">
      <c r="A6" s="10" t="s">
        <v>105</v>
      </c>
    </row>
    <row r="8" spans="1:7" x14ac:dyDescent="0.35">
      <c r="A8" s="10" t="s">
        <v>106</v>
      </c>
      <c r="B8" s="10" t="s">
        <v>107</v>
      </c>
    </row>
    <row r="10" spans="1:7" x14ac:dyDescent="0.35">
      <c r="A10" s="10" t="s">
        <v>108</v>
      </c>
    </row>
    <row r="11" spans="1:7" x14ac:dyDescent="0.35">
      <c r="A11" s="10" t="s">
        <v>109</v>
      </c>
      <c r="B11" s="10" t="s">
        <v>31</v>
      </c>
      <c r="C11" s="10" t="s">
        <v>106</v>
      </c>
    </row>
    <row r="12" spans="1:7" x14ac:dyDescent="0.35">
      <c r="A12" s="11">
        <v>19906</v>
      </c>
      <c r="B12" s="10">
        <f t="shared" ref="B12:B75" si="0">YEAR(A12)</f>
        <v>1954</v>
      </c>
      <c r="C12" s="10">
        <v>0.8</v>
      </c>
      <c r="F12" s="10">
        <v>1954</v>
      </c>
      <c r="G12" s="10">
        <f>AVERAGEIF($B$12:$B$826,F12,$C$12:$C$826)</f>
        <v>1.0083333333333333</v>
      </c>
    </row>
    <row r="13" spans="1:7" x14ac:dyDescent="0.35">
      <c r="A13" s="11">
        <v>19937</v>
      </c>
      <c r="B13" s="10">
        <f t="shared" si="0"/>
        <v>1954</v>
      </c>
      <c r="C13" s="10">
        <v>1.22</v>
      </c>
      <c r="F13" s="10">
        <v>1955</v>
      </c>
      <c r="G13" s="10">
        <f t="shared" ref="G13:G76" si="1">AVERAGEIF($B$12:$B$826,F13,$C$12:$C$826)</f>
        <v>1.7849999999999999</v>
      </c>
    </row>
    <row r="14" spans="1:7" x14ac:dyDescent="0.35">
      <c r="A14" s="11">
        <v>19968</v>
      </c>
      <c r="B14" s="10">
        <f t="shared" si="0"/>
        <v>1954</v>
      </c>
      <c r="C14" s="10">
        <v>1.07</v>
      </c>
      <c r="F14" s="10">
        <v>1956</v>
      </c>
      <c r="G14" s="10">
        <f t="shared" si="1"/>
        <v>2.7283333333333335</v>
      </c>
    </row>
    <row r="15" spans="1:7" x14ac:dyDescent="0.35">
      <c r="A15" s="11">
        <v>19998</v>
      </c>
      <c r="B15" s="10">
        <f t="shared" si="0"/>
        <v>1954</v>
      </c>
      <c r="C15" s="10">
        <v>0.85</v>
      </c>
      <c r="F15" s="10">
        <v>1957</v>
      </c>
      <c r="G15" s="10">
        <f t="shared" si="1"/>
        <v>3.105</v>
      </c>
    </row>
    <row r="16" spans="1:7" x14ac:dyDescent="0.35">
      <c r="A16" s="11">
        <v>20029</v>
      </c>
      <c r="B16" s="10">
        <f t="shared" si="0"/>
        <v>1954</v>
      </c>
      <c r="C16" s="10">
        <v>0.83</v>
      </c>
      <c r="F16" s="10">
        <v>1958</v>
      </c>
      <c r="G16" s="10">
        <f t="shared" si="1"/>
        <v>1.5724999999999998</v>
      </c>
    </row>
    <row r="17" spans="1:7" x14ac:dyDescent="0.35">
      <c r="A17" s="11">
        <v>20059</v>
      </c>
      <c r="B17" s="10">
        <f t="shared" si="0"/>
        <v>1954</v>
      </c>
      <c r="C17" s="10">
        <v>1.28</v>
      </c>
      <c r="F17" s="10">
        <v>1959</v>
      </c>
      <c r="G17" s="10">
        <f t="shared" si="1"/>
        <v>3.3050000000000002</v>
      </c>
    </row>
    <row r="18" spans="1:7" x14ac:dyDescent="0.35">
      <c r="A18" s="11">
        <v>20090</v>
      </c>
      <c r="B18" s="10">
        <f t="shared" si="0"/>
        <v>1955</v>
      </c>
      <c r="C18" s="10">
        <v>1.39</v>
      </c>
      <c r="F18" s="10">
        <v>1960</v>
      </c>
      <c r="G18" s="10">
        <f t="shared" si="1"/>
        <v>3.2158333333333329</v>
      </c>
    </row>
    <row r="19" spans="1:7" x14ac:dyDescent="0.35">
      <c r="A19" s="11">
        <v>20121</v>
      </c>
      <c r="B19" s="10">
        <f t="shared" si="0"/>
        <v>1955</v>
      </c>
      <c r="C19" s="10">
        <v>1.29</v>
      </c>
      <c r="F19" s="10">
        <v>1961</v>
      </c>
      <c r="G19" s="10">
        <f t="shared" si="1"/>
        <v>1.9550000000000001</v>
      </c>
    </row>
    <row r="20" spans="1:7" x14ac:dyDescent="0.35">
      <c r="A20" s="11">
        <v>20149</v>
      </c>
      <c r="B20" s="10">
        <f t="shared" si="0"/>
        <v>1955</v>
      </c>
      <c r="C20" s="10">
        <v>1.35</v>
      </c>
      <c r="F20" s="10">
        <v>1962</v>
      </c>
      <c r="G20" s="10">
        <f t="shared" si="1"/>
        <v>2.7083333333333335</v>
      </c>
    </row>
    <row r="21" spans="1:7" x14ac:dyDescent="0.35">
      <c r="A21" s="11">
        <v>20180</v>
      </c>
      <c r="B21" s="10">
        <f t="shared" si="0"/>
        <v>1955</v>
      </c>
      <c r="C21" s="10">
        <v>1.43</v>
      </c>
      <c r="F21" s="10">
        <v>1963</v>
      </c>
      <c r="G21" s="10">
        <f t="shared" si="1"/>
        <v>3.1783333333333332</v>
      </c>
    </row>
    <row r="22" spans="1:7" x14ac:dyDescent="0.35">
      <c r="A22" s="11">
        <v>20210</v>
      </c>
      <c r="B22" s="10">
        <f t="shared" si="0"/>
        <v>1955</v>
      </c>
      <c r="C22" s="10">
        <v>1.43</v>
      </c>
      <c r="F22" s="10">
        <v>1964</v>
      </c>
      <c r="G22" s="10">
        <f t="shared" si="1"/>
        <v>3.4966666666666675</v>
      </c>
    </row>
    <row r="23" spans="1:7" x14ac:dyDescent="0.35">
      <c r="A23" s="11">
        <v>20241</v>
      </c>
      <c r="B23" s="10">
        <f t="shared" si="0"/>
        <v>1955</v>
      </c>
      <c r="C23" s="10">
        <v>1.64</v>
      </c>
      <c r="F23" s="10">
        <v>1965</v>
      </c>
      <c r="G23" s="10">
        <f t="shared" si="1"/>
        <v>4.0749999999999993</v>
      </c>
    </row>
    <row r="24" spans="1:7" x14ac:dyDescent="0.35">
      <c r="A24" s="11">
        <v>20271</v>
      </c>
      <c r="B24" s="10">
        <f t="shared" si="0"/>
        <v>1955</v>
      </c>
      <c r="C24" s="10">
        <v>1.68</v>
      </c>
      <c r="F24" s="10">
        <v>1966</v>
      </c>
      <c r="G24" s="10">
        <f t="shared" si="1"/>
        <v>5.1116666666666664</v>
      </c>
    </row>
    <row r="25" spans="1:7" x14ac:dyDescent="0.35">
      <c r="A25" s="11">
        <v>20302</v>
      </c>
      <c r="B25" s="10">
        <f t="shared" si="0"/>
        <v>1955</v>
      </c>
      <c r="C25" s="10">
        <v>1.96</v>
      </c>
      <c r="F25" s="10">
        <v>1967</v>
      </c>
      <c r="G25" s="10">
        <f t="shared" si="1"/>
        <v>4.2200000000000006</v>
      </c>
    </row>
    <row r="26" spans="1:7" x14ac:dyDescent="0.35">
      <c r="A26" s="11">
        <v>20333</v>
      </c>
      <c r="B26" s="10">
        <f t="shared" si="0"/>
        <v>1955</v>
      </c>
      <c r="C26" s="10">
        <v>2.1800000000000002</v>
      </c>
      <c r="F26" s="10">
        <v>1968</v>
      </c>
      <c r="G26" s="10">
        <f t="shared" si="1"/>
        <v>5.6591666666666676</v>
      </c>
    </row>
    <row r="27" spans="1:7" x14ac:dyDescent="0.35">
      <c r="A27" s="11">
        <v>20363</v>
      </c>
      <c r="B27" s="10">
        <f t="shared" si="0"/>
        <v>1955</v>
      </c>
      <c r="C27" s="10">
        <v>2.2400000000000002</v>
      </c>
      <c r="F27" s="10">
        <v>1969</v>
      </c>
      <c r="G27" s="10">
        <f t="shared" si="1"/>
        <v>8.2041666666666657</v>
      </c>
    </row>
    <row r="28" spans="1:7" x14ac:dyDescent="0.35">
      <c r="A28" s="11">
        <v>20394</v>
      </c>
      <c r="B28" s="10">
        <f t="shared" si="0"/>
        <v>1955</v>
      </c>
      <c r="C28" s="10">
        <v>2.35</v>
      </c>
      <c r="F28" s="10">
        <v>1970</v>
      </c>
      <c r="G28" s="10">
        <f t="shared" si="1"/>
        <v>7.1833333333333336</v>
      </c>
    </row>
    <row r="29" spans="1:7" x14ac:dyDescent="0.35">
      <c r="A29" s="11">
        <v>20424</v>
      </c>
      <c r="B29" s="10">
        <f t="shared" si="0"/>
        <v>1955</v>
      </c>
      <c r="C29" s="10">
        <v>2.48</v>
      </c>
      <c r="F29" s="10">
        <v>1971</v>
      </c>
      <c r="G29" s="10">
        <f t="shared" si="1"/>
        <v>4.6625000000000005</v>
      </c>
    </row>
    <row r="30" spans="1:7" x14ac:dyDescent="0.35">
      <c r="A30" s="11">
        <v>20455</v>
      </c>
      <c r="B30" s="10">
        <f t="shared" si="0"/>
        <v>1956</v>
      </c>
      <c r="C30" s="10">
        <v>2.4500000000000002</v>
      </c>
      <c r="F30" s="10">
        <v>1972</v>
      </c>
      <c r="G30" s="10">
        <f t="shared" si="1"/>
        <v>4.4341666666666661</v>
      </c>
    </row>
    <row r="31" spans="1:7" x14ac:dyDescent="0.35">
      <c r="A31" s="11">
        <v>20486</v>
      </c>
      <c r="B31" s="10">
        <f t="shared" si="0"/>
        <v>1956</v>
      </c>
      <c r="C31" s="10">
        <v>2.5</v>
      </c>
      <c r="F31" s="10">
        <v>1973</v>
      </c>
      <c r="G31" s="10">
        <f t="shared" si="1"/>
        <v>8.7275000000000009</v>
      </c>
    </row>
    <row r="32" spans="1:7" x14ac:dyDescent="0.35">
      <c r="A32" s="11">
        <v>20515</v>
      </c>
      <c r="B32" s="10">
        <f t="shared" si="0"/>
        <v>1956</v>
      </c>
      <c r="C32" s="10">
        <v>2.5</v>
      </c>
      <c r="F32" s="10">
        <v>1974</v>
      </c>
      <c r="G32" s="10">
        <f t="shared" si="1"/>
        <v>10.502500000000001</v>
      </c>
    </row>
    <row r="33" spans="1:7" x14ac:dyDescent="0.35">
      <c r="A33" s="11">
        <v>20546</v>
      </c>
      <c r="B33" s="10">
        <f t="shared" si="0"/>
        <v>1956</v>
      </c>
      <c r="C33" s="10">
        <v>2.62</v>
      </c>
      <c r="F33" s="10">
        <v>1975</v>
      </c>
      <c r="G33" s="10">
        <f t="shared" si="1"/>
        <v>5.8241666666666667</v>
      </c>
    </row>
    <row r="34" spans="1:7" x14ac:dyDescent="0.35">
      <c r="A34" s="11">
        <v>20576</v>
      </c>
      <c r="B34" s="10">
        <f t="shared" si="0"/>
        <v>1956</v>
      </c>
      <c r="C34" s="10">
        <v>2.75</v>
      </c>
      <c r="F34" s="10">
        <v>1976</v>
      </c>
      <c r="G34" s="10">
        <f t="shared" si="1"/>
        <v>5.0449999999999999</v>
      </c>
    </row>
    <row r="35" spans="1:7" x14ac:dyDescent="0.35">
      <c r="A35" s="11">
        <v>20607</v>
      </c>
      <c r="B35" s="10">
        <f t="shared" si="0"/>
        <v>1956</v>
      </c>
      <c r="C35" s="10">
        <v>2.71</v>
      </c>
      <c r="F35" s="10">
        <v>1977</v>
      </c>
      <c r="G35" s="10">
        <f t="shared" si="1"/>
        <v>5.5375000000000005</v>
      </c>
    </row>
    <row r="36" spans="1:7" x14ac:dyDescent="0.35">
      <c r="A36" s="11">
        <v>20637</v>
      </c>
      <c r="B36" s="10">
        <f t="shared" si="0"/>
        <v>1956</v>
      </c>
      <c r="C36" s="10">
        <v>2.75</v>
      </c>
      <c r="F36" s="10">
        <v>1978</v>
      </c>
      <c r="G36" s="10">
        <f t="shared" si="1"/>
        <v>7.9308333333333332</v>
      </c>
    </row>
    <row r="37" spans="1:7" x14ac:dyDescent="0.35">
      <c r="A37" s="11">
        <v>20668</v>
      </c>
      <c r="B37" s="10">
        <f t="shared" si="0"/>
        <v>1956</v>
      </c>
      <c r="C37" s="10">
        <v>2.73</v>
      </c>
      <c r="F37" s="10">
        <v>1979</v>
      </c>
      <c r="G37" s="10">
        <f t="shared" si="1"/>
        <v>11.194166666666666</v>
      </c>
    </row>
    <row r="38" spans="1:7" x14ac:dyDescent="0.35">
      <c r="A38" s="11">
        <v>20699</v>
      </c>
      <c r="B38" s="10">
        <f t="shared" si="0"/>
        <v>1956</v>
      </c>
      <c r="C38" s="10">
        <v>2.95</v>
      </c>
      <c r="F38" s="10">
        <v>1980</v>
      </c>
      <c r="G38" s="10">
        <f t="shared" si="1"/>
        <v>13.355833333333335</v>
      </c>
    </row>
    <row r="39" spans="1:7" x14ac:dyDescent="0.35">
      <c r="A39" s="11">
        <v>20729</v>
      </c>
      <c r="B39" s="10">
        <f t="shared" si="0"/>
        <v>1956</v>
      </c>
      <c r="C39" s="10">
        <v>2.96</v>
      </c>
      <c r="F39" s="10">
        <v>1981</v>
      </c>
      <c r="G39" s="10">
        <f t="shared" si="1"/>
        <v>16.378333333333334</v>
      </c>
    </row>
    <row r="40" spans="1:7" x14ac:dyDescent="0.35">
      <c r="A40" s="11">
        <v>20760</v>
      </c>
      <c r="B40" s="10">
        <f t="shared" si="0"/>
        <v>1956</v>
      </c>
      <c r="C40" s="10">
        <v>2.88</v>
      </c>
      <c r="F40" s="10">
        <v>1982</v>
      </c>
      <c r="G40" s="10">
        <f t="shared" si="1"/>
        <v>12.258333333333333</v>
      </c>
    </row>
    <row r="41" spans="1:7" x14ac:dyDescent="0.35">
      <c r="A41" s="11">
        <v>20790</v>
      </c>
      <c r="B41" s="10">
        <f t="shared" si="0"/>
        <v>1956</v>
      </c>
      <c r="C41" s="10">
        <v>2.94</v>
      </c>
      <c r="F41" s="10">
        <v>1983</v>
      </c>
      <c r="G41" s="10">
        <f t="shared" si="1"/>
        <v>9.0866666666666678</v>
      </c>
    </row>
    <row r="42" spans="1:7" x14ac:dyDescent="0.35">
      <c r="A42" s="11">
        <v>20821</v>
      </c>
      <c r="B42" s="10">
        <f t="shared" si="0"/>
        <v>1957</v>
      </c>
      <c r="C42" s="10">
        <v>2.84</v>
      </c>
      <c r="F42" s="10">
        <v>1984</v>
      </c>
      <c r="G42" s="10">
        <f t="shared" si="1"/>
        <v>10.225</v>
      </c>
    </row>
    <row r="43" spans="1:7" x14ac:dyDescent="0.35">
      <c r="A43" s="11">
        <v>20852</v>
      </c>
      <c r="B43" s="10">
        <f t="shared" si="0"/>
        <v>1957</v>
      </c>
      <c r="C43" s="10">
        <v>3</v>
      </c>
      <c r="F43" s="10">
        <v>1985</v>
      </c>
      <c r="G43" s="10">
        <f t="shared" si="1"/>
        <v>8.1008333333333322</v>
      </c>
    </row>
    <row r="44" spans="1:7" x14ac:dyDescent="0.35">
      <c r="A44" s="11">
        <v>20880</v>
      </c>
      <c r="B44" s="10">
        <f t="shared" si="0"/>
        <v>1957</v>
      </c>
      <c r="C44" s="10">
        <v>2.96</v>
      </c>
      <c r="F44" s="10">
        <v>1986</v>
      </c>
      <c r="G44" s="10">
        <f t="shared" si="1"/>
        <v>6.8050000000000006</v>
      </c>
    </row>
    <row r="45" spans="1:7" x14ac:dyDescent="0.35">
      <c r="A45" s="11">
        <v>20911</v>
      </c>
      <c r="B45" s="10">
        <f t="shared" si="0"/>
        <v>1957</v>
      </c>
      <c r="C45" s="10">
        <v>3</v>
      </c>
      <c r="F45" s="10">
        <v>1987</v>
      </c>
      <c r="G45" s="10">
        <f t="shared" si="1"/>
        <v>6.6574999999999998</v>
      </c>
    </row>
    <row r="46" spans="1:7" x14ac:dyDescent="0.35">
      <c r="A46" s="11">
        <v>20941</v>
      </c>
      <c r="B46" s="10">
        <f t="shared" si="0"/>
        <v>1957</v>
      </c>
      <c r="C46" s="10">
        <v>3</v>
      </c>
      <c r="F46" s="10">
        <v>1988</v>
      </c>
      <c r="G46" s="10">
        <f t="shared" si="1"/>
        <v>7.5683333333333325</v>
      </c>
    </row>
    <row r="47" spans="1:7" x14ac:dyDescent="0.35">
      <c r="A47" s="11">
        <v>20972</v>
      </c>
      <c r="B47" s="10">
        <f t="shared" si="0"/>
        <v>1957</v>
      </c>
      <c r="C47" s="10">
        <v>3</v>
      </c>
      <c r="F47" s="10">
        <v>1989</v>
      </c>
      <c r="G47" s="10">
        <f t="shared" si="1"/>
        <v>9.2166666666666668</v>
      </c>
    </row>
    <row r="48" spans="1:7" x14ac:dyDescent="0.35">
      <c r="A48" s="11">
        <v>21002</v>
      </c>
      <c r="B48" s="10">
        <f t="shared" si="0"/>
        <v>1957</v>
      </c>
      <c r="C48" s="10">
        <v>2.99</v>
      </c>
      <c r="F48" s="10">
        <v>1990</v>
      </c>
      <c r="G48" s="10">
        <f t="shared" si="1"/>
        <v>8.0991666666666671</v>
      </c>
    </row>
    <row r="49" spans="1:7" x14ac:dyDescent="0.35">
      <c r="A49" s="11">
        <v>21033</v>
      </c>
      <c r="B49" s="10">
        <f t="shared" si="0"/>
        <v>1957</v>
      </c>
      <c r="C49" s="10">
        <v>3.24</v>
      </c>
      <c r="F49" s="10">
        <v>1991</v>
      </c>
      <c r="G49" s="10">
        <f t="shared" si="1"/>
        <v>5.6875000000000009</v>
      </c>
    </row>
    <row r="50" spans="1:7" x14ac:dyDescent="0.35">
      <c r="A50" s="11">
        <v>21064</v>
      </c>
      <c r="B50" s="10">
        <f t="shared" si="0"/>
        <v>1957</v>
      </c>
      <c r="C50" s="10">
        <v>3.47</v>
      </c>
      <c r="F50" s="10">
        <v>1992</v>
      </c>
      <c r="G50" s="10">
        <f t="shared" si="1"/>
        <v>3.5216666666666669</v>
      </c>
    </row>
    <row r="51" spans="1:7" x14ac:dyDescent="0.35">
      <c r="A51" s="11">
        <v>21094</v>
      </c>
      <c r="B51" s="10">
        <f t="shared" si="0"/>
        <v>1957</v>
      </c>
      <c r="C51" s="10">
        <v>3.5</v>
      </c>
      <c r="F51" s="10">
        <v>1993</v>
      </c>
      <c r="G51" s="10">
        <f t="shared" si="1"/>
        <v>3.0225000000000004</v>
      </c>
    </row>
    <row r="52" spans="1:7" x14ac:dyDescent="0.35">
      <c r="A52" s="11">
        <v>21125</v>
      </c>
      <c r="B52" s="10">
        <f t="shared" si="0"/>
        <v>1957</v>
      </c>
      <c r="C52" s="10">
        <v>3.28</v>
      </c>
      <c r="F52" s="10">
        <v>1994</v>
      </c>
      <c r="G52" s="10">
        <f t="shared" si="1"/>
        <v>4.2016666666666671</v>
      </c>
    </row>
    <row r="53" spans="1:7" x14ac:dyDescent="0.35">
      <c r="A53" s="11">
        <v>21155</v>
      </c>
      <c r="B53" s="10">
        <f t="shared" si="0"/>
        <v>1957</v>
      </c>
      <c r="C53" s="10">
        <v>2.98</v>
      </c>
      <c r="F53" s="10">
        <v>1995</v>
      </c>
      <c r="G53" s="10">
        <f t="shared" si="1"/>
        <v>5.836666666666666</v>
      </c>
    </row>
    <row r="54" spans="1:7" x14ac:dyDescent="0.35">
      <c r="A54" s="11">
        <v>21186</v>
      </c>
      <c r="B54" s="10">
        <f t="shared" si="0"/>
        <v>1958</v>
      </c>
      <c r="C54" s="10">
        <v>2.72</v>
      </c>
      <c r="F54" s="10">
        <v>1996</v>
      </c>
      <c r="G54" s="10">
        <f t="shared" si="1"/>
        <v>5.2983333333333329</v>
      </c>
    </row>
    <row r="55" spans="1:7" x14ac:dyDescent="0.35">
      <c r="A55" s="11">
        <v>21217</v>
      </c>
      <c r="B55" s="10">
        <f t="shared" si="0"/>
        <v>1958</v>
      </c>
      <c r="C55" s="10">
        <v>1.67</v>
      </c>
      <c r="F55" s="10">
        <v>1997</v>
      </c>
      <c r="G55" s="10">
        <f t="shared" si="1"/>
        <v>5.46</v>
      </c>
    </row>
    <row r="56" spans="1:7" x14ac:dyDescent="0.35">
      <c r="A56" s="11">
        <v>21245</v>
      </c>
      <c r="B56" s="10">
        <f t="shared" si="0"/>
        <v>1958</v>
      </c>
      <c r="C56" s="10">
        <v>1.2</v>
      </c>
      <c r="F56" s="10">
        <v>1998</v>
      </c>
      <c r="G56" s="10">
        <f t="shared" si="1"/>
        <v>5.3533333333333326</v>
      </c>
    </row>
    <row r="57" spans="1:7" x14ac:dyDescent="0.35">
      <c r="A57" s="11">
        <v>21276</v>
      </c>
      <c r="B57" s="10">
        <f t="shared" si="0"/>
        <v>1958</v>
      </c>
      <c r="C57" s="10">
        <v>1.26</v>
      </c>
      <c r="F57" s="10">
        <v>1999</v>
      </c>
      <c r="G57" s="10">
        <f t="shared" si="1"/>
        <v>4.97</v>
      </c>
    </row>
    <row r="58" spans="1:7" x14ac:dyDescent="0.35">
      <c r="A58" s="11">
        <v>21306</v>
      </c>
      <c r="B58" s="10">
        <f t="shared" si="0"/>
        <v>1958</v>
      </c>
      <c r="C58" s="10">
        <v>0.63</v>
      </c>
      <c r="F58" s="10">
        <v>2000</v>
      </c>
      <c r="G58" s="10">
        <f t="shared" si="1"/>
        <v>6.2358333333333329</v>
      </c>
    </row>
    <row r="59" spans="1:7" x14ac:dyDescent="0.35">
      <c r="A59" s="11">
        <v>21337</v>
      </c>
      <c r="B59" s="10">
        <f t="shared" si="0"/>
        <v>1958</v>
      </c>
      <c r="C59" s="10">
        <v>0.93</v>
      </c>
      <c r="F59" s="10">
        <v>2001</v>
      </c>
      <c r="G59" s="10">
        <f t="shared" si="1"/>
        <v>3.8874999999999997</v>
      </c>
    </row>
    <row r="60" spans="1:7" x14ac:dyDescent="0.35">
      <c r="A60" s="11">
        <v>21367</v>
      </c>
      <c r="B60" s="10">
        <f t="shared" si="0"/>
        <v>1958</v>
      </c>
      <c r="C60" s="10">
        <v>0.68</v>
      </c>
      <c r="F60" s="10">
        <v>2002</v>
      </c>
      <c r="G60" s="10">
        <f t="shared" si="1"/>
        <v>1.6666666666666667</v>
      </c>
    </row>
    <row r="61" spans="1:7" x14ac:dyDescent="0.35">
      <c r="A61" s="11">
        <v>21398</v>
      </c>
      <c r="B61" s="10">
        <f t="shared" si="0"/>
        <v>1958</v>
      </c>
      <c r="C61" s="10">
        <v>1.53</v>
      </c>
      <c r="F61" s="10">
        <v>2003</v>
      </c>
      <c r="G61" s="10">
        <f t="shared" si="1"/>
        <v>1.1274999999999999</v>
      </c>
    </row>
    <row r="62" spans="1:7" x14ac:dyDescent="0.35">
      <c r="A62" s="11">
        <v>21429</v>
      </c>
      <c r="B62" s="10">
        <f t="shared" si="0"/>
        <v>1958</v>
      </c>
      <c r="C62" s="10">
        <v>1.76</v>
      </c>
      <c r="F62" s="10">
        <v>2004</v>
      </c>
      <c r="G62" s="10">
        <f t="shared" si="1"/>
        <v>1.3491666666666664</v>
      </c>
    </row>
    <row r="63" spans="1:7" x14ac:dyDescent="0.35">
      <c r="A63" s="11">
        <v>21459</v>
      </c>
      <c r="B63" s="10">
        <f t="shared" si="0"/>
        <v>1958</v>
      </c>
      <c r="C63" s="10">
        <v>1.8</v>
      </c>
      <c r="F63" s="10">
        <v>2005</v>
      </c>
      <c r="G63" s="10">
        <f t="shared" si="1"/>
        <v>3.2133333333333334</v>
      </c>
    </row>
    <row r="64" spans="1:7" x14ac:dyDescent="0.35">
      <c r="A64" s="11">
        <v>21490</v>
      </c>
      <c r="B64" s="10">
        <f t="shared" si="0"/>
        <v>1958</v>
      </c>
      <c r="C64" s="10">
        <v>2.27</v>
      </c>
      <c r="F64" s="10">
        <v>2006</v>
      </c>
      <c r="G64" s="10">
        <f t="shared" si="1"/>
        <v>4.9641666666666673</v>
      </c>
    </row>
    <row r="65" spans="1:7" x14ac:dyDescent="0.35">
      <c r="A65" s="11">
        <v>21520</v>
      </c>
      <c r="B65" s="10">
        <f t="shared" si="0"/>
        <v>1958</v>
      </c>
      <c r="C65" s="10">
        <v>2.42</v>
      </c>
      <c r="F65" s="10">
        <v>2007</v>
      </c>
      <c r="G65" s="10">
        <f t="shared" si="1"/>
        <v>5.0191666666666661</v>
      </c>
    </row>
    <row r="66" spans="1:7" x14ac:dyDescent="0.35">
      <c r="A66" s="11">
        <v>21551</v>
      </c>
      <c r="B66" s="10">
        <f t="shared" si="0"/>
        <v>1959</v>
      </c>
      <c r="C66" s="10">
        <v>2.48</v>
      </c>
      <c r="F66" s="10">
        <v>2008</v>
      </c>
      <c r="G66" s="10">
        <f t="shared" si="1"/>
        <v>1.9274999999999995</v>
      </c>
    </row>
    <row r="67" spans="1:7" x14ac:dyDescent="0.35">
      <c r="A67" s="11">
        <v>21582</v>
      </c>
      <c r="B67" s="10">
        <f t="shared" si="0"/>
        <v>1959</v>
      </c>
      <c r="C67" s="10">
        <v>2.4300000000000002</v>
      </c>
      <c r="F67" s="10">
        <v>2009</v>
      </c>
      <c r="G67" s="10">
        <f t="shared" si="1"/>
        <v>0.16</v>
      </c>
    </row>
    <row r="68" spans="1:7" x14ac:dyDescent="0.35">
      <c r="A68" s="11">
        <v>21610</v>
      </c>
      <c r="B68" s="10">
        <f t="shared" si="0"/>
        <v>1959</v>
      </c>
      <c r="C68" s="10">
        <v>2.8</v>
      </c>
      <c r="F68" s="10">
        <v>2010</v>
      </c>
      <c r="G68" s="10">
        <f t="shared" si="1"/>
        <v>0.17499999999999996</v>
      </c>
    </row>
    <row r="69" spans="1:7" x14ac:dyDescent="0.35">
      <c r="A69" s="11">
        <v>21641</v>
      </c>
      <c r="B69" s="10">
        <f t="shared" si="0"/>
        <v>1959</v>
      </c>
      <c r="C69" s="10">
        <v>2.96</v>
      </c>
      <c r="F69" s="10">
        <v>2011</v>
      </c>
      <c r="G69" s="10">
        <f t="shared" si="1"/>
        <v>0.10166666666666668</v>
      </c>
    </row>
    <row r="70" spans="1:7" x14ac:dyDescent="0.35">
      <c r="A70" s="11">
        <v>21671</v>
      </c>
      <c r="B70" s="10">
        <f t="shared" si="0"/>
        <v>1959</v>
      </c>
      <c r="C70" s="10">
        <v>2.9</v>
      </c>
      <c r="F70" s="10">
        <v>2012</v>
      </c>
      <c r="G70" s="10">
        <f t="shared" si="1"/>
        <v>0.13999999999999999</v>
      </c>
    </row>
    <row r="71" spans="1:7" x14ac:dyDescent="0.35">
      <c r="A71" s="11">
        <v>21702</v>
      </c>
      <c r="B71" s="10">
        <f t="shared" si="0"/>
        <v>1959</v>
      </c>
      <c r="C71" s="10">
        <v>3.39</v>
      </c>
      <c r="F71" s="10">
        <v>2013</v>
      </c>
      <c r="G71" s="10">
        <f t="shared" si="1"/>
        <v>0.10750000000000003</v>
      </c>
    </row>
    <row r="72" spans="1:7" x14ac:dyDescent="0.35">
      <c r="A72" s="11">
        <v>21732</v>
      </c>
      <c r="B72" s="10">
        <f t="shared" si="0"/>
        <v>1959</v>
      </c>
      <c r="C72" s="10">
        <v>3.47</v>
      </c>
      <c r="F72" s="10">
        <v>2014</v>
      </c>
      <c r="G72" s="10">
        <f t="shared" si="1"/>
        <v>8.9166666666666658E-2</v>
      </c>
    </row>
    <row r="73" spans="1:7" x14ac:dyDescent="0.35">
      <c r="A73" s="11">
        <v>21763</v>
      </c>
      <c r="B73" s="10">
        <f t="shared" si="0"/>
        <v>1959</v>
      </c>
      <c r="C73" s="10">
        <v>3.5</v>
      </c>
      <c r="F73" s="10">
        <v>2015</v>
      </c>
      <c r="G73" s="10">
        <f t="shared" si="1"/>
        <v>0.13250000000000001</v>
      </c>
    </row>
    <row r="74" spans="1:7" x14ac:dyDescent="0.35">
      <c r="A74" s="11">
        <v>21794</v>
      </c>
      <c r="B74" s="10">
        <f t="shared" si="0"/>
        <v>1959</v>
      </c>
      <c r="C74" s="10">
        <v>3.76</v>
      </c>
      <c r="F74" s="10">
        <v>2016</v>
      </c>
      <c r="G74" s="10">
        <f t="shared" si="1"/>
        <v>0.39500000000000002</v>
      </c>
    </row>
    <row r="75" spans="1:7" x14ac:dyDescent="0.35">
      <c r="A75" s="11">
        <v>21824</v>
      </c>
      <c r="B75" s="10">
        <f t="shared" si="0"/>
        <v>1959</v>
      </c>
      <c r="C75" s="10">
        <v>3.98</v>
      </c>
      <c r="F75" s="10">
        <v>2017</v>
      </c>
      <c r="G75" s="10">
        <f t="shared" si="1"/>
        <v>1.0016666666666667</v>
      </c>
    </row>
    <row r="76" spans="1:7" x14ac:dyDescent="0.35">
      <c r="A76" s="11">
        <v>21855</v>
      </c>
      <c r="B76" s="10">
        <f t="shared" ref="B76:B139" si="2">YEAR(A76)</f>
        <v>1959</v>
      </c>
      <c r="C76" s="10">
        <v>4</v>
      </c>
      <c r="F76" s="10">
        <v>2018</v>
      </c>
      <c r="G76" s="10">
        <f t="shared" si="1"/>
        <v>1.8316666666666663</v>
      </c>
    </row>
    <row r="77" spans="1:7" x14ac:dyDescent="0.35">
      <c r="A77" s="11">
        <v>21885</v>
      </c>
      <c r="B77" s="10">
        <f t="shared" si="2"/>
        <v>1959</v>
      </c>
      <c r="C77" s="10">
        <v>3.99</v>
      </c>
      <c r="F77" s="10">
        <v>2019</v>
      </c>
      <c r="G77" s="10">
        <f t="shared" ref="G77:G80" si="3">AVERAGEIF($B$12:$B$826,F77,$C$12:$C$826)</f>
        <v>2.1583333333333332</v>
      </c>
    </row>
    <row r="78" spans="1:7" x14ac:dyDescent="0.35">
      <c r="A78" s="11">
        <v>21916</v>
      </c>
      <c r="B78" s="10">
        <f t="shared" si="2"/>
        <v>1960</v>
      </c>
      <c r="C78" s="10">
        <v>3.99</v>
      </c>
      <c r="F78" s="10">
        <v>2020</v>
      </c>
      <c r="G78" s="10">
        <f t="shared" si="3"/>
        <v>0.37583333333333324</v>
      </c>
    </row>
    <row r="79" spans="1:7" x14ac:dyDescent="0.35">
      <c r="A79" s="11">
        <v>21947</v>
      </c>
      <c r="B79" s="10">
        <f t="shared" si="2"/>
        <v>1960</v>
      </c>
      <c r="C79" s="10">
        <v>3.97</v>
      </c>
      <c r="F79" s="10">
        <v>2021</v>
      </c>
      <c r="G79" s="10">
        <f t="shared" si="3"/>
        <v>7.9999999999999988E-2</v>
      </c>
    </row>
    <row r="80" spans="1:7" x14ac:dyDescent="0.35">
      <c r="A80" s="11">
        <v>21976</v>
      </c>
      <c r="B80" s="10">
        <f t="shared" si="2"/>
        <v>1960</v>
      </c>
      <c r="C80" s="10">
        <v>3.84</v>
      </c>
      <c r="F80" s="10">
        <v>2022</v>
      </c>
      <c r="G80" s="10">
        <f t="shared" si="3"/>
        <v>0.29199999999999998</v>
      </c>
    </row>
    <row r="81" spans="1:3" x14ac:dyDescent="0.35">
      <c r="A81" s="11">
        <v>22007</v>
      </c>
      <c r="B81" s="10">
        <f t="shared" si="2"/>
        <v>1960</v>
      </c>
      <c r="C81" s="10">
        <v>3.92</v>
      </c>
    </row>
    <row r="82" spans="1:3" x14ac:dyDescent="0.35">
      <c r="A82" s="11">
        <v>22037</v>
      </c>
      <c r="B82" s="10">
        <f t="shared" si="2"/>
        <v>1960</v>
      </c>
      <c r="C82" s="10">
        <v>3.85</v>
      </c>
    </row>
    <row r="83" spans="1:3" x14ac:dyDescent="0.35">
      <c r="A83" s="11">
        <v>22068</v>
      </c>
      <c r="B83" s="10">
        <f t="shared" si="2"/>
        <v>1960</v>
      </c>
      <c r="C83" s="10">
        <v>3.32</v>
      </c>
    </row>
    <row r="84" spans="1:3" x14ac:dyDescent="0.35">
      <c r="A84" s="11">
        <v>22098</v>
      </c>
      <c r="B84" s="10">
        <f t="shared" si="2"/>
        <v>1960</v>
      </c>
      <c r="C84" s="10">
        <v>3.23</v>
      </c>
    </row>
    <row r="85" spans="1:3" x14ac:dyDescent="0.35">
      <c r="A85" s="11">
        <v>22129</v>
      </c>
      <c r="B85" s="10">
        <f t="shared" si="2"/>
        <v>1960</v>
      </c>
      <c r="C85" s="10">
        <v>2.98</v>
      </c>
    </row>
    <row r="86" spans="1:3" x14ac:dyDescent="0.35">
      <c r="A86" s="11">
        <v>22160</v>
      </c>
      <c r="B86" s="10">
        <f t="shared" si="2"/>
        <v>1960</v>
      </c>
      <c r="C86" s="10">
        <v>2.6</v>
      </c>
    </row>
    <row r="87" spans="1:3" x14ac:dyDescent="0.35">
      <c r="A87" s="11">
        <v>22190</v>
      </c>
      <c r="B87" s="10">
        <f t="shared" si="2"/>
        <v>1960</v>
      </c>
      <c r="C87" s="10">
        <v>2.4700000000000002</v>
      </c>
    </row>
    <row r="88" spans="1:3" x14ac:dyDescent="0.35">
      <c r="A88" s="11">
        <v>22221</v>
      </c>
      <c r="B88" s="10">
        <f t="shared" si="2"/>
        <v>1960</v>
      </c>
      <c r="C88" s="10">
        <v>2.44</v>
      </c>
    </row>
    <row r="89" spans="1:3" x14ac:dyDescent="0.35">
      <c r="A89" s="11">
        <v>22251</v>
      </c>
      <c r="B89" s="10">
        <f t="shared" si="2"/>
        <v>1960</v>
      </c>
      <c r="C89" s="10">
        <v>1.98</v>
      </c>
    </row>
    <row r="90" spans="1:3" x14ac:dyDescent="0.35">
      <c r="A90" s="11">
        <v>22282</v>
      </c>
      <c r="B90" s="10">
        <f t="shared" si="2"/>
        <v>1961</v>
      </c>
      <c r="C90" s="10">
        <v>1.45</v>
      </c>
    </row>
    <row r="91" spans="1:3" x14ac:dyDescent="0.35">
      <c r="A91" s="11">
        <v>22313</v>
      </c>
      <c r="B91" s="10">
        <f t="shared" si="2"/>
        <v>1961</v>
      </c>
      <c r="C91" s="10">
        <v>2.54</v>
      </c>
    </row>
    <row r="92" spans="1:3" x14ac:dyDescent="0.35">
      <c r="A92" s="11">
        <v>22341</v>
      </c>
      <c r="B92" s="10">
        <f t="shared" si="2"/>
        <v>1961</v>
      </c>
      <c r="C92" s="10">
        <v>2.02</v>
      </c>
    </row>
    <row r="93" spans="1:3" x14ac:dyDescent="0.35">
      <c r="A93" s="11">
        <v>22372</v>
      </c>
      <c r="B93" s="10">
        <f t="shared" si="2"/>
        <v>1961</v>
      </c>
      <c r="C93" s="10">
        <v>1.49</v>
      </c>
    </row>
    <row r="94" spans="1:3" x14ac:dyDescent="0.35">
      <c r="A94" s="11">
        <v>22402</v>
      </c>
      <c r="B94" s="10">
        <f t="shared" si="2"/>
        <v>1961</v>
      </c>
      <c r="C94" s="10">
        <v>1.98</v>
      </c>
    </row>
    <row r="95" spans="1:3" x14ac:dyDescent="0.35">
      <c r="A95" s="11">
        <v>22433</v>
      </c>
      <c r="B95" s="10">
        <f t="shared" si="2"/>
        <v>1961</v>
      </c>
      <c r="C95" s="10">
        <v>1.73</v>
      </c>
    </row>
    <row r="96" spans="1:3" x14ac:dyDescent="0.35">
      <c r="A96" s="11">
        <v>22463</v>
      </c>
      <c r="B96" s="10">
        <f t="shared" si="2"/>
        <v>1961</v>
      </c>
      <c r="C96" s="10">
        <v>1.17</v>
      </c>
    </row>
    <row r="97" spans="1:3" x14ac:dyDescent="0.35">
      <c r="A97" s="11">
        <v>22494</v>
      </c>
      <c r="B97" s="10">
        <f t="shared" si="2"/>
        <v>1961</v>
      </c>
      <c r="C97" s="10">
        <v>2</v>
      </c>
    </row>
    <row r="98" spans="1:3" x14ac:dyDescent="0.35">
      <c r="A98" s="11">
        <v>22525</v>
      </c>
      <c r="B98" s="10">
        <f t="shared" si="2"/>
        <v>1961</v>
      </c>
      <c r="C98" s="10">
        <v>1.88</v>
      </c>
    </row>
    <row r="99" spans="1:3" x14ac:dyDescent="0.35">
      <c r="A99" s="11">
        <v>22555</v>
      </c>
      <c r="B99" s="10">
        <f t="shared" si="2"/>
        <v>1961</v>
      </c>
      <c r="C99" s="10">
        <v>2.2599999999999998</v>
      </c>
    </row>
    <row r="100" spans="1:3" x14ac:dyDescent="0.35">
      <c r="A100" s="11">
        <v>22586</v>
      </c>
      <c r="B100" s="10">
        <f t="shared" si="2"/>
        <v>1961</v>
      </c>
      <c r="C100" s="10">
        <v>2.61</v>
      </c>
    </row>
    <row r="101" spans="1:3" x14ac:dyDescent="0.35">
      <c r="A101" s="11">
        <v>22616</v>
      </c>
      <c r="B101" s="10">
        <f t="shared" si="2"/>
        <v>1961</v>
      </c>
      <c r="C101" s="10">
        <v>2.33</v>
      </c>
    </row>
    <row r="102" spans="1:3" x14ac:dyDescent="0.35">
      <c r="A102" s="11">
        <v>22647</v>
      </c>
      <c r="B102" s="10">
        <f t="shared" si="2"/>
        <v>1962</v>
      </c>
      <c r="C102" s="10">
        <v>2.15</v>
      </c>
    </row>
    <row r="103" spans="1:3" x14ac:dyDescent="0.35">
      <c r="A103" s="11">
        <v>22678</v>
      </c>
      <c r="B103" s="10">
        <f t="shared" si="2"/>
        <v>1962</v>
      </c>
      <c r="C103" s="10">
        <v>2.37</v>
      </c>
    </row>
    <row r="104" spans="1:3" x14ac:dyDescent="0.35">
      <c r="A104" s="11">
        <v>22706</v>
      </c>
      <c r="B104" s="10">
        <f t="shared" si="2"/>
        <v>1962</v>
      </c>
      <c r="C104" s="10">
        <v>2.85</v>
      </c>
    </row>
    <row r="105" spans="1:3" x14ac:dyDescent="0.35">
      <c r="A105" s="11">
        <v>22737</v>
      </c>
      <c r="B105" s="10">
        <f t="shared" si="2"/>
        <v>1962</v>
      </c>
      <c r="C105" s="10">
        <v>2.78</v>
      </c>
    </row>
    <row r="106" spans="1:3" x14ac:dyDescent="0.35">
      <c r="A106" s="11">
        <v>22767</v>
      </c>
      <c r="B106" s="10">
        <f t="shared" si="2"/>
        <v>1962</v>
      </c>
      <c r="C106" s="10">
        <v>2.36</v>
      </c>
    </row>
    <row r="107" spans="1:3" x14ac:dyDescent="0.35">
      <c r="A107" s="11">
        <v>22798</v>
      </c>
      <c r="B107" s="10">
        <f t="shared" si="2"/>
        <v>1962</v>
      </c>
      <c r="C107" s="10">
        <v>2.68</v>
      </c>
    </row>
    <row r="108" spans="1:3" x14ac:dyDescent="0.35">
      <c r="A108" s="11">
        <v>22828</v>
      </c>
      <c r="B108" s="10">
        <f t="shared" si="2"/>
        <v>1962</v>
      </c>
      <c r="C108" s="10">
        <v>2.71</v>
      </c>
    </row>
    <row r="109" spans="1:3" x14ac:dyDescent="0.35">
      <c r="A109" s="11">
        <v>22859</v>
      </c>
      <c r="B109" s="10">
        <f t="shared" si="2"/>
        <v>1962</v>
      </c>
      <c r="C109" s="10">
        <v>2.93</v>
      </c>
    </row>
    <row r="110" spans="1:3" x14ac:dyDescent="0.35">
      <c r="A110" s="11">
        <v>22890</v>
      </c>
      <c r="B110" s="10">
        <f t="shared" si="2"/>
        <v>1962</v>
      </c>
      <c r="C110" s="10">
        <v>2.9</v>
      </c>
    </row>
    <row r="111" spans="1:3" x14ac:dyDescent="0.35">
      <c r="A111" s="11">
        <v>22920</v>
      </c>
      <c r="B111" s="10">
        <f t="shared" si="2"/>
        <v>1962</v>
      </c>
      <c r="C111" s="10">
        <v>2.9</v>
      </c>
    </row>
    <row r="112" spans="1:3" x14ac:dyDescent="0.35">
      <c r="A112" s="11">
        <v>22951</v>
      </c>
      <c r="B112" s="10">
        <f t="shared" si="2"/>
        <v>1962</v>
      </c>
      <c r="C112" s="10">
        <v>2.94</v>
      </c>
    </row>
    <row r="113" spans="1:3" x14ac:dyDescent="0.35">
      <c r="A113" s="11">
        <v>22981</v>
      </c>
      <c r="B113" s="10">
        <f t="shared" si="2"/>
        <v>1962</v>
      </c>
      <c r="C113" s="10">
        <v>2.93</v>
      </c>
    </row>
    <row r="114" spans="1:3" x14ac:dyDescent="0.35">
      <c r="A114" s="11">
        <v>23012</v>
      </c>
      <c r="B114" s="10">
        <f t="shared" si="2"/>
        <v>1963</v>
      </c>
      <c r="C114" s="10">
        <v>2.92</v>
      </c>
    </row>
    <row r="115" spans="1:3" x14ac:dyDescent="0.35">
      <c r="A115" s="11">
        <v>23043</v>
      </c>
      <c r="B115" s="10">
        <f t="shared" si="2"/>
        <v>1963</v>
      </c>
      <c r="C115" s="10">
        <v>3</v>
      </c>
    </row>
    <row r="116" spans="1:3" x14ac:dyDescent="0.35">
      <c r="A116" s="11">
        <v>23071</v>
      </c>
      <c r="B116" s="10">
        <f t="shared" si="2"/>
        <v>1963</v>
      </c>
      <c r="C116" s="10">
        <v>2.98</v>
      </c>
    </row>
    <row r="117" spans="1:3" x14ac:dyDescent="0.35">
      <c r="A117" s="11">
        <v>23102</v>
      </c>
      <c r="B117" s="10">
        <f t="shared" si="2"/>
        <v>1963</v>
      </c>
      <c r="C117" s="10">
        <v>2.9</v>
      </c>
    </row>
    <row r="118" spans="1:3" x14ac:dyDescent="0.35">
      <c r="A118" s="11">
        <v>23132</v>
      </c>
      <c r="B118" s="10">
        <f t="shared" si="2"/>
        <v>1963</v>
      </c>
      <c r="C118" s="10">
        <v>3</v>
      </c>
    </row>
    <row r="119" spans="1:3" x14ac:dyDescent="0.35">
      <c r="A119" s="11">
        <v>23163</v>
      </c>
      <c r="B119" s="10">
        <f t="shared" si="2"/>
        <v>1963</v>
      </c>
      <c r="C119" s="10">
        <v>2.99</v>
      </c>
    </row>
    <row r="120" spans="1:3" x14ac:dyDescent="0.35">
      <c r="A120" s="11">
        <v>23193</v>
      </c>
      <c r="B120" s="10">
        <f t="shared" si="2"/>
        <v>1963</v>
      </c>
      <c r="C120" s="10">
        <v>3.02</v>
      </c>
    </row>
    <row r="121" spans="1:3" x14ac:dyDescent="0.35">
      <c r="A121" s="11">
        <v>23224</v>
      </c>
      <c r="B121" s="10">
        <f t="shared" si="2"/>
        <v>1963</v>
      </c>
      <c r="C121" s="10">
        <v>3.49</v>
      </c>
    </row>
    <row r="122" spans="1:3" x14ac:dyDescent="0.35">
      <c r="A122" s="11">
        <v>23255</v>
      </c>
      <c r="B122" s="10">
        <f t="shared" si="2"/>
        <v>1963</v>
      </c>
      <c r="C122" s="10">
        <v>3.48</v>
      </c>
    </row>
    <row r="123" spans="1:3" x14ac:dyDescent="0.35">
      <c r="A123" s="11">
        <v>23285</v>
      </c>
      <c r="B123" s="10">
        <f t="shared" si="2"/>
        <v>1963</v>
      </c>
      <c r="C123" s="10">
        <v>3.5</v>
      </c>
    </row>
    <row r="124" spans="1:3" x14ac:dyDescent="0.35">
      <c r="A124" s="11">
        <v>23316</v>
      </c>
      <c r="B124" s="10">
        <f t="shared" si="2"/>
        <v>1963</v>
      </c>
      <c r="C124" s="10">
        <v>3.48</v>
      </c>
    </row>
    <row r="125" spans="1:3" x14ac:dyDescent="0.35">
      <c r="A125" s="11">
        <v>23346</v>
      </c>
      <c r="B125" s="10">
        <f t="shared" si="2"/>
        <v>1963</v>
      </c>
      <c r="C125" s="10">
        <v>3.38</v>
      </c>
    </row>
    <row r="126" spans="1:3" x14ac:dyDescent="0.35">
      <c r="A126" s="11">
        <v>23377</v>
      </c>
      <c r="B126" s="10">
        <f t="shared" si="2"/>
        <v>1964</v>
      </c>
      <c r="C126" s="10">
        <v>3.48</v>
      </c>
    </row>
    <row r="127" spans="1:3" x14ac:dyDescent="0.35">
      <c r="A127" s="11">
        <v>23408</v>
      </c>
      <c r="B127" s="10">
        <f t="shared" si="2"/>
        <v>1964</v>
      </c>
      <c r="C127" s="10">
        <v>3.48</v>
      </c>
    </row>
    <row r="128" spans="1:3" x14ac:dyDescent="0.35">
      <c r="A128" s="11">
        <v>23437</v>
      </c>
      <c r="B128" s="10">
        <f t="shared" si="2"/>
        <v>1964</v>
      </c>
      <c r="C128" s="10">
        <v>3.43</v>
      </c>
    </row>
    <row r="129" spans="1:3" x14ac:dyDescent="0.35">
      <c r="A129" s="11">
        <v>23468</v>
      </c>
      <c r="B129" s="10">
        <f t="shared" si="2"/>
        <v>1964</v>
      </c>
      <c r="C129" s="10">
        <v>3.47</v>
      </c>
    </row>
    <row r="130" spans="1:3" x14ac:dyDescent="0.35">
      <c r="A130" s="11">
        <v>23498</v>
      </c>
      <c r="B130" s="10">
        <f t="shared" si="2"/>
        <v>1964</v>
      </c>
      <c r="C130" s="10">
        <v>3.5</v>
      </c>
    </row>
    <row r="131" spans="1:3" x14ac:dyDescent="0.35">
      <c r="A131" s="11">
        <v>23529</v>
      </c>
      <c r="B131" s="10">
        <f t="shared" si="2"/>
        <v>1964</v>
      </c>
      <c r="C131" s="10">
        <v>3.5</v>
      </c>
    </row>
    <row r="132" spans="1:3" x14ac:dyDescent="0.35">
      <c r="A132" s="11">
        <v>23559</v>
      </c>
      <c r="B132" s="10">
        <f t="shared" si="2"/>
        <v>1964</v>
      </c>
      <c r="C132" s="10">
        <v>3.42</v>
      </c>
    </row>
    <row r="133" spans="1:3" x14ac:dyDescent="0.35">
      <c r="A133" s="11">
        <v>23590</v>
      </c>
      <c r="B133" s="10">
        <f t="shared" si="2"/>
        <v>1964</v>
      </c>
      <c r="C133" s="10">
        <v>3.5</v>
      </c>
    </row>
    <row r="134" spans="1:3" x14ac:dyDescent="0.35">
      <c r="A134" s="11">
        <v>23621</v>
      </c>
      <c r="B134" s="10">
        <f t="shared" si="2"/>
        <v>1964</v>
      </c>
      <c r="C134" s="10">
        <v>3.45</v>
      </c>
    </row>
    <row r="135" spans="1:3" x14ac:dyDescent="0.35">
      <c r="A135" s="11">
        <v>23651</v>
      </c>
      <c r="B135" s="10">
        <f t="shared" si="2"/>
        <v>1964</v>
      </c>
      <c r="C135" s="10">
        <v>3.36</v>
      </c>
    </row>
    <row r="136" spans="1:3" x14ac:dyDescent="0.35">
      <c r="A136" s="11">
        <v>23682</v>
      </c>
      <c r="B136" s="10">
        <f t="shared" si="2"/>
        <v>1964</v>
      </c>
      <c r="C136" s="10">
        <v>3.52</v>
      </c>
    </row>
    <row r="137" spans="1:3" x14ac:dyDescent="0.35">
      <c r="A137" s="11">
        <v>23712</v>
      </c>
      <c r="B137" s="10">
        <f t="shared" si="2"/>
        <v>1964</v>
      </c>
      <c r="C137" s="10">
        <v>3.85</v>
      </c>
    </row>
    <row r="138" spans="1:3" x14ac:dyDescent="0.35">
      <c r="A138" s="11">
        <v>23743</v>
      </c>
      <c r="B138" s="10">
        <f t="shared" si="2"/>
        <v>1965</v>
      </c>
      <c r="C138" s="10">
        <v>3.9</v>
      </c>
    </row>
    <row r="139" spans="1:3" x14ac:dyDescent="0.35">
      <c r="A139" s="11">
        <v>23774</v>
      </c>
      <c r="B139" s="10">
        <f t="shared" si="2"/>
        <v>1965</v>
      </c>
      <c r="C139" s="10">
        <v>3.98</v>
      </c>
    </row>
    <row r="140" spans="1:3" x14ac:dyDescent="0.35">
      <c r="A140" s="11">
        <v>23802</v>
      </c>
      <c r="B140" s="10">
        <f t="shared" ref="B140:B203" si="4">YEAR(A140)</f>
        <v>1965</v>
      </c>
      <c r="C140" s="10">
        <v>4.05</v>
      </c>
    </row>
    <row r="141" spans="1:3" x14ac:dyDescent="0.35">
      <c r="A141" s="11">
        <v>23833</v>
      </c>
      <c r="B141" s="10">
        <f t="shared" si="4"/>
        <v>1965</v>
      </c>
      <c r="C141" s="10">
        <v>4.09</v>
      </c>
    </row>
    <row r="142" spans="1:3" x14ac:dyDescent="0.35">
      <c r="A142" s="11">
        <v>23863</v>
      </c>
      <c r="B142" s="10">
        <f t="shared" si="4"/>
        <v>1965</v>
      </c>
      <c r="C142" s="10">
        <v>4.0999999999999996</v>
      </c>
    </row>
    <row r="143" spans="1:3" x14ac:dyDescent="0.35">
      <c r="A143" s="11">
        <v>23894</v>
      </c>
      <c r="B143" s="10">
        <f t="shared" si="4"/>
        <v>1965</v>
      </c>
      <c r="C143" s="10">
        <v>4.05</v>
      </c>
    </row>
    <row r="144" spans="1:3" x14ac:dyDescent="0.35">
      <c r="A144" s="11">
        <v>23924</v>
      </c>
      <c r="B144" s="10">
        <f t="shared" si="4"/>
        <v>1965</v>
      </c>
      <c r="C144" s="10">
        <v>4.09</v>
      </c>
    </row>
    <row r="145" spans="1:3" x14ac:dyDescent="0.35">
      <c r="A145" s="11">
        <v>23955</v>
      </c>
      <c r="B145" s="10">
        <f t="shared" si="4"/>
        <v>1965</v>
      </c>
      <c r="C145" s="10">
        <v>4.12</v>
      </c>
    </row>
    <row r="146" spans="1:3" x14ac:dyDescent="0.35">
      <c r="A146" s="11">
        <v>23986</v>
      </c>
      <c r="B146" s="10">
        <f t="shared" si="4"/>
        <v>1965</v>
      </c>
      <c r="C146" s="10">
        <v>4.0199999999999996</v>
      </c>
    </row>
    <row r="147" spans="1:3" x14ac:dyDescent="0.35">
      <c r="A147" s="11">
        <v>24016</v>
      </c>
      <c r="B147" s="10">
        <f t="shared" si="4"/>
        <v>1965</v>
      </c>
      <c r="C147" s="10">
        <v>4.08</v>
      </c>
    </row>
    <row r="148" spans="1:3" x14ac:dyDescent="0.35">
      <c r="A148" s="11">
        <v>24047</v>
      </c>
      <c r="B148" s="10">
        <f t="shared" si="4"/>
        <v>1965</v>
      </c>
      <c r="C148" s="10">
        <v>4.0999999999999996</v>
      </c>
    </row>
    <row r="149" spans="1:3" x14ac:dyDescent="0.35">
      <c r="A149" s="11">
        <v>24077</v>
      </c>
      <c r="B149" s="10">
        <f t="shared" si="4"/>
        <v>1965</v>
      </c>
      <c r="C149" s="10">
        <v>4.32</v>
      </c>
    </row>
    <row r="150" spans="1:3" x14ac:dyDescent="0.35">
      <c r="A150" s="11">
        <v>24108</v>
      </c>
      <c r="B150" s="10">
        <f t="shared" si="4"/>
        <v>1966</v>
      </c>
      <c r="C150" s="10">
        <v>4.42</v>
      </c>
    </row>
    <row r="151" spans="1:3" x14ac:dyDescent="0.35">
      <c r="A151" s="11">
        <v>24139</v>
      </c>
      <c r="B151" s="10">
        <f t="shared" si="4"/>
        <v>1966</v>
      </c>
      <c r="C151" s="10">
        <v>4.5999999999999996</v>
      </c>
    </row>
    <row r="152" spans="1:3" x14ac:dyDescent="0.35">
      <c r="A152" s="11">
        <v>24167</v>
      </c>
      <c r="B152" s="10">
        <f t="shared" si="4"/>
        <v>1966</v>
      </c>
      <c r="C152" s="10">
        <v>4.66</v>
      </c>
    </row>
    <row r="153" spans="1:3" x14ac:dyDescent="0.35">
      <c r="A153" s="11">
        <v>24198</v>
      </c>
      <c r="B153" s="10">
        <f t="shared" si="4"/>
        <v>1966</v>
      </c>
      <c r="C153" s="10">
        <v>4.67</v>
      </c>
    </row>
    <row r="154" spans="1:3" x14ac:dyDescent="0.35">
      <c r="A154" s="11">
        <v>24228</v>
      </c>
      <c r="B154" s="10">
        <f t="shared" si="4"/>
        <v>1966</v>
      </c>
      <c r="C154" s="10">
        <v>4.9000000000000004</v>
      </c>
    </row>
    <row r="155" spans="1:3" x14ac:dyDescent="0.35">
      <c r="A155" s="11">
        <v>24259</v>
      </c>
      <c r="B155" s="10">
        <f t="shared" si="4"/>
        <v>1966</v>
      </c>
      <c r="C155" s="10">
        <v>5.17</v>
      </c>
    </row>
    <row r="156" spans="1:3" x14ac:dyDescent="0.35">
      <c r="A156" s="11">
        <v>24289</v>
      </c>
      <c r="B156" s="10">
        <f t="shared" si="4"/>
        <v>1966</v>
      </c>
      <c r="C156" s="10">
        <v>5.3</v>
      </c>
    </row>
    <row r="157" spans="1:3" x14ac:dyDescent="0.35">
      <c r="A157" s="11">
        <v>24320</v>
      </c>
      <c r="B157" s="10">
        <f t="shared" si="4"/>
        <v>1966</v>
      </c>
      <c r="C157" s="10">
        <v>5.53</v>
      </c>
    </row>
    <row r="158" spans="1:3" x14ac:dyDescent="0.35">
      <c r="A158" s="11">
        <v>24351</v>
      </c>
      <c r="B158" s="10">
        <f t="shared" si="4"/>
        <v>1966</v>
      </c>
      <c r="C158" s="10">
        <v>5.4</v>
      </c>
    </row>
    <row r="159" spans="1:3" x14ac:dyDescent="0.35">
      <c r="A159" s="11">
        <v>24381</v>
      </c>
      <c r="B159" s="10">
        <f t="shared" si="4"/>
        <v>1966</v>
      </c>
      <c r="C159" s="10">
        <v>5.53</v>
      </c>
    </row>
    <row r="160" spans="1:3" x14ac:dyDescent="0.35">
      <c r="A160" s="11">
        <v>24412</v>
      </c>
      <c r="B160" s="10">
        <f t="shared" si="4"/>
        <v>1966</v>
      </c>
      <c r="C160" s="10">
        <v>5.76</v>
      </c>
    </row>
    <row r="161" spans="1:3" x14ac:dyDescent="0.35">
      <c r="A161" s="11">
        <v>24442</v>
      </c>
      <c r="B161" s="10">
        <f t="shared" si="4"/>
        <v>1966</v>
      </c>
      <c r="C161" s="10">
        <v>5.4</v>
      </c>
    </row>
    <row r="162" spans="1:3" x14ac:dyDescent="0.35">
      <c r="A162" s="11">
        <v>24473</v>
      </c>
      <c r="B162" s="10">
        <f t="shared" si="4"/>
        <v>1967</v>
      </c>
      <c r="C162" s="10">
        <v>4.9400000000000004</v>
      </c>
    </row>
    <row r="163" spans="1:3" x14ac:dyDescent="0.35">
      <c r="A163" s="11">
        <v>24504</v>
      </c>
      <c r="B163" s="10">
        <f t="shared" si="4"/>
        <v>1967</v>
      </c>
      <c r="C163" s="10">
        <v>5</v>
      </c>
    </row>
    <row r="164" spans="1:3" x14ac:dyDescent="0.35">
      <c r="A164" s="11">
        <v>24532</v>
      </c>
      <c r="B164" s="10">
        <f t="shared" si="4"/>
        <v>1967</v>
      </c>
      <c r="C164" s="10">
        <v>4.53</v>
      </c>
    </row>
    <row r="165" spans="1:3" x14ac:dyDescent="0.35">
      <c r="A165" s="11">
        <v>24563</v>
      </c>
      <c r="B165" s="10">
        <f t="shared" si="4"/>
        <v>1967</v>
      </c>
      <c r="C165" s="10">
        <v>4.05</v>
      </c>
    </row>
    <row r="166" spans="1:3" x14ac:dyDescent="0.35">
      <c r="A166" s="11">
        <v>24593</v>
      </c>
      <c r="B166" s="10">
        <f t="shared" si="4"/>
        <v>1967</v>
      </c>
      <c r="C166" s="10">
        <v>3.94</v>
      </c>
    </row>
    <row r="167" spans="1:3" x14ac:dyDescent="0.35">
      <c r="A167" s="11">
        <v>24624</v>
      </c>
      <c r="B167" s="10">
        <f t="shared" si="4"/>
        <v>1967</v>
      </c>
      <c r="C167" s="10">
        <v>3.98</v>
      </c>
    </row>
    <row r="168" spans="1:3" x14ac:dyDescent="0.35">
      <c r="A168" s="11">
        <v>24654</v>
      </c>
      <c r="B168" s="10">
        <f t="shared" si="4"/>
        <v>1967</v>
      </c>
      <c r="C168" s="10">
        <v>3.79</v>
      </c>
    </row>
    <row r="169" spans="1:3" x14ac:dyDescent="0.35">
      <c r="A169" s="11">
        <v>24685</v>
      </c>
      <c r="B169" s="10">
        <f t="shared" si="4"/>
        <v>1967</v>
      </c>
      <c r="C169" s="10">
        <v>3.9</v>
      </c>
    </row>
    <row r="170" spans="1:3" x14ac:dyDescent="0.35">
      <c r="A170" s="11">
        <v>24716</v>
      </c>
      <c r="B170" s="10">
        <f t="shared" si="4"/>
        <v>1967</v>
      </c>
      <c r="C170" s="10">
        <v>3.99</v>
      </c>
    </row>
    <row r="171" spans="1:3" x14ac:dyDescent="0.35">
      <c r="A171" s="11">
        <v>24746</v>
      </c>
      <c r="B171" s="10">
        <f t="shared" si="4"/>
        <v>1967</v>
      </c>
      <c r="C171" s="10">
        <v>3.88</v>
      </c>
    </row>
    <row r="172" spans="1:3" x14ac:dyDescent="0.35">
      <c r="A172" s="11">
        <v>24777</v>
      </c>
      <c r="B172" s="10">
        <f t="shared" si="4"/>
        <v>1967</v>
      </c>
      <c r="C172" s="10">
        <v>4.13</v>
      </c>
    </row>
    <row r="173" spans="1:3" x14ac:dyDescent="0.35">
      <c r="A173" s="11">
        <v>24807</v>
      </c>
      <c r="B173" s="10">
        <f t="shared" si="4"/>
        <v>1967</v>
      </c>
      <c r="C173" s="10">
        <v>4.51</v>
      </c>
    </row>
    <row r="174" spans="1:3" x14ac:dyDescent="0.35">
      <c r="A174" s="11">
        <v>24838</v>
      </c>
      <c r="B174" s="10">
        <f t="shared" si="4"/>
        <v>1968</v>
      </c>
      <c r="C174" s="10">
        <v>4.6100000000000003</v>
      </c>
    </row>
    <row r="175" spans="1:3" x14ac:dyDescent="0.35">
      <c r="A175" s="11">
        <v>24869</v>
      </c>
      <c r="B175" s="10">
        <f t="shared" si="4"/>
        <v>1968</v>
      </c>
      <c r="C175" s="10">
        <v>4.71</v>
      </c>
    </row>
    <row r="176" spans="1:3" x14ac:dyDescent="0.35">
      <c r="A176" s="11">
        <v>24898</v>
      </c>
      <c r="B176" s="10">
        <f t="shared" si="4"/>
        <v>1968</v>
      </c>
      <c r="C176" s="10">
        <v>5.05</v>
      </c>
    </row>
    <row r="177" spans="1:3" x14ac:dyDescent="0.35">
      <c r="A177" s="11">
        <v>24929</v>
      </c>
      <c r="B177" s="10">
        <f t="shared" si="4"/>
        <v>1968</v>
      </c>
      <c r="C177" s="10">
        <v>5.76</v>
      </c>
    </row>
    <row r="178" spans="1:3" x14ac:dyDescent="0.35">
      <c r="A178" s="11">
        <v>24959</v>
      </c>
      <c r="B178" s="10">
        <f t="shared" si="4"/>
        <v>1968</v>
      </c>
      <c r="C178" s="10">
        <v>6.12</v>
      </c>
    </row>
    <row r="179" spans="1:3" x14ac:dyDescent="0.35">
      <c r="A179" s="11">
        <v>24990</v>
      </c>
      <c r="B179" s="10">
        <f t="shared" si="4"/>
        <v>1968</v>
      </c>
      <c r="C179" s="10">
        <v>6.07</v>
      </c>
    </row>
    <row r="180" spans="1:3" x14ac:dyDescent="0.35">
      <c r="A180" s="11">
        <v>25020</v>
      </c>
      <c r="B180" s="10">
        <f t="shared" si="4"/>
        <v>1968</v>
      </c>
      <c r="C180" s="10">
        <v>6.03</v>
      </c>
    </row>
    <row r="181" spans="1:3" x14ac:dyDescent="0.35">
      <c r="A181" s="11">
        <v>25051</v>
      </c>
      <c r="B181" s="10">
        <f t="shared" si="4"/>
        <v>1968</v>
      </c>
      <c r="C181" s="10">
        <v>6.03</v>
      </c>
    </row>
    <row r="182" spans="1:3" x14ac:dyDescent="0.35">
      <c r="A182" s="11">
        <v>25082</v>
      </c>
      <c r="B182" s="10">
        <f t="shared" si="4"/>
        <v>1968</v>
      </c>
      <c r="C182" s="10">
        <v>5.78</v>
      </c>
    </row>
    <row r="183" spans="1:3" x14ac:dyDescent="0.35">
      <c r="A183" s="11">
        <v>25112</v>
      </c>
      <c r="B183" s="10">
        <f t="shared" si="4"/>
        <v>1968</v>
      </c>
      <c r="C183" s="10">
        <v>5.91</v>
      </c>
    </row>
    <row r="184" spans="1:3" x14ac:dyDescent="0.35">
      <c r="A184" s="11">
        <v>25143</v>
      </c>
      <c r="B184" s="10">
        <f t="shared" si="4"/>
        <v>1968</v>
      </c>
      <c r="C184" s="10">
        <v>5.82</v>
      </c>
    </row>
    <row r="185" spans="1:3" x14ac:dyDescent="0.35">
      <c r="A185" s="11">
        <v>25173</v>
      </c>
      <c r="B185" s="10">
        <f t="shared" si="4"/>
        <v>1968</v>
      </c>
      <c r="C185" s="10">
        <v>6.02</v>
      </c>
    </row>
    <row r="186" spans="1:3" x14ac:dyDescent="0.35">
      <c r="A186" s="11">
        <v>25204</v>
      </c>
      <c r="B186" s="10">
        <f t="shared" si="4"/>
        <v>1969</v>
      </c>
      <c r="C186" s="10">
        <v>6.3</v>
      </c>
    </row>
    <row r="187" spans="1:3" x14ac:dyDescent="0.35">
      <c r="A187" s="11">
        <v>25235</v>
      </c>
      <c r="B187" s="10">
        <f t="shared" si="4"/>
        <v>1969</v>
      </c>
      <c r="C187" s="10">
        <v>6.61</v>
      </c>
    </row>
    <row r="188" spans="1:3" x14ac:dyDescent="0.35">
      <c r="A188" s="11">
        <v>25263</v>
      </c>
      <c r="B188" s="10">
        <f t="shared" si="4"/>
        <v>1969</v>
      </c>
      <c r="C188" s="10">
        <v>6.79</v>
      </c>
    </row>
    <row r="189" spans="1:3" x14ac:dyDescent="0.35">
      <c r="A189" s="11">
        <v>25294</v>
      </c>
      <c r="B189" s="10">
        <f t="shared" si="4"/>
        <v>1969</v>
      </c>
      <c r="C189" s="10">
        <v>7.41</v>
      </c>
    </row>
    <row r="190" spans="1:3" x14ac:dyDescent="0.35">
      <c r="A190" s="11">
        <v>25324</v>
      </c>
      <c r="B190" s="10">
        <f t="shared" si="4"/>
        <v>1969</v>
      </c>
      <c r="C190" s="10">
        <v>8.67</v>
      </c>
    </row>
    <row r="191" spans="1:3" x14ac:dyDescent="0.35">
      <c r="A191" s="11">
        <v>25355</v>
      </c>
      <c r="B191" s="10">
        <f t="shared" si="4"/>
        <v>1969</v>
      </c>
      <c r="C191" s="10">
        <v>8.9</v>
      </c>
    </row>
    <row r="192" spans="1:3" x14ac:dyDescent="0.35">
      <c r="A192" s="11">
        <v>25385</v>
      </c>
      <c r="B192" s="10">
        <f t="shared" si="4"/>
        <v>1969</v>
      </c>
      <c r="C192" s="10">
        <v>8.61</v>
      </c>
    </row>
    <row r="193" spans="1:3" x14ac:dyDescent="0.35">
      <c r="A193" s="11">
        <v>25416</v>
      </c>
      <c r="B193" s="10">
        <f t="shared" si="4"/>
        <v>1969</v>
      </c>
      <c r="C193" s="10">
        <v>9.19</v>
      </c>
    </row>
    <row r="194" spans="1:3" x14ac:dyDescent="0.35">
      <c r="A194" s="11">
        <v>25447</v>
      </c>
      <c r="B194" s="10">
        <f t="shared" si="4"/>
        <v>1969</v>
      </c>
      <c r="C194" s="10">
        <v>9.15</v>
      </c>
    </row>
    <row r="195" spans="1:3" x14ac:dyDescent="0.35">
      <c r="A195" s="11">
        <v>25477</v>
      </c>
      <c r="B195" s="10">
        <f t="shared" si="4"/>
        <v>1969</v>
      </c>
      <c r="C195" s="10">
        <v>9</v>
      </c>
    </row>
    <row r="196" spans="1:3" x14ac:dyDescent="0.35">
      <c r="A196" s="11">
        <v>25508</v>
      </c>
      <c r="B196" s="10">
        <f t="shared" si="4"/>
        <v>1969</v>
      </c>
      <c r="C196" s="10">
        <v>8.85</v>
      </c>
    </row>
    <row r="197" spans="1:3" x14ac:dyDescent="0.35">
      <c r="A197" s="11">
        <v>25538</v>
      </c>
      <c r="B197" s="10">
        <f t="shared" si="4"/>
        <v>1969</v>
      </c>
      <c r="C197" s="10">
        <v>8.9700000000000006</v>
      </c>
    </row>
    <row r="198" spans="1:3" x14ac:dyDescent="0.35">
      <c r="A198" s="11">
        <v>25569</v>
      </c>
      <c r="B198" s="10">
        <f t="shared" si="4"/>
        <v>1970</v>
      </c>
      <c r="C198" s="10">
        <v>8.98</v>
      </c>
    </row>
    <row r="199" spans="1:3" x14ac:dyDescent="0.35">
      <c r="A199" s="11">
        <v>25600</v>
      </c>
      <c r="B199" s="10">
        <f t="shared" si="4"/>
        <v>1970</v>
      </c>
      <c r="C199" s="10">
        <v>8.98</v>
      </c>
    </row>
    <row r="200" spans="1:3" x14ac:dyDescent="0.35">
      <c r="A200" s="11">
        <v>25628</v>
      </c>
      <c r="B200" s="10">
        <f t="shared" si="4"/>
        <v>1970</v>
      </c>
      <c r="C200" s="10">
        <v>7.76</v>
      </c>
    </row>
    <row r="201" spans="1:3" x14ac:dyDescent="0.35">
      <c r="A201" s="11">
        <v>25659</v>
      </c>
      <c r="B201" s="10">
        <f t="shared" si="4"/>
        <v>1970</v>
      </c>
      <c r="C201" s="10">
        <v>8.1</v>
      </c>
    </row>
    <row r="202" spans="1:3" x14ac:dyDescent="0.35">
      <c r="A202" s="11">
        <v>25689</v>
      </c>
      <c r="B202" s="10">
        <f t="shared" si="4"/>
        <v>1970</v>
      </c>
      <c r="C202" s="10">
        <v>7.95</v>
      </c>
    </row>
    <row r="203" spans="1:3" x14ac:dyDescent="0.35">
      <c r="A203" s="11">
        <v>25720</v>
      </c>
      <c r="B203" s="10">
        <f t="shared" si="4"/>
        <v>1970</v>
      </c>
      <c r="C203" s="10">
        <v>7.61</v>
      </c>
    </row>
    <row r="204" spans="1:3" x14ac:dyDescent="0.35">
      <c r="A204" s="11">
        <v>25750</v>
      </c>
      <c r="B204" s="10">
        <f t="shared" ref="B204:B267" si="5">YEAR(A204)</f>
        <v>1970</v>
      </c>
      <c r="C204" s="10">
        <v>7.21</v>
      </c>
    </row>
    <row r="205" spans="1:3" x14ac:dyDescent="0.35">
      <c r="A205" s="11">
        <v>25781</v>
      </c>
      <c r="B205" s="10">
        <f t="shared" si="5"/>
        <v>1970</v>
      </c>
      <c r="C205" s="10">
        <v>6.62</v>
      </c>
    </row>
    <row r="206" spans="1:3" x14ac:dyDescent="0.35">
      <c r="A206" s="11">
        <v>25812</v>
      </c>
      <c r="B206" s="10">
        <f t="shared" si="5"/>
        <v>1970</v>
      </c>
      <c r="C206" s="10">
        <v>6.29</v>
      </c>
    </row>
    <row r="207" spans="1:3" x14ac:dyDescent="0.35">
      <c r="A207" s="11">
        <v>25842</v>
      </c>
      <c r="B207" s="10">
        <f t="shared" si="5"/>
        <v>1970</v>
      </c>
      <c r="C207" s="10">
        <v>6.2</v>
      </c>
    </row>
    <row r="208" spans="1:3" x14ac:dyDescent="0.35">
      <c r="A208" s="11">
        <v>25873</v>
      </c>
      <c r="B208" s="10">
        <f t="shared" si="5"/>
        <v>1970</v>
      </c>
      <c r="C208" s="10">
        <v>5.6</v>
      </c>
    </row>
    <row r="209" spans="1:3" x14ac:dyDescent="0.35">
      <c r="A209" s="11">
        <v>25903</v>
      </c>
      <c r="B209" s="10">
        <f t="shared" si="5"/>
        <v>1970</v>
      </c>
      <c r="C209" s="10">
        <v>4.9000000000000004</v>
      </c>
    </row>
    <row r="210" spans="1:3" x14ac:dyDescent="0.35">
      <c r="A210" s="11">
        <v>25934</v>
      </c>
      <c r="B210" s="10">
        <f t="shared" si="5"/>
        <v>1971</v>
      </c>
      <c r="C210" s="10">
        <v>4.1399999999999997</v>
      </c>
    </row>
    <row r="211" spans="1:3" x14ac:dyDescent="0.35">
      <c r="A211" s="11">
        <v>25965</v>
      </c>
      <c r="B211" s="10">
        <f t="shared" si="5"/>
        <v>1971</v>
      </c>
      <c r="C211" s="10">
        <v>3.72</v>
      </c>
    </row>
    <row r="212" spans="1:3" x14ac:dyDescent="0.35">
      <c r="A212" s="11">
        <v>25993</v>
      </c>
      <c r="B212" s="10">
        <f t="shared" si="5"/>
        <v>1971</v>
      </c>
      <c r="C212" s="10">
        <v>3.71</v>
      </c>
    </row>
    <row r="213" spans="1:3" x14ac:dyDescent="0.35">
      <c r="A213" s="11">
        <v>26024</v>
      </c>
      <c r="B213" s="10">
        <f t="shared" si="5"/>
        <v>1971</v>
      </c>
      <c r="C213" s="10">
        <v>4.16</v>
      </c>
    </row>
    <row r="214" spans="1:3" x14ac:dyDescent="0.35">
      <c r="A214" s="11">
        <v>26054</v>
      </c>
      <c r="B214" s="10">
        <f t="shared" si="5"/>
        <v>1971</v>
      </c>
      <c r="C214" s="10">
        <v>4.63</v>
      </c>
    </row>
    <row r="215" spans="1:3" x14ac:dyDescent="0.35">
      <c r="A215" s="11">
        <v>26085</v>
      </c>
      <c r="B215" s="10">
        <f t="shared" si="5"/>
        <v>1971</v>
      </c>
      <c r="C215" s="10">
        <v>4.91</v>
      </c>
    </row>
    <row r="216" spans="1:3" x14ac:dyDescent="0.35">
      <c r="A216" s="11">
        <v>26115</v>
      </c>
      <c r="B216" s="10">
        <f t="shared" si="5"/>
        <v>1971</v>
      </c>
      <c r="C216" s="10">
        <v>5.31</v>
      </c>
    </row>
    <row r="217" spans="1:3" x14ac:dyDescent="0.35">
      <c r="A217" s="11">
        <v>26146</v>
      </c>
      <c r="B217" s="10">
        <f t="shared" si="5"/>
        <v>1971</v>
      </c>
      <c r="C217" s="10">
        <v>5.57</v>
      </c>
    </row>
    <row r="218" spans="1:3" x14ac:dyDescent="0.35">
      <c r="A218" s="11">
        <v>26177</v>
      </c>
      <c r="B218" s="10">
        <f t="shared" si="5"/>
        <v>1971</v>
      </c>
      <c r="C218" s="10">
        <v>5.55</v>
      </c>
    </row>
    <row r="219" spans="1:3" x14ac:dyDescent="0.35">
      <c r="A219" s="11">
        <v>26207</v>
      </c>
      <c r="B219" s="10">
        <f t="shared" si="5"/>
        <v>1971</v>
      </c>
      <c r="C219" s="10">
        <v>5.2</v>
      </c>
    </row>
    <row r="220" spans="1:3" x14ac:dyDescent="0.35">
      <c r="A220" s="11">
        <v>26238</v>
      </c>
      <c r="B220" s="10">
        <f t="shared" si="5"/>
        <v>1971</v>
      </c>
      <c r="C220" s="10">
        <v>4.91</v>
      </c>
    </row>
    <row r="221" spans="1:3" x14ac:dyDescent="0.35">
      <c r="A221" s="11">
        <v>26268</v>
      </c>
      <c r="B221" s="10">
        <f t="shared" si="5"/>
        <v>1971</v>
      </c>
      <c r="C221" s="10">
        <v>4.1399999999999997</v>
      </c>
    </row>
    <row r="222" spans="1:3" x14ac:dyDescent="0.35">
      <c r="A222" s="11">
        <v>26299</v>
      </c>
      <c r="B222" s="10">
        <f t="shared" si="5"/>
        <v>1972</v>
      </c>
      <c r="C222" s="10">
        <v>3.51</v>
      </c>
    </row>
    <row r="223" spans="1:3" x14ac:dyDescent="0.35">
      <c r="A223" s="11">
        <v>26330</v>
      </c>
      <c r="B223" s="10">
        <f t="shared" si="5"/>
        <v>1972</v>
      </c>
      <c r="C223" s="10">
        <v>3.3</v>
      </c>
    </row>
    <row r="224" spans="1:3" x14ac:dyDescent="0.35">
      <c r="A224" s="11">
        <v>26359</v>
      </c>
      <c r="B224" s="10">
        <f t="shared" si="5"/>
        <v>1972</v>
      </c>
      <c r="C224" s="10">
        <v>3.83</v>
      </c>
    </row>
    <row r="225" spans="1:3" x14ac:dyDescent="0.35">
      <c r="A225" s="11">
        <v>26390</v>
      </c>
      <c r="B225" s="10">
        <f t="shared" si="5"/>
        <v>1972</v>
      </c>
      <c r="C225" s="10">
        <v>4.17</v>
      </c>
    </row>
    <row r="226" spans="1:3" x14ac:dyDescent="0.35">
      <c r="A226" s="11">
        <v>26420</v>
      </c>
      <c r="B226" s="10">
        <f t="shared" si="5"/>
        <v>1972</v>
      </c>
      <c r="C226" s="10">
        <v>4.2699999999999996</v>
      </c>
    </row>
    <row r="227" spans="1:3" x14ac:dyDescent="0.35">
      <c r="A227" s="11">
        <v>26451</v>
      </c>
      <c r="B227" s="10">
        <f t="shared" si="5"/>
        <v>1972</v>
      </c>
      <c r="C227" s="10">
        <v>4.46</v>
      </c>
    </row>
    <row r="228" spans="1:3" x14ac:dyDescent="0.35">
      <c r="A228" s="11">
        <v>26481</v>
      </c>
      <c r="B228" s="10">
        <f t="shared" si="5"/>
        <v>1972</v>
      </c>
      <c r="C228" s="10">
        <v>4.55</v>
      </c>
    </row>
    <row r="229" spans="1:3" x14ac:dyDescent="0.35">
      <c r="A229" s="11">
        <v>26512</v>
      </c>
      <c r="B229" s="10">
        <f t="shared" si="5"/>
        <v>1972</v>
      </c>
      <c r="C229" s="10">
        <v>4.8099999999999996</v>
      </c>
    </row>
    <row r="230" spans="1:3" x14ac:dyDescent="0.35">
      <c r="A230" s="11">
        <v>26543</v>
      </c>
      <c r="B230" s="10">
        <f t="shared" si="5"/>
        <v>1972</v>
      </c>
      <c r="C230" s="10">
        <v>4.87</v>
      </c>
    </row>
    <row r="231" spans="1:3" x14ac:dyDescent="0.35">
      <c r="A231" s="11">
        <v>26573</v>
      </c>
      <c r="B231" s="10">
        <f t="shared" si="5"/>
        <v>1972</v>
      </c>
      <c r="C231" s="10">
        <v>5.05</v>
      </c>
    </row>
    <row r="232" spans="1:3" x14ac:dyDescent="0.35">
      <c r="A232" s="11">
        <v>26604</v>
      </c>
      <c r="B232" s="10">
        <f t="shared" si="5"/>
        <v>1972</v>
      </c>
      <c r="C232" s="10">
        <v>5.0599999999999996</v>
      </c>
    </row>
    <row r="233" spans="1:3" x14ac:dyDescent="0.35">
      <c r="A233" s="11">
        <v>26634</v>
      </c>
      <c r="B233" s="10">
        <f t="shared" si="5"/>
        <v>1972</v>
      </c>
      <c r="C233" s="10">
        <v>5.33</v>
      </c>
    </row>
    <row r="234" spans="1:3" x14ac:dyDescent="0.35">
      <c r="A234" s="11">
        <v>26665</v>
      </c>
      <c r="B234" s="10">
        <f t="shared" si="5"/>
        <v>1973</v>
      </c>
      <c r="C234" s="10">
        <v>5.94</v>
      </c>
    </row>
    <row r="235" spans="1:3" x14ac:dyDescent="0.35">
      <c r="A235" s="11">
        <v>26696</v>
      </c>
      <c r="B235" s="10">
        <f t="shared" si="5"/>
        <v>1973</v>
      </c>
      <c r="C235" s="10">
        <v>6.58</v>
      </c>
    </row>
    <row r="236" spans="1:3" x14ac:dyDescent="0.35">
      <c r="A236" s="11">
        <v>26724</v>
      </c>
      <c r="B236" s="10">
        <f t="shared" si="5"/>
        <v>1973</v>
      </c>
      <c r="C236" s="10">
        <v>7.09</v>
      </c>
    </row>
    <row r="237" spans="1:3" x14ac:dyDescent="0.35">
      <c r="A237" s="11">
        <v>26755</v>
      </c>
      <c r="B237" s="10">
        <f t="shared" si="5"/>
        <v>1973</v>
      </c>
      <c r="C237" s="10">
        <v>7.12</v>
      </c>
    </row>
    <row r="238" spans="1:3" x14ac:dyDescent="0.35">
      <c r="A238" s="11">
        <v>26785</v>
      </c>
      <c r="B238" s="10">
        <f t="shared" si="5"/>
        <v>1973</v>
      </c>
      <c r="C238" s="10">
        <v>7.84</v>
      </c>
    </row>
    <row r="239" spans="1:3" x14ac:dyDescent="0.35">
      <c r="A239" s="11">
        <v>26816</v>
      </c>
      <c r="B239" s="10">
        <f t="shared" si="5"/>
        <v>1973</v>
      </c>
      <c r="C239" s="10">
        <v>8.49</v>
      </c>
    </row>
    <row r="240" spans="1:3" x14ac:dyDescent="0.35">
      <c r="A240" s="11">
        <v>26846</v>
      </c>
      <c r="B240" s="10">
        <f t="shared" si="5"/>
        <v>1973</v>
      </c>
      <c r="C240" s="10">
        <v>10.4</v>
      </c>
    </row>
    <row r="241" spans="1:3" x14ac:dyDescent="0.35">
      <c r="A241" s="11">
        <v>26877</v>
      </c>
      <c r="B241" s="10">
        <f t="shared" si="5"/>
        <v>1973</v>
      </c>
      <c r="C241" s="10">
        <v>10.5</v>
      </c>
    </row>
    <row r="242" spans="1:3" x14ac:dyDescent="0.35">
      <c r="A242" s="11">
        <v>26908</v>
      </c>
      <c r="B242" s="10">
        <f t="shared" si="5"/>
        <v>1973</v>
      </c>
      <c r="C242" s="10">
        <v>10.78</v>
      </c>
    </row>
    <row r="243" spans="1:3" x14ac:dyDescent="0.35">
      <c r="A243" s="11">
        <v>26938</v>
      </c>
      <c r="B243" s="10">
        <f t="shared" si="5"/>
        <v>1973</v>
      </c>
      <c r="C243" s="10">
        <v>10.01</v>
      </c>
    </row>
    <row r="244" spans="1:3" x14ac:dyDescent="0.35">
      <c r="A244" s="11">
        <v>26969</v>
      </c>
      <c r="B244" s="10">
        <f t="shared" si="5"/>
        <v>1973</v>
      </c>
      <c r="C244" s="10">
        <v>10.029999999999999</v>
      </c>
    </row>
    <row r="245" spans="1:3" x14ac:dyDescent="0.35">
      <c r="A245" s="11">
        <v>26999</v>
      </c>
      <c r="B245" s="10">
        <f t="shared" si="5"/>
        <v>1973</v>
      </c>
      <c r="C245" s="10">
        <v>9.9499999999999993</v>
      </c>
    </row>
    <row r="246" spans="1:3" x14ac:dyDescent="0.35">
      <c r="A246" s="11">
        <v>27030</v>
      </c>
      <c r="B246" s="10">
        <f t="shared" si="5"/>
        <v>1974</v>
      </c>
      <c r="C246" s="10">
        <v>9.65</v>
      </c>
    </row>
    <row r="247" spans="1:3" x14ac:dyDescent="0.35">
      <c r="A247" s="11">
        <v>27061</v>
      </c>
      <c r="B247" s="10">
        <f t="shared" si="5"/>
        <v>1974</v>
      </c>
      <c r="C247" s="10">
        <v>8.9700000000000006</v>
      </c>
    </row>
    <row r="248" spans="1:3" x14ac:dyDescent="0.35">
      <c r="A248" s="11">
        <v>27089</v>
      </c>
      <c r="B248" s="10">
        <f t="shared" si="5"/>
        <v>1974</v>
      </c>
      <c r="C248" s="10">
        <v>9.35</v>
      </c>
    </row>
    <row r="249" spans="1:3" x14ac:dyDescent="0.35">
      <c r="A249" s="11">
        <v>27120</v>
      </c>
      <c r="B249" s="10">
        <f t="shared" si="5"/>
        <v>1974</v>
      </c>
      <c r="C249" s="10">
        <v>10.51</v>
      </c>
    </row>
    <row r="250" spans="1:3" x14ac:dyDescent="0.35">
      <c r="A250" s="11">
        <v>27150</v>
      </c>
      <c r="B250" s="10">
        <f t="shared" si="5"/>
        <v>1974</v>
      </c>
      <c r="C250" s="10">
        <v>11.31</v>
      </c>
    </row>
    <row r="251" spans="1:3" x14ac:dyDescent="0.35">
      <c r="A251" s="11">
        <v>27181</v>
      </c>
      <c r="B251" s="10">
        <f t="shared" si="5"/>
        <v>1974</v>
      </c>
      <c r="C251" s="10">
        <v>11.93</v>
      </c>
    </row>
    <row r="252" spans="1:3" x14ac:dyDescent="0.35">
      <c r="A252" s="11">
        <v>27211</v>
      </c>
      <c r="B252" s="10">
        <f t="shared" si="5"/>
        <v>1974</v>
      </c>
      <c r="C252" s="10">
        <v>12.92</v>
      </c>
    </row>
    <row r="253" spans="1:3" x14ac:dyDescent="0.35">
      <c r="A253" s="11">
        <v>27242</v>
      </c>
      <c r="B253" s="10">
        <f t="shared" si="5"/>
        <v>1974</v>
      </c>
      <c r="C253" s="10">
        <v>12.01</v>
      </c>
    </row>
    <row r="254" spans="1:3" x14ac:dyDescent="0.35">
      <c r="A254" s="11">
        <v>27273</v>
      </c>
      <c r="B254" s="10">
        <f t="shared" si="5"/>
        <v>1974</v>
      </c>
      <c r="C254" s="10">
        <v>11.34</v>
      </c>
    </row>
    <row r="255" spans="1:3" x14ac:dyDescent="0.35">
      <c r="A255" s="11">
        <v>27303</v>
      </c>
      <c r="B255" s="10">
        <f t="shared" si="5"/>
        <v>1974</v>
      </c>
      <c r="C255" s="10">
        <v>10.06</v>
      </c>
    </row>
    <row r="256" spans="1:3" x14ac:dyDescent="0.35">
      <c r="A256" s="11">
        <v>27334</v>
      </c>
      <c r="B256" s="10">
        <f t="shared" si="5"/>
        <v>1974</v>
      </c>
      <c r="C256" s="10">
        <v>9.4499999999999993</v>
      </c>
    </row>
    <row r="257" spans="1:3" x14ac:dyDescent="0.35">
      <c r="A257" s="11">
        <v>27364</v>
      </c>
      <c r="B257" s="10">
        <f t="shared" si="5"/>
        <v>1974</v>
      </c>
      <c r="C257" s="10">
        <v>8.5299999999999994</v>
      </c>
    </row>
    <row r="258" spans="1:3" x14ac:dyDescent="0.35">
      <c r="A258" s="11">
        <v>27395</v>
      </c>
      <c r="B258" s="10">
        <f t="shared" si="5"/>
        <v>1975</v>
      </c>
      <c r="C258" s="10">
        <v>7.13</v>
      </c>
    </row>
    <row r="259" spans="1:3" x14ac:dyDescent="0.35">
      <c r="A259" s="11">
        <v>27426</v>
      </c>
      <c r="B259" s="10">
        <f t="shared" si="5"/>
        <v>1975</v>
      </c>
      <c r="C259" s="10">
        <v>6.24</v>
      </c>
    </row>
    <row r="260" spans="1:3" x14ac:dyDescent="0.35">
      <c r="A260" s="11">
        <v>27454</v>
      </c>
      <c r="B260" s="10">
        <f t="shared" si="5"/>
        <v>1975</v>
      </c>
      <c r="C260" s="10">
        <v>5.54</v>
      </c>
    </row>
    <row r="261" spans="1:3" x14ac:dyDescent="0.35">
      <c r="A261" s="11">
        <v>27485</v>
      </c>
      <c r="B261" s="10">
        <f t="shared" si="5"/>
        <v>1975</v>
      </c>
      <c r="C261" s="10">
        <v>5.49</v>
      </c>
    </row>
    <row r="262" spans="1:3" x14ac:dyDescent="0.35">
      <c r="A262" s="11">
        <v>27515</v>
      </c>
      <c r="B262" s="10">
        <f t="shared" si="5"/>
        <v>1975</v>
      </c>
      <c r="C262" s="10">
        <v>5.22</v>
      </c>
    </row>
    <row r="263" spans="1:3" x14ac:dyDescent="0.35">
      <c r="A263" s="11">
        <v>27546</v>
      </c>
      <c r="B263" s="10">
        <f t="shared" si="5"/>
        <v>1975</v>
      </c>
      <c r="C263" s="10">
        <v>5.55</v>
      </c>
    </row>
    <row r="264" spans="1:3" x14ac:dyDescent="0.35">
      <c r="A264" s="11">
        <v>27576</v>
      </c>
      <c r="B264" s="10">
        <f t="shared" si="5"/>
        <v>1975</v>
      </c>
      <c r="C264" s="10">
        <v>6.1</v>
      </c>
    </row>
    <row r="265" spans="1:3" x14ac:dyDescent="0.35">
      <c r="A265" s="11">
        <v>27607</v>
      </c>
      <c r="B265" s="10">
        <f t="shared" si="5"/>
        <v>1975</v>
      </c>
      <c r="C265" s="10">
        <v>6.14</v>
      </c>
    </row>
    <row r="266" spans="1:3" x14ac:dyDescent="0.35">
      <c r="A266" s="11">
        <v>27638</v>
      </c>
      <c r="B266" s="10">
        <f t="shared" si="5"/>
        <v>1975</v>
      </c>
      <c r="C266" s="10">
        <v>6.24</v>
      </c>
    </row>
    <row r="267" spans="1:3" x14ac:dyDescent="0.35">
      <c r="A267" s="11">
        <v>27668</v>
      </c>
      <c r="B267" s="10">
        <f t="shared" si="5"/>
        <v>1975</v>
      </c>
      <c r="C267" s="10">
        <v>5.82</v>
      </c>
    </row>
    <row r="268" spans="1:3" x14ac:dyDescent="0.35">
      <c r="A268" s="11">
        <v>27699</v>
      </c>
      <c r="B268" s="10">
        <f t="shared" ref="B268:B331" si="6">YEAR(A268)</f>
        <v>1975</v>
      </c>
      <c r="C268" s="10">
        <v>5.22</v>
      </c>
    </row>
    <row r="269" spans="1:3" x14ac:dyDescent="0.35">
      <c r="A269" s="11">
        <v>27729</v>
      </c>
      <c r="B269" s="10">
        <f t="shared" si="6"/>
        <v>1975</v>
      </c>
      <c r="C269" s="10">
        <v>5.2</v>
      </c>
    </row>
    <row r="270" spans="1:3" x14ac:dyDescent="0.35">
      <c r="A270" s="11">
        <v>27760</v>
      </c>
      <c r="B270" s="10">
        <f t="shared" si="6"/>
        <v>1976</v>
      </c>
      <c r="C270" s="10">
        <v>4.87</v>
      </c>
    </row>
    <row r="271" spans="1:3" x14ac:dyDescent="0.35">
      <c r="A271" s="11">
        <v>27791</v>
      </c>
      <c r="B271" s="10">
        <f t="shared" si="6"/>
        <v>1976</v>
      </c>
      <c r="C271" s="10">
        <v>4.7699999999999996</v>
      </c>
    </row>
    <row r="272" spans="1:3" x14ac:dyDescent="0.35">
      <c r="A272" s="11">
        <v>27820</v>
      </c>
      <c r="B272" s="10">
        <f t="shared" si="6"/>
        <v>1976</v>
      </c>
      <c r="C272" s="10">
        <v>4.84</v>
      </c>
    </row>
    <row r="273" spans="1:3" x14ac:dyDescent="0.35">
      <c r="A273" s="11">
        <v>27851</v>
      </c>
      <c r="B273" s="10">
        <f t="shared" si="6"/>
        <v>1976</v>
      </c>
      <c r="C273" s="10">
        <v>4.82</v>
      </c>
    </row>
    <row r="274" spans="1:3" x14ac:dyDescent="0.35">
      <c r="A274" s="11">
        <v>27881</v>
      </c>
      <c r="B274" s="10">
        <f t="shared" si="6"/>
        <v>1976</v>
      </c>
      <c r="C274" s="10">
        <v>5.29</v>
      </c>
    </row>
    <row r="275" spans="1:3" x14ac:dyDescent="0.35">
      <c r="A275" s="11">
        <v>27912</v>
      </c>
      <c r="B275" s="10">
        <f t="shared" si="6"/>
        <v>1976</v>
      </c>
      <c r="C275" s="10">
        <v>5.48</v>
      </c>
    </row>
    <row r="276" spans="1:3" x14ac:dyDescent="0.35">
      <c r="A276" s="11">
        <v>27942</v>
      </c>
      <c r="B276" s="10">
        <f t="shared" si="6"/>
        <v>1976</v>
      </c>
      <c r="C276" s="10">
        <v>5.31</v>
      </c>
    </row>
    <row r="277" spans="1:3" x14ac:dyDescent="0.35">
      <c r="A277" s="11">
        <v>27973</v>
      </c>
      <c r="B277" s="10">
        <f t="shared" si="6"/>
        <v>1976</v>
      </c>
      <c r="C277" s="10">
        <v>5.29</v>
      </c>
    </row>
    <row r="278" spans="1:3" x14ac:dyDescent="0.35">
      <c r="A278" s="11">
        <v>28004</v>
      </c>
      <c r="B278" s="10">
        <f t="shared" si="6"/>
        <v>1976</v>
      </c>
      <c r="C278" s="10">
        <v>5.25</v>
      </c>
    </row>
    <row r="279" spans="1:3" x14ac:dyDescent="0.35">
      <c r="A279" s="11">
        <v>28034</v>
      </c>
      <c r="B279" s="10">
        <f t="shared" si="6"/>
        <v>1976</v>
      </c>
      <c r="C279" s="10">
        <v>5.0199999999999996</v>
      </c>
    </row>
    <row r="280" spans="1:3" x14ac:dyDescent="0.35">
      <c r="A280" s="11">
        <v>28065</v>
      </c>
      <c r="B280" s="10">
        <f t="shared" si="6"/>
        <v>1976</v>
      </c>
      <c r="C280" s="10">
        <v>4.95</v>
      </c>
    </row>
    <row r="281" spans="1:3" x14ac:dyDescent="0.35">
      <c r="A281" s="11">
        <v>28095</v>
      </c>
      <c r="B281" s="10">
        <f t="shared" si="6"/>
        <v>1976</v>
      </c>
      <c r="C281" s="10">
        <v>4.6500000000000004</v>
      </c>
    </row>
    <row r="282" spans="1:3" x14ac:dyDescent="0.35">
      <c r="A282" s="11">
        <v>28126</v>
      </c>
      <c r="B282" s="10">
        <f t="shared" si="6"/>
        <v>1977</v>
      </c>
      <c r="C282" s="10">
        <v>4.6100000000000003</v>
      </c>
    </row>
    <row r="283" spans="1:3" x14ac:dyDescent="0.35">
      <c r="A283" s="11">
        <v>28157</v>
      </c>
      <c r="B283" s="10">
        <f t="shared" si="6"/>
        <v>1977</v>
      </c>
      <c r="C283" s="10">
        <v>4.68</v>
      </c>
    </row>
    <row r="284" spans="1:3" x14ac:dyDescent="0.35">
      <c r="A284" s="11">
        <v>28185</v>
      </c>
      <c r="B284" s="10">
        <f t="shared" si="6"/>
        <v>1977</v>
      </c>
      <c r="C284" s="10">
        <v>4.6900000000000004</v>
      </c>
    </row>
    <row r="285" spans="1:3" x14ac:dyDescent="0.35">
      <c r="A285" s="11">
        <v>28216</v>
      </c>
      <c r="B285" s="10">
        <f t="shared" si="6"/>
        <v>1977</v>
      </c>
      <c r="C285" s="10">
        <v>4.7300000000000004</v>
      </c>
    </row>
    <row r="286" spans="1:3" x14ac:dyDescent="0.35">
      <c r="A286" s="11">
        <v>28246</v>
      </c>
      <c r="B286" s="10">
        <f t="shared" si="6"/>
        <v>1977</v>
      </c>
      <c r="C286" s="10">
        <v>5.35</v>
      </c>
    </row>
    <row r="287" spans="1:3" x14ac:dyDescent="0.35">
      <c r="A287" s="11">
        <v>28277</v>
      </c>
      <c r="B287" s="10">
        <f t="shared" si="6"/>
        <v>1977</v>
      </c>
      <c r="C287" s="10">
        <v>5.39</v>
      </c>
    </row>
    <row r="288" spans="1:3" x14ac:dyDescent="0.35">
      <c r="A288" s="11">
        <v>28307</v>
      </c>
      <c r="B288" s="10">
        <f t="shared" si="6"/>
        <v>1977</v>
      </c>
      <c r="C288" s="10">
        <v>5.42</v>
      </c>
    </row>
    <row r="289" spans="1:3" x14ac:dyDescent="0.35">
      <c r="A289" s="11">
        <v>28338</v>
      </c>
      <c r="B289" s="10">
        <f t="shared" si="6"/>
        <v>1977</v>
      </c>
      <c r="C289" s="10">
        <v>5.9</v>
      </c>
    </row>
    <row r="290" spans="1:3" x14ac:dyDescent="0.35">
      <c r="A290" s="11">
        <v>28369</v>
      </c>
      <c r="B290" s="10">
        <f t="shared" si="6"/>
        <v>1977</v>
      </c>
      <c r="C290" s="10">
        <v>6.14</v>
      </c>
    </row>
    <row r="291" spans="1:3" x14ac:dyDescent="0.35">
      <c r="A291" s="11">
        <v>28399</v>
      </c>
      <c r="B291" s="10">
        <f t="shared" si="6"/>
        <v>1977</v>
      </c>
      <c r="C291" s="10">
        <v>6.47</v>
      </c>
    </row>
    <row r="292" spans="1:3" x14ac:dyDescent="0.35">
      <c r="A292" s="11">
        <v>28430</v>
      </c>
      <c r="B292" s="10">
        <f t="shared" si="6"/>
        <v>1977</v>
      </c>
      <c r="C292" s="10">
        <v>6.51</v>
      </c>
    </row>
    <row r="293" spans="1:3" x14ac:dyDescent="0.35">
      <c r="A293" s="11">
        <v>28460</v>
      </c>
      <c r="B293" s="10">
        <f t="shared" si="6"/>
        <v>1977</v>
      </c>
      <c r="C293" s="10">
        <v>6.56</v>
      </c>
    </row>
    <row r="294" spans="1:3" x14ac:dyDescent="0.35">
      <c r="A294" s="11">
        <v>28491</v>
      </c>
      <c r="B294" s="10">
        <f t="shared" si="6"/>
        <v>1978</v>
      </c>
      <c r="C294" s="10">
        <v>6.7</v>
      </c>
    </row>
    <row r="295" spans="1:3" x14ac:dyDescent="0.35">
      <c r="A295" s="11">
        <v>28522</v>
      </c>
      <c r="B295" s="10">
        <f t="shared" si="6"/>
        <v>1978</v>
      </c>
      <c r="C295" s="10">
        <v>6.78</v>
      </c>
    </row>
    <row r="296" spans="1:3" x14ac:dyDescent="0.35">
      <c r="A296" s="11">
        <v>28550</v>
      </c>
      <c r="B296" s="10">
        <f t="shared" si="6"/>
        <v>1978</v>
      </c>
      <c r="C296" s="10">
        <v>6.79</v>
      </c>
    </row>
    <row r="297" spans="1:3" x14ac:dyDescent="0.35">
      <c r="A297" s="11">
        <v>28581</v>
      </c>
      <c r="B297" s="10">
        <f t="shared" si="6"/>
        <v>1978</v>
      </c>
      <c r="C297" s="10">
        <v>6.89</v>
      </c>
    </row>
    <row r="298" spans="1:3" x14ac:dyDescent="0.35">
      <c r="A298" s="11">
        <v>28611</v>
      </c>
      <c r="B298" s="10">
        <f t="shared" si="6"/>
        <v>1978</v>
      </c>
      <c r="C298" s="10">
        <v>7.36</v>
      </c>
    </row>
    <row r="299" spans="1:3" x14ac:dyDescent="0.35">
      <c r="A299" s="11">
        <v>28642</v>
      </c>
      <c r="B299" s="10">
        <f t="shared" si="6"/>
        <v>1978</v>
      </c>
      <c r="C299" s="10">
        <v>7.6</v>
      </c>
    </row>
    <row r="300" spans="1:3" x14ac:dyDescent="0.35">
      <c r="A300" s="11">
        <v>28672</v>
      </c>
      <c r="B300" s="10">
        <f t="shared" si="6"/>
        <v>1978</v>
      </c>
      <c r="C300" s="10">
        <v>7.81</v>
      </c>
    </row>
    <row r="301" spans="1:3" x14ac:dyDescent="0.35">
      <c r="A301" s="11">
        <v>28703</v>
      </c>
      <c r="B301" s="10">
        <f t="shared" si="6"/>
        <v>1978</v>
      </c>
      <c r="C301" s="10">
        <v>8.0399999999999991</v>
      </c>
    </row>
    <row r="302" spans="1:3" x14ac:dyDescent="0.35">
      <c r="A302" s="11">
        <v>28734</v>
      </c>
      <c r="B302" s="10">
        <f t="shared" si="6"/>
        <v>1978</v>
      </c>
      <c r="C302" s="10">
        <v>8.4499999999999993</v>
      </c>
    </row>
    <row r="303" spans="1:3" x14ac:dyDescent="0.35">
      <c r="A303" s="11">
        <v>28764</v>
      </c>
      <c r="B303" s="10">
        <f t="shared" si="6"/>
        <v>1978</v>
      </c>
      <c r="C303" s="10">
        <v>8.9600000000000009</v>
      </c>
    </row>
    <row r="304" spans="1:3" x14ac:dyDescent="0.35">
      <c r="A304" s="11">
        <v>28795</v>
      </c>
      <c r="B304" s="10">
        <f t="shared" si="6"/>
        <v>1978</v>
      </c>
      <c r="C304" s="10">
        <v>9.76</v>
      </c>
    </row>
    <row r="305" spans="1:3" x14ac:dyDescent="0.35">
      <c r="A305" s="11">
        <v>28825</v>
      </c>
      <c r="B305" s="10">
        <f t="shared" si="6"/>
        <v>1978</v>
      </c>
      <c r="C305" s="10">
        <v>10.029999999999999</v>
      </c>
    </row>
    <row r="306" spans="1:3" x14ac:dyDescent="0.35">
      <c r="A306" s="11">
        <v>28856</v>
      </c>
      <c r="B306" s="10">
        <f t="shared" si="6"/>
        <v>1979</v>
      </c>
      <c r="C306" s="10">
        <v>10.07</v>
      </c>
    </row>
    <row r="307" spans="1:3" x14ac:dyDescent="0.35">
      <c r="A307" s="11">
        <v>28887</v>
      </c>
      <c r="B307" s="10">
        <f t="shared" si="6"/>
        <v>1979</v>
      </c>
      <c r="C307" s="10">
        <v>10.06</v>
      </c>
    </row>
    <row r="308" spans="1:3" x14ac:dyDescent="0.35">
      <c r="A308" s="11">
        <v>28915</v>
      </c>
      <c r="B308" s="10">
        <f t="shared" si="6"/>
        <v>1979</v>
      </c>
      <c r="C308" s="10">
        <v>10.09</v>
      </c>
    </row>
    <row r="309" spans="1:3" x14ac:dyDescent="0.35">
      <c r="A309" s="11">
        <v>28946</v>
      </c>
      <c r="B309" s="10">
        <f t="shared" si="6"/>
        <v>1979</v>
      </c>
      <c r="C309" s="10">
        <v>10.01</v>
      </c>
    </row>
    <row r="310" spans="1:3" x14ac:dyDescent="0.35">
      <c r="A310" s="11">
        <v>28976</v>
      </c>
      <c r="B310" s="10">
        <f t="shared" si="6"/>
        <v>1979</v>
      </c>
      <c r="C310" s="10">
        <v>10.24</v>
      </c>
    </row>
    <row r="311" spans="1:3" x14ac:dyDescent="0.35">
      <c r="A311" s="11">
        <v>29007</v>
      </c>
      <c r="B311" s="10">
        <f t="shared" si="6"/>
        <v>1979</v>
      </c>
      <c r="C311" s="10">
        <v>10.29</v>
      </c>
    </row>
    <row r="312" spans="1:3" x14ac:dyDescent="0.35">
      <c r="A312" s="11">
        <v>29037</v>
      </c>
      <c r="B312" s="10">
        <f t="shared" si="6"/>
        <v>1979</v>
      </c>
      <c r="C312" s="10">
        <v>10.47</v>
      </c>
    </row>
    <row r="313" spans="1:3" x14ac:dyDescent="0.35">
      <c r="A313" s="11">
        <v>29068</v>
      </c>
      <c r="B313" s="10">
        <f t="shared" si="6"/>
        <v>1979</v>
      </c>
      <c r="C313" s="10">
        <v>10.94</v>
      </c>
    </row>
    <row r="314" spans="1:3" x14ac:dyDescent="0.35">
      <c r="A314" s="11">
        <v>29099</v>
      </c>
      <c r="B314" s="10">
        <f t="shared" si="6"/>
        <v>1979</v>
      </c>
      <c r="C314" s="10">
        <v>11.43</v>
      </c>
    </row>
    <row r="315" spans="1:3" x14ac:dyDescent="0.35">
      <c r="A315" s="11">
        <v>29129</v>
      </c>
      <c r="B315" s="10">
        <f t="shared" si="6"/>
        <v>1979</v>
      </c>
      <c r="C315" s="10">
        <v>13.77</v>
      </c>
    </row>
    <row r="316" spans="1:3" x14ac:dyDescent="0.35">
      <c r="A316" s="11">
        <v>29160</v>
      </c>
      <c r="B316" s="10">
        <f t="shared" si="6"/>
        <v>1979</v>
      </c>
      <c r="C316" s="10">
        <v>13.18</v>
      </c>
    </row>
    <row r="317" spans="1:3" x14ac:dyDescent="0.35">
      <c r="A317" s="11">
        <v>29190</v>
      </c>
      <c r="B317" s="10">
        <f t="shared" si="6"/>
        <v>1979</v>
      </c>
      <c r="C317" s="10">
        <v>13.78</v>
      </c>
    </row>
    <row r="318" spans="1:3" x14ac:dyDescent="0.35">
      <c r="A318" s="11">
        <v>29221</v>
      </c>
      <c r="B318" s="10">
        <f t="shared" si="6"/>
        <v>1980</v>
      </c>
      <c r="C318" s="10">
        <v>13.82</v>
      </c>
    </row>
    <row r="319" spans="1:3" x14ac:dyDescent="0.35">
      <c r="A319" s="11">
        <v>29252</v>
      </c>
      <c r="B319" s="10">
        <f t="shared" si="6"/>
        <v>1980</v>
      </c>
      <c r="C319" s="10">
        <v>14.13</v>
      </c>
    </row>
    <row r="320" spans="1:3" x14ac:dyDescent="0.35">
      <c r="A320" s="11">
        <v>29281</v>
      </c>
      <c r="B320" s="10">
        <f t="shared" si="6"/>
        <v>1980</v>
      </c>
      <c r="C320" s="10">
        <v>17.190000000000001</v>
      </c>
    </row>
    <row r="321" spans="1:3" x14ac:dyDescent="0.35">
      <c r="A321" s="11">
        <v>29312</v>
      </c>
      <c r="B321" s="10">
        <f t="shared" si="6"/>
        <v>1980</v>
      </c>
      <c r="C321" s="10">
        <v>17.61</v>
      </c>
    </row>
    <row r="322" spans="1:3" x14ac:dyDescent="0.35">
      <c r="A322" s="11">
        <v>29342</v>
      </c>
      <c r="B322" s="10">
        <f t="shared" si="6"/>
        <v>1980</v>
      </c>
      <c r="C322" s="10">
        <v>10.98</v>
      </c>
    </row>
    <row r="323" spans="1:3" x14ac:dyDescent="0.35">
      <c r="A323" s="11">
        <v>29373</v>
      </c>
      <c r="B323" s="10">
        <f t="shared" si="6"/>
        <v>1980</v>
      </c>
      <c r="C323" s="10">
        <v>9.4700000000000006</v>
      </c>
    </row>
    <row r="324" spans="1:3" x14ac:dyDescent="0.35">
      <c r="A324" s="11">
        <v>29403</v>
      </c>
      <c r="B324" s="10">
        <f t="shared" si="6"/>
        <v>1980</v>
      </c>
      <c r="C324" s="10">
        <v>9.0299999999999994</v>
      </c>
    </row>
    <row r="325" spans="1:3" x14ac:dyDescent="0.35">
      <c r="A325" s="11">
        <v>29434</v>
      </c>
      <c r="B325" s="10">
        <f t="shared" si="6"/>
        <v>1980</v>
      </c>
      <c r="C325" s="10">
        <v>9.61</v>
      </c>
    </row>
    <row r="326" spans="1:3" x14ac:dyDescent="0.35">
      <c r="A326" s="11">
        <v>29465</v>
      </c>
      <c r="B326" s="10">
        <f t="shared" si="6"/>
        <v>1980</v>
      </c>
      <c r="C326" s="10">
        <v>10.87</v>
      </c>
    </row>
    <row r="327" spans="1:3" x14ac:dyDescent="0.35">
      <c r="A327" s="11">
        <v>29495</v>
      </c>
      <c r="B327" s="10">
        <f t="shared" si="6"/>
        <v>1980</v>
      </c>
      <c r="C327" s="10">
        <v>12.81</v>
      </c>
    </row>
    <row r="328" spans="1:3" x14ac:dyDescent="0.35">
      <c r="A328" s="11">
        <v>29526</v>
      </c>
      <c r="B328" s="10">
        <f t="shared" si="6"/>
        <v>1980</v>
      </c>
      <c r="C328" s="10">
        <v>15.85</v>
      </c>
    </row>
    <row r="329" spans="1:3" x14ac:dyDescent="0.35">
      <c r="A329" s="11">
        <v>29556</v>
      </c>
      <c r="B329" s="10">
        <f t="shared" si="6"/>
        <v>1980</v>
      </c>
      <c r="C329" s="10">
        <v>18.899999999999999</v>
      </c>
    </row>
    <row r="330" spans="1:3" x14ac:dyDescent="0.35">
      <c r="A330" s="11">
        <v>29587</v>
      </c>
      <c r="B330" s="10">
        <f t="shared" si="6"/>
        <v>1981</v>
      </c>
      <c r="C330" s="10">
        <v>19.079999999999998</v>
      </c>
    </row>
    <row r="331" spans="1:3" x14ac:dyDescent="0.35">
      <c r="A331" s="11">
        <v>29618</v>
      </c>
      <c r="B331" s="10">
        <f t="shared" si="6"/>
        <v>1981</v>
      </c>
      <c r="C331" s="10">
        <v>15.93</v>
      </c>
    </row>
    <row r="332" spans="1:3" x14ac:dyDescent="0.35">
      <c r="A332" s="11">
        <v>29646</v>
      </c>
      <c r="B332" s="10">
        <f t="shared" ref="B332:B395" si="7">YEAR(A332)</f>
        <v>1981</v>
      </c>
      <c r="C332" s="10">
        <v>14.7</v>
      </c>
    </row>
    <row r="333" spans="1:3" x14ac:dyDescent="0.35">
      <c r="A333" s="11">
        <v>29677</v>
      </c>
      <c r="B333" s="10">
        <f t="shared" si="7"/>
        <v>1981</v>
      </c>
      <c r="C333" s="10">
        <v>15.72</v>
      </c>
    </row>
    <row r="334" spans="1:3" x14ac:dyDescent="0.35">
      <c r="A334" s="11">
        <v>29707</v>
      </c>
      <c r="B334" s="10">
        <f t="shared" si="7"/>
        <v>1981</v>
      </c>
      <c r="C334" s="10">
        <v>18.52</v>
      </c>
    </row>
    <row r="335" spans="1:3" x14ac:dyDescent="0.35">
      <c r="A335" s="11">
        <v>29738</v>
      </c>
      <c r="B335" s="10">
        <f t="shared" si="7"/>
        <v>1981</v>
      </c>
      <c r="C335" s="10">
        <v>19.100000000000001</v>
      </c>
    </row>
    <row r="336" spans="1:3" x14ac:dyDescent="0.35">
      <c r="A336" s="11">
        <v>29768</v>
      </c>
      <c r="B336" s="10">
        <f t="shared" si="7"/>
        <v>1981</v>
      </c>
      <c r="C336" s="10">
        <v>19.04</v>
      </c>
    </row>
    <row r="337" spans="1:3" x14ac:dyDescent="0.35">
      <c r="A337" s="11">
        <v>29799</v>
      </c>
      <c r="B337" s="10">
        <f t="shared" si="7"/>
        <v>1981</v>
      </c>
      <c r="C337" s="10">
        <v>17.82</v>
      </c>
    </row>
    <row r="338" spans="1:3" x14ac:dyDescent="0.35">
      <c r="A338" s="11">
        <v>29830</v>
      </c>
      <c r="B338" s="10">
        <f t="shared" si="7"/>
        <v>1981</v>
      </c>
      <c r="C338" s="10">
        <v>15.87</v>
      </c>
    </row>
    <row r="339" spans="1:3" x14ac:dyDescent="0.35">
      <c r="A339" s="11">
        <v>29860</v>
      </c>
      <c r="B339" s="10">
        <f t="shared" si="7"/>
        <v>1981</v>
      </c>
      <c r="C339" s="10">
        <v>15.08</v>
      </c>
    </row>
    <row r="340" spans="1:3" x14ac:dyDescent="0.35">
      <c r="A340" s="11">
        <v>29891</v>
      </c>
      <c r="B340" s="10">
        <f t="shared" si="7"/>
        <v>1981</v>
      </c>
      <c r="C340" s="10">
        <v>13.31</v>
      </c>
    </row>
    <row r="341" spans="1:3" x14ac:dyDescent="0.35">
      <c r="A341" s="11">
        <v>29921</v>
      </c>
      <c r="B341" s="10">
        <f t="shared" si="7"/>
        <v>1981</v>
      </c>
      <c r="C341" s="10">
        <v>12.37</v>
      </c>
    </row>
    <row r="342" spans="1:3" x14ac:dyDescent="0.35">
      <c r="A342" s="11">
        <v>29952</v>
      </c>
      <c r="B342" s="10">
        <f t="shared" si="7"/>
        <v>1982</v>
      </c>
      <c r="C342" s="10">
        <v>13.22</v>
      </c>
    </row>
    <row r="343" spans="1:3" x14ac:dyDescent="0.35">
      <c r="A343" s="11">
        <v>29983</v>
      </c>
      <c r="B343" s="10">
        <f t="shared" si="7"/>
        <v>1982</v>
      </c>
      <c r="C343" s="10">
        <v>14.78</v>
      </c>
    </row>
    <row r="344" spans="1:3" x14ac:dyDescent="0.35">
      <c r="A344" s="11">
        <v>30011</v>
      </c>
      <c r="B344" s="10">
        <f t="shared" si="7"/>
        <v>1982</v>
      </c>
      <c r="C344" s="10">
        <v>14.68</v>
      </c>
    </row>
    <row r="345" spans="1:3" x14ac:dyDescent="0.35">
      <c r="A345" s="11">
        <v>30042</v>
      </c>
      <c r="B345" s="10">
        <f t="shared" si="7"/>
        <v>1982</v>
      </c>
      <c r="C345" s="10">
        <v>14.94</v>
      </c>
    </row>
    <row r="346" spans="1:3" x14ac:dyDescent="0.35">
      <c r="A346" s="11">
        <v>30072</v>
      </c>
      <c r="B346" s="10">
        <f t="shared" si="7"/>
        <v>1982</v>
      </c>
      <c r="C346" s="10">
        <v>14.45</v>
      </c>
    </row>
    <row r="347" spans="1:3" x14ac:dyDescent="0.35">
      <c r="A347" s="11">
        <v>30103</v>
      </c>
      <c r="B347" s="10">
        <f t="shared" si="7"/>
        <v>1982</v>
      </c>
      <c r="C347" s="10">
        <v>14.15</v>
      </c>
    </row>
    <row r="348" spans="1:3" x14ac:dyDescent="0.35">
      <c r="A348" s="11">
        <v>30133</v>
      </c>
      <c r="B348" s="10">
        <f t="shared" si="7"/>
        <v>1982</v>
      </c>
      <c r="C348" s="10">
        <v>12.59</v>
      </c>
    </row>
    <row r="349" spans="1:3" x14ac:dyDescent="0.35">
      <c r="A349" s="11">
        <v>30164</v>
      </c>
      <c r="B349" s="10">
        <f t="shared" si="7"/>
        <v>1982</v>
      </c>
      <c r="C349" s="10">
        <v>10.119999999999999</v>
      </c>
    </row>
    <row r="350" spans="1:3" x14ac:dyDescent="0.35">
      <c r="A350" s="11">
        <v>30195</v>
      </c>
      <c r="B350" s="10">
        <f t="shared" si="7"/>
        <v>1982</v>
      </c>
      <c r="C350" s="10">
        <v>10.31</v>
      </c>
    </row>
    <row r="351" spans="1:3" x14ac:dyDescent="0.35">
      <c r="A351" s="11">
        <v>30225</v>
      </c>
      <c r="B351" s="10">
        <f t="shared" si="7"/>
        <v>1982</v>
      </c>
      <c r="C351" s="10">
        <v>9.7100000000000009</v>
      </c>
    </row>
    <row r="352" spans="1:3" x14ac:dyDescent="0.35">
      <c r="A352" s="11">
        <v>30256</v>
      </c>
      <c r="B352" s="10">
        <f t="shared" si="7"/>
        <v>1982</v>
      </c>
      <c r="C352" s="10">
        <v>9.1999999999999993</v>
      </c>
    </row>
    <row r="353" spans="1:3" x14ac:dyDescent="0.35">
      <c r="A353" s="11">
        <v>30286</v>
      </c>
      <c r="B353" s="10">
        <f t="shared" si="7"/>
        <v>1982</v>
      </c>
      <c r="C353" s="10">
        <v>8.9499999999999993</v>
      </c>
    </row>
    <row r="354" spans="1:3" x14ac:dyDescent="0.35">
      <c r="A354" s="11">
        <v>30317</v>
      </c>
      <c r="B354" s="10">
        <f t="shared" si="7"/>
        <v>1983</v>
      </c>
      <c r="C354" s="10">
        <v>8.68</v>
      </c>
    </row>
    <row r="355" spans="1:3" x14ac:dyDescent="0.35">
      <c r="A355" s="11">
        <v>30348</v>
      </c>
      <c r="B355" s="10">
        <f t="shared" si="7"/>
        <v>1983</v>
      </c>
      <c r="C355" s="10">
        <v>8.51</v>
      </c>
    </row>
    <row r="356" spans="1:3" x14ac:dyDescent="0.35">
      <c r="A356" s="11">
        <v>30376</v>
      </c>
      <c r="B356" s="10">
        <f t="shared" si="7"/>
        <v>1983</v>
      </c>
      <c r="C356" s="10">
        <v>8.77</v>
      </c>
    </row>
    <row r="357" spans="1:3" x14ac:dyDescent="0.35">
      <c r="A357" s="11">
        <v>30407</v>
      </c>
      <c r="B357" s="10">
        <f t="shared" si="7"/>
        <v>1983</v>
      </c>
      <c r="C357" s="10">
        <v>8.8000000000000007</v>
      </c>
    </row>
    <row r="358" spans="1:3" x14ac:dyDescent="0.35">
      <c r="A358" s="11">
        <v>30437</v>
      </c>
      <c r="B358" s="10">
        <f t="shared" si="7"/>
        <v>1983</v>
      </c>
      <c r="C358" s="10">
        <v>8.6300000000000008</v>
      </c>
    </row>
    <row r="359" spans="1:3" x14ac:dyDescent="0.35">
      <c r="A359" s="11">
        <v>30468</v>
      </c>
      <c r="B359" s="10">
        <f t="shared" si="7"/>
        <v>1983</v>
      </c>
      <c r="C359" s="10">
        <v>8.98</v>
      </c>
    </row>
    <row r="360" spans="1:3" x14ac:dyDescent="0.35">
      <c r="A360" s="11">
        <v>30498</v>
      </c>
      <c r="B360" s="10">
        <f t="shared" si="7"/>
        <v>1983</v>
      </c>
      <c r="C360" s="10">
        <v>9.3699999999999992</v>
      </c>
    </row>
    <row r="361" spans="1:3" x14ac:dyDescent="0.35">
      <c r="A361" s="11">
        <v>30529</v>
      </c>
      <c r="B361" s="10">
        <f t="shared" si="7"/>
        <v>1983</v>
      </c>
      <c r="C361" s="10">
        <v>9.56</v>
      </c>
    </row>
    <row r="362" spans="1:3" x14ac:dyDescent="0.35">
      <c r="A362" s="11">
        <v>30560</v>
      </c>
      <c r="B362" s="10">
        <f t="shared" si="7"/>
        <v>1983</v>
      </c>
      <c r="C362" s="10">
        <v>9.4499999999999993</v>
      </c>
    </row>
    <row r="363" spans="1:3" x14ac:dyDescent="0.35">
      <c r="A363" s="11">
        <v>30590</v>
      </c>
      <c r="B363" s="10">
        <f t="shared" si="7"/>
        <v>1983</v>
      </c>
      <c r="C363" s="10">
        <v>9.48</v>
      </c>
    </row>
    <row r="364" spans="1:3" x14ac:dyDescent="0.35">
      <c r="A364" s="11">
        <v>30621</v>
      </c>
      <c r="B364" s="10">
        <f t="shared" si="7"/>
        <v>1983</v>
      </c>
      <c r="C364" s="10">
        <v>9.34</v>
      </c>
    </row>
    <row r="365" spans="1:3" x14ac:dyDescent="0.35">
      <c r="A365" s="11">
        <v>30651</v>
      </c>
      <c r="B365" s="10">
        <f t="shared" si="7"/>
        <v>1983</v>
      </c>
      <c r="C365" s="10">
        <v>9.4700000000000006</v>
      </c>
    </row>
    <row r="366" spans="1:3" x14ac:dyDescent="0.35">
      <c r="A366" s="11">
        <v>30682</v>
      </c>
      <c r="B366" s="10">
        <f t="shared" si="7"/>
        <v>1984</v>
      </c>
      <c r="C366" s="10">
        <v>9.56</v>
      </c>
    </row>
    <row r="367" spans="1:3" x14ac:dyDescent="0.35">
      <c r="A367" s="11">
        <v>30713</v>
      </c>
      <c r="B367" s="10">
        <f t="shared" si="7"/>
        <v>1984</v>
      </c>
      <c r="C367" s="10">
        <v>9.59</v>
      </c>
    </row>
    <row r="368" spans="1:3" x14ac:dyDescent="0.35">
      <c r="A368" s="11">
        <v>30742</v>
      </c>
      <c r="B368" s="10">
        <f t="shared" si="7"/>
        <v>1984</v>
      </c>
      <c r="C368" s="10">
        <v>9.91</v>
      </c>
    </row>
    <row r="369" spans="1:3" x14ac:dyDescent="0.35">
      <c r="A369" s="11">
        <v>30773</v>
      </c>
      <c r="B369" s="10">
        <f t="shared" si="7"/>
        <v>1984</v>
      </c>
      <c r="C369" s="10">
        <v>10.29</v>
      </c>
    </row>
    <row r="370" spans="1:3" x14ac:dyDescent="0.35">
      <c r="A370" s="11">
        <v>30803</v>
      </c>
      <c r="B370" s="10">
        <f t="shared" si="7"/>
        <v>1984</v>
      </c>
      <c r="C370" s="10">
        <v>10.32</v>
      </c>
    </row>
    <row r="371" spans="1:3" x14ac:dyDescent="0.35">
      <c r="A371" s="11">
        <v>30834</v>
      </c>
      <c r="B371" s="10">
        <f t="shared" si="7"/>
        <v>1984</v>
      </c>
      <c r="C371" s="10">
        <v>11.06</v>
      </c>
    </row>
    <row r="372" spans="1:3" x14ac:dyDescent="0.35">
      <c r="A372" s="11">
        <v>30864</v>
      </c>
      <c r="B372" s="10">
        <f t="shared" si="7"/>
        <v>1984</v>
      </c>
      <c r="C372" s="10">
        <v>11.23</v>
      </c>
    </row>
    <row r="373" spans="1:3" x14ac:dyDescent="0.35">
      <c r="A373" s="11">
        <v>30895</v>
      </c>
      <c r="B373" s="10">
        <f t="shared" si="7"/>
        <v>1984</v>
      </c>
      <c r="C373" s="10">
        <v>11.64</v>
      </c>
    </row>
    <row r="374" spans="1:3" x14ac:dyDescent="0.35">
      <c r="A374" s="11">
        <v>30926</v>
      </c>
      <c r="B374" s="10">
        <f t="shared" si="7"/>
        <v>1984</v>
      </c>
      <c r="C374" s="10">
        <v>11.3</v>
      </c>
    </row>
    <row r="375" spans="1:3" x14ac:dyDescent="0.35">
      <c r="A375" s="11">
        <v>30956</v>
      </c>
      <c r="B375" s="10">
        <f t="shared" si="7"/>
        <v>1984</v>
      </c>
      <c r="C375" s="10">
        <v>9.99</v>
      </c>
    </row>
    <row r="376" spans="1:3" x14ac:dyDescent="0.35">
      <c r="A376" s="11">
        <v>30987</v>
      </c>
      <c r="B376" s="10">
        <f t="shared" si="7"/>
        <v>1984</v>
      </c>
      <c r="C376" s="10">
        <v>9.43</v>
      </c>
    </row>
    <row r="377" spans="1:3" x14ac:dyDescent="0.35">
      <c r="A377" s="11">
        <v>31017</v>
      </c>
      <c r="B377" s="10">
        <f t="shared" si="7"/>
        <v>1984</v>
      </c>
      <c r="C377" s="10">
        <v>8.3800000000000008</v>
      </c>
    </row>
    <row r="378" spans="1:3" x14ac:dyDescent="0.35">
      <c r="A378" s="11">
        <v>31048</v>
      </c>
      <c r="B378" s="10">
        <f t="shared" si="7"/>
        <v>1985</v>
      </c>
      <c r="C378" s="10">
        <v>8.35</v>
      </c>
    </row>
    <row r="379" spans="1:3" x14ac:dyDescent="0.35">
      <c r="A379" s="11">
        <v>31079</v>
      </c>
      <c r="B379" s="10">
        <f t="shared" si="7"/>
        <v>1985</v>
      </c>
      <c r="C379" s="10">
        <v>8.5</v>
      </c>
    </row>
    <row r="380" spans="1:3" x14ac:dyDescent="0.35">
      <c r="A380" s="11">
        <v>31107</v>
      </c>
      <c r="B380" s="10">
        <f t="shared" si="7"/>
        <v>1985</v>
      </c>
      <c r="C380" s="10">
        <v>8.58</v>
      </c>
    </row>
    <row r="381" spans="1:3" x14ac:dyDescent="0.35">
      <c r="A381" s="11">
        <v>31138</v>
      </c>
      <c r="B381" s="10">
        <f t="shared" si="7"/>
        <v>1985</v>
      </c>
      <c r="C381" s="10">
        <v>8.27</v>
      </c>
    </row>
    <row r="382" spans="1:3" x14ac:dyDescent="0.35">
      <c r="A382" s="11">
        <v>31168</v>
      </c>
      <c r="B382" s="10">
        <f t="shared" si="7"/>
        <v>1985</v>
      </c>
      <c r="C382" s="10">
        <v>7.97</v>
      </c>
    </row>
    <row r="383" spans="1:3" x14ac:dyDescent="0.35">
      <c r="A383" s="11">
        <v>31199</v>
      </c>
      <c r="B383" s="10">
        <f t="shared" si="7"/>
        <v>1985</v>
      </c>
      <c r="C383" s="10">
        <v>7.53</v>
      </c>
    </row>
    <row r="384" spans="1:3" x14ac:dyDescent="0.35">
      <c r="A384" s="11">
        <v>31229</v>
      </c>
      <c r="B384" s="10">
        <f t="shared" si="7"/>
        <v>1985</v>
      </c>
      <c r="C384" s="10">
        <v>7.88</v>
      </c>
    </row>
    <row r="385" spans="1:3" x14ac:dyDescent="0.35">
      <c r="A385" s="11">
        <v>31260</v>
      </c>
      <c r="B385" s="10">
        <f t="shared" si="7"/>
        <v>1985</v>
      </c>
      <c r="C385" s="10">
        <v>7.9</v>
      </c>
    </row>
    <row r="386" spans="1:3" x14ac:dyDescent="0.35">
      <c r="A386" s="11">
        <v>31291</v>
      </c>
      <c r="B386" s="10">
        <f t="shared" si="7"/>
        <v>1985</v>
      </c>
      <c r="C386" s="10">
        <v>7.92</v>
      </c>
    </row>
    <row r="387" spans="1:3" x14ac:dyDescent="0.35">
      <c r="A387" s="11">
        <v>31321</v>
      </c>
      <c r="B387" s="10">
        <f t="shared" si="7"/>
        <v>1985</v>
      </c>
      <c r="C387" s="10">
        <v>7.99</v>
      </c>
    </row>
    <row r="388" spans="1:3" x14ac:dyDescent="0.35">
      <c r="A388" s="11">
        <v>31352</v>
      </c>
      <c r="B388" s="10">
        <f t="shared" si="7"/>
        <v>1985</v>
      </c>
      <c r="C388" s="10">
        <v>8.0500000000000007</v>
      </c>
    </row>
    <row r="389" spans="1:3" x14ac:dyDescent="0.35">
      <c r="A389" s="11">
        <v>31382</v>
      </c>
      <c r="B389" s="10">
        <f t="shared" si="7"/>
        <v>1985</v>
      </c>
      <c r="C389" s="10">
        <v>8.27</v>
      </c>
    </row>
    <row r="390" spans="1:3" x14ac:dyDescent="0.35">
      <c r="A390" s="11">
        <v>31413</v>
      </c>
      <c r="B390" s="10">
        <f t="shared" si="7"/>
        <v>1986</v>
      </c>
      <c r="C390" s="10">
        <v>8.14</v>
      </c>
    </row>
    <row r="391" spans="1:3" x14ac:dyDescent="0.35">
      <c r="A391" s="11">
        <v>31444</v>
      </c>
      <c r="B391" s="10">
        <f t="shared" si="7"/>
        <v>1986</v>
      </c>
      <c r="C391" s="10">
        <v>7.86</v>
      </c>
    </row>
    <row r="392" spans="1:3" x14ac:dyDescent="0.35">
      <c r="A392" s="11">
        <v>31472</v>
      </c>
      <c r="B392" s="10">
        <f t="shared" si="7"/>
        <v>1986</v>
      </c>
      <c r="C392" s="10">
        <v>7.48</v>
      </c>
    </row>
    <row r="393" spans="1:3" x14ac:dyDescent="0.35">
      <c r="A393" s="11">
        <v>31503</v>
      </c>
      <c r="B393" s="10">
        <f t="shared" si="7"/>
        <v>1986</v>
      </c>
      <c r="C393" s="10">
        <v>6.99</v>
      </c>
    </row>
    <row r="394" spans="1:3" x14ac:dyDescent="0.35">
      <c r="A394" s="11">
        <v>31533</v>
      </c>
      <c r="B394" s="10">
        <f t="shared" si="7"/>
        <v>1986</v>
      </c>
      <c r="C394" s="10">
        <v>6.85</v>
      </c>
    </row>
    <row r="395" spans="1:3" x14ac:dyDescent="0.35">
      <c r="A395" s="11">
        <v>31564</v>
      </c>
      <c r="B395" s="10">
        <f t="shared" si="7"/>
        <v>1986</v>
      </c>
      <c r="C395" s="10">
        <v>6.92</v>
      </c>
    </row>
    <row r="396" spans="1:3" x14ac:dyDescent="0.35">
      <c r="A396" s="11">
        <v>31594</v>
      </c>
      <c r="B396" s="10">
        <f t="shared" ref="B396:B459" si="8">YEAR(A396)</f>
        <v>1986</v>
      </c>
      <c r="C396" s="10">
        <v>6.56</v>
      </c>
    </row>
    <row r="397" spans="1:3" x14ac:dyDescent="0.35">
      <c r="A397" s="11">
        <v>31625</v>
      </c>
      <c r="B397" s="10">
        <f t="shared" si="8"/>
        <v>1986</v>
      </c>
      <c r="C397" s="10">
        <v>6.17</v>
      </c>
    </row>
    <row r="398" spans="1:3" x14ac:dyDescent="0.35">
      <c r="A398" s="11">
        <v>31656</v>
      </c>
      <c r="B398" s="10">
        <f t="shared" si="8"/>
        <v>1986</v>
      </c>
      <c r="C398" s="10">
        <v>5.89</v>
      </c>
    </row>
    <row r="399" spans="1:3" x14ac:dyDescent="0.35">
      <c r="A399" s="11">
        <v>31686</v>
      </c>
      <c r="B399" s="10">
        <f t="shared" si="8"/>
        <v>1986</v>
      </c>
      <c r="C399" s="10">
        <v>5.85</v>
      </c>
    </row>
    <row r="400" spans="1:3" x14ac:dyDescent="0.35">
      <c r="A400" s="11">
        <v>31717</v>
      </c>
      <c r="B400" s="10">
        <f t="shared" si="8"/>
        <v>1986</v>
      </c>
      <c r="C400" s="10">
        <v>6.04</v>
      </c>
    </row>
    <row r="401" spans="1:3" x14ac:dyDescent="0.35">
      <c r="A401" s="11">
        <v>31747</v>
      </c>
      <c r="B401" s="10">
        <f t="shared" si="8"/>
        <v>1986</v>
      </c>
      <c r="C401" s="10">
        <v>6.91</v>
      </c>
    </row>
    <row r="402" spans="1:3" x14ac:dyDescent="0.35">
      <c r="A402" s="11">
        <v>31778</v>
      </c>
      <c r="B402" s="10">
        <f t="shared" si="8"/>
        <v>1987</v>
      </c>
      <c r="C402" s="10">
        <v>6.43</v>
      </c>
    </row>
    <row r="403" spans="1:3" x14ac:dyDescent="0.35">
      <c r="A403" s="11">
        <v>31809</v>
      </c>
      <c r="B403" s="10">
        <f t="shared" si="8"/>
        <v>1987</v>
      </c>
      <c r="C403" s="10">
        <v>6.1</v>
      </c>
    </row>
    <row r="404" spans="1:3" x14ac:dyDescent="0.35">
      <c r="A404" s="11">
        <v>31837</v>
      </c>
      <c r="B404" s="10">
        <f t="shared" si="8"/>
        <v>1987</v>
      </c>
      <c r="C404" s="10">
        <v>6.13</v>
      </c>
    </row>
    <row r="405" spans="1:3" x14ac:dyDescent="0.35">
      <c r="A405" s="11">
        <v>31868</v>
      </c>
      <c r="B405" s="10">
        <f t="shared" si="8"/>
        <v>1987</v>
      </c>
      <c r="C405" s="10">
        <v>6.37</v>
      </c>
    </row>
    <row r="406" spans="1:3" x14ac:dyDescent="0.35">
      <c r="A406" s="11">
        <v>31898</v>
      </c>
      <c r="B406" s="10">
        <f t="shared" si="8"/>
        <v>1987</v>
      </c>
      <c r="C406" s="10">
        <v>6.85</v>
      </c>
    </row>
    <row r="407" spans="1:3" x14ac:dyDescent="0.35">
      <c r="A407" s="11">
        <v>31929</v>
      </c>
      <c r="B407" s="10">
        <f t="shared" si="8"/>
        <v>1987</v>
      </c>
      <c r="C407" s="10">
        <v>6.73</v>
      </c>
    </row>
    <row r="408" spans="1:3" x14ac:dyDescent="0.35">
      <c r="A408" s="11">
        <v>31959</v>
      </c>
      <c r="B408" s="10">
        <f t="shared" si="8"/>
        <v>1987</v>
      </c>
      <c r="C408" s="10">
        <v>6.58</v>
      </c>
    </row>
    <row r="409" spans="1:3" x14ac:dyDescent="0.35">
      <c r="A409" s="11">
        <v>31990</v>
      </c>
      <c r="B409" s="10">
        <f t="shared" si="8"/>
        <v>1987</v>
      </c>
      <c r="C409" s="10">
        <v>6.73</v>
      </c>
    </row>
    <row r="410" spans="1:3" x14ac:dyDescent="0.35">
      <c r="A410" s="11">
        <v>32021</v>
      </c>
      <c r="B410" s="10">
        <f t="shared" si="8"/>
        <v>1987</v>
      </c>
      <c r="C410" s="10">
        <v>7.22</v>
      </c>
    </row>
    <row r="411" spans="1:3" x14ac:dyDescent="0.35">
      <c r="A411" s="11">
        <v>32051</v>
      </c>
      <c r="B411" s="10">
        <f t="shared" si="8"/>
        <v>1987</v>
      </c>
      <c r="C411" s="10">
        <v>7.29</v>
      </c>
    </row>
    <row r="412" spans="1:3" x14ac:dyDescent="0.35">
      <c r="A412" s="11">
        <v>32082</v>
      </c>
      <c r="B412" s="10">
        <f t="shared" si="8"/>
        <v>1987</v>
      </c>
      <c r="C412" s="10">
        <v>6.69</v>
      </c>
    </row>
    <row r="413" spans="1:3" x14ac:dyDescent="0.35">
      <c r="A413" s="11">
        <v>32112</v>
      </c>
      <c r="B413" s="10">
        <f t="shared" si="8"/>
        <v>1987</v>
      </c>
      <c r="C413" s="10">
        <v>6.77</v>
      </c>
    </row>
    <row r="414" spans="1:3" x14ac:dyDescent="0.35">
      <c r="A414" s="11">
        <v>32143</v>
      </c>
      <c r="B414" s="10">
        <f t="shared" si="8"/>
        <v>1988</v>
      </c>
      <c r="C414" s="10">
        <v>6.83</v>
      </c>
    </row>
    <row r="415" spans="1:3" x14ac:dyDescent="0.35">
      <c r="A415" s="11">
        <v>32174</v>
      </c>
      <c r="B415" s="10">
        <f t="shared" si="8"/>
        <v>1988</v>
      </c>
      <c r="C415" s="10">
        <v>6.58</v>
      </c>
    </row>
    <row r="416" spans="1:3" x14ac:dyDescent="0.35">
      <c r="A416" s="11">
        <v>32203</v>
      </c>
      <c r="B416" s="10">
        <f t="shared" si="8"/>
        <v>1988</v>
      </c>
      <c r="C416" s="10">
        <v>6.58</v>
      </c>
    </row>
    <row r="417" spans="1:3" x14ac:dyDescent="0.35">
      <c r="A417" s="11">
        <v>32234</v>
      </c>
      <c r="B417" s="10">
        <f t="shared" si="8"/>
        <v>1988</v>
      </c>
      <c r="C417" s="10">
        <v>6.87</v>
      </c>
    </row>
    <row r="418" spans="1:3" x14ac:dyDescent="0.35">
      <c r="A418" s="11">
        <v>32264</v>
      </c>
      <c r="B418" s="10">
        <f t="shared" si="8"/>
        <v>1988</v>
      </c>
      <c r="C418" s="10">
        <v>7.09</v>
      </c>
    </row>
    <row r="419" spans="1:3" x14ac:dyDescent="0.35">
      <c r="A419" s="11">
        <v>32295</v>
      </c>
      <c r="B419" s="10">
        <f t="shared" si="8"/>
        <v>1988</v>
      </c>
      <c r="C419" s="10">
        <v>7.51</v>
      </c>
    </row>
    <row r="420" spans="1:3" x14ac:dyDescent="0.35">
      <c r="A420" s="11">
        <v>32325</v>
      </c>
      <c r="B420" s="10">
        <f t="shared" si="8"/>
        <v>1988</v>
      </c>
      <c r="C420" s="10">
        <v>7.75</v>
      </c>
    </row>
    <row r="421" spans="1:3" x14ac:dyDescent="0.35">
      <c r="A421" s="11">
        <v>32356</v>
      </c>
      <c r="B421" s="10">
        <f t="shared" si="8"/>
        <v>1988</v>
      </c>
      <c r="C421" s="10">
        <v>8.01</v>
      </c>
    </row>
    <row r="422" spans="1:3" x14ac:dyDescent="0.35">
      <c r="A422" s="11">
        <v>32387</v>
      </c>
      <c r="B422" s="10">
        <f t="shared" si="8"/>
        <v>1988</v>
      </c>
      <c r="C422" s="10">
        <v>8.19</v>
      </c>
    </row>
    <row r="423" spans="1:3" x14ac:dyDescent="0.35">
      <c r="A423" s="11">
        <v>32417</v>
      </c>
      <c r="B423" s="10">
        <f t="shared" si="8"/>
        <v>1988</v>
      </c>
      <c r="C423" s="10">
        <v>8.3000000000000007</v>
      </c>
    </row>
    <row r="424" spans="1:3" x14ac:dyDescent="0.35">
      <c r="A424" s="11">
        <v>32448</v>
      </c>
      <c r="B424" s="10">
        <f t="shared" si="8"/>
        <v>1988</v>
      </c>
      <c r="C424" s="10">
        <v>8.35</v>
      </c>
    </row>
    <row r="425" spans="1:3" x14ac:dyDescent="0.35">
      <c r="A425" s="11">
        <v>32478</v>
      </c>
      <c r="B425" s="10">
        <f t="shared" si="8"/>
        <v>1988</v>
      </c>
      <c r="C425" s="10">
        <v>8.76</v>
      </c>
    </row>
    <row r="426" spans="1:3" x14ac:dyDescent="0.35">
      <c r="A426" s="11">
        <v>32509</v>
      </c>
      <c r="B426" s="10">
        <f t="shared" si="8"/>
        <v>1989</v>
      </c>
      <c r="C426" s="10">
        <v>9.1199999999999992</v>
      </c>
    </row>
    <row r="427" spans="1:3" x14ac:dyDescent="0.35">
      <c r="A427" s="11">
        <v>32540</v>
      </c>
      <c r="B427" s="10">
        <f t="shared" si="8"/>
        <v>1989</v>
      </c>
      <c r="C427" s="10">
        <v>9.36</v>
      </c>
    </row>
    <row r="428" spans="1:3" x14ac:dyDescent="0.35">
      <c r="A428" s="11">
        <v>32568</v>
      </c>
      <c r="B428" s="10">
        <f t="shared" si="8"/>
        <v>1989</v>
      </c>
      <c r="C428" s="10">
        <v>9.85</v>
      </c>
    </row>
    <row r="429" spans="1:3" x14ac:dyDescent="0.35">
      <c r="A429" s="11">
        <v>32599</v>
      </c>
      <c r="B429" s="10">
        <f t="shared" si="8"/>
        <v>1989</v>
      </c>
      <c r="C429" s="10">
        <v>9.84</v>
      </c>
    </row>
    <row r="430" spans="1:3" x14ac:dyDescent="0.35">
      <c r="A430" s="11">
        <v>32629</v>
      </c>
      <c r="B430" s="10">
        <f t="shared" si="8"/>
        <v>1989</v>
      </c>
      <c r="C430" s="10">
        <v>9.81</v>
      </c>
    </row>
    <row r="431" spans="1:3" x14ac:dyDescent="0.35">
      <c r="A431" s="11">
        <v>32660</v>
      </c>
      <c r="B431" s="10">
        <f t="shared" si="8"/>
        <v>1989</v>
      </c>
      <c r="C431" s="10">
        <v>9.5299999999999994</v>
      </c>
    </row>
    <row r="432" spans="1:3" x14ac:dyDescent="0.35">
      <c r="A432" s="11">
        <v>32690</v>
      </c>
      <c r="B432" s="10">
        <f t="shared" si="8"/>
        <v>1989</v>
      </c>
      <c r="C432" s="10">
        <v>9.24</v>
      </c>
    </row>
    <row r="433" spans="1:3" x14ac:dyDescent="0.35">
      <c r="A433" s="11">
        <v>32721</v>
      </c>
      <c r="B433" s="10">
        <f t="shared" si="8"/>
        <v>1989</v>
      </c>
      <c r="C433" s="10">
        <v>8.99</v>
      </c>
    </row>
    <row r="434" spans="1:3" x14ac:dyDescent="0.35">
      <c r="A434" s="11">
        <v>32752</v>
      </c>
      <c r="B434" s="10">
        <f t="shared" si="8"/>
        <v>1989</v>
      </c>
      <c r="C434" s="10">
        <v>9.02</v>
      </c>
    </row>
    <row r="435" spans="1:3" x14ac:dyDescent="0.35">
      <c r="A435" s="11">
        <v>32782</v>
      </c>
      <c r="B435" s="10">
        <f t="shared" si="8"/>
        <v>1989</v>
      </c>
      <c r="C435" s="10">
        <v>8.84</v>
      </c>
    </row>
    <row r="436" spans="1:3" x14ac:dyDescent="0.35">
      <c r="A436" s="11">
        <v>32813</v>
      </c>
      <c r="B436" s="10">
        <f t="shared" si="8"/>
        <v>1989</v>
      </c>
      <c r="C436" s="10">
        <v>8.5500000000000007</v>
      </c>
    </row>
    <row r="437" spans="1:3" x14ac:dyDescent="0.35">
      <c r="A437" s="11">
        <v>32843</v>
      </c>
      <c r="B437" s="10">
        <f t="shared" si="8"/>
        <v>1989</v>
      </c>
      <c r="C437" s="10">
        <v>8.4499999999999993</v>
      </c>
    </row>
    <row r="438" spans="1:3" x14ac:dyDescent="0.35">
      <c r="A438" s="11">
        <v>32874</v>
      </c>
      <c r="B438" s="10">
        <f t="shared" si="8"/>
        <v>1990</v>
      </c>
      <c r="C438" s="10">
        <v>8.23</v>
      </c>
    </row>
    <row r="439" spans="1:3" x14ac:dyDescent="0.35">
      <c r="A439" s="11">
        <v>32905</v>
      </c>
      <c r="B439" s="10">
        <f t="shared" si="8"/>
        <v>1990</v>
      </c>
      <c r="C439" s="10">
        <v>8.24</v>
      </c>
    </row>
    <row r="440" spans="1:3" x14ac:dyDescent="0.35">
      <c r="A440" s="11">
        <v>32933</v>
      </c>
      <c r="B440" s="10">
        <f t="shared" si="8"/>
        <v>1990</v>
      </c>
      <c r="C440" s="10">
        <v>8.2799999999999994</v>
      </c>
    </row>
    <row r="441" spans="1:3" x14ac:dyDescent="0.35">
      <c r="A441" s="11">
        <v>32964</v>
      </c>
      <c r="B441" s="10">
        <f t="shared" si="8"/>
        <v>1990</v>
      </c>
      <c r="C441" s="10">
        <v>8.26</v>
      </c>
    </row>
    <row r="442" spans="1:3" x14ac:dyDescent="0.35">
      <c r="A442" s="11">
        <v>32994</v>
      </c>
      <c r="B442" s="10">
        <f t="shared" si="8"/>
        <v>1990</v>
      </c>
      <c r="C442" s="10">
        <v>8.18</v>
      </c>
    </row>
    <row r="443" spans="1:3" x14ac:dyDescent="0.35">
      <c r="A443" s="11">
        <v>33025</v>
      </c>
      <c r="B443" s="10">
        <f t="shared" si="8"/>
        <v>1990</v>
      </c>
      <c r="C443" s="10">
        <v>8.2899999999999991</v>
      </c>
    </row>
    <row r="444" spans="1:3" x14ac:dyDescent="0.35">
      <c r="A444" s="11">
        <v>33055</v>
      </c>
      <c r="B444" s="10">
        <f t="shared" si="8"/>
        <v>1990</v>
      </c>
      <c r="C444" s="10">
        <v>8.15</v>
      </c>
    </row>
    <row r="445" spans="1:3" x14ac:dyDescent="0.35">
      <c r="A445" s="11">
        <v>33086</v>
      </c>
      <c r="B445" s="10">
        <f t="shared" si="8"/>
        <v>1990</v>
      </c>
      <c r="C445" s="10">
        <v>8.1300000000000008</v>
      </c>
    </row>
    <row r="446" spans="1:3" x14ac:dyDescent="0.35">
      <c r="A446" s="11">
        <v>33117</v>
      </c>
      <c r="B446" s="10">
        <f t="shared" si="8"/>
        <v>1990</v>
      </c>
      <c r="C446" s="10">
        <v>8.1999999999999993</v>
      </c>
    </row>
    <row r="447" spans="1:3" x14ac:dyDescent="0.35">
      <c r="A447" s="11">
        <v>33147</v>
      </c>
      <c r="B447" s="10">
        <f t="shared" si="8"/>
        <v>1990</v>
      </c>
      <c r="C447" s="10">
        <v>8.11</v>
      </c>
    </row>
    <row r="448" spans="1:3" x14ac:dyDescent="0.35">
      <c r="A448" s="11">
        <v>33178</v>
      </c>
      <c r="B448" s="10">
        <f t="shared" si="8"/>
        <v>1990</v>
      </c>
      <c r="C448" s="10">
        <v>7.81</v>
      </c>
    </row>
    <row r="449" spans="1:3" x14ac:dyDescent="0.35">
      <c r="A449" s="11">
        <v>33208</v>
      </c>
      <c r="B449" s="10">
        <f t="shared" si="8"/>
        <v>1990</v>
      </c>
      <c r="C449" s="10">
        <v>7.31</v>
      </c>
    </row>
    <row r="450" spans="1:3" x14ac:dyDescent="0.35">
      <c r="A450" s="11">
        <v>33239</v>
      </c>
      <c r="B450" s="10">
        <f t="shared" si="8"/>
        <v>1991</v>
      </c>
      <c r="C450" s="10">
        <v>6.91</v>
      </c>
    </row>
    <row r="451" spans="1:3" x14ac:dyDescent="0.35">
      <c r="A451" s="11">
        <v>33270</v>
      </c>
      <c r="B451" s="10">
        <f t="shared" si="8"/>
        <v>1991</v>
      </c>
      <c r="C451" s="10">
        <v>6.25</v>
      </c>
    </row>
    <row r="452" spans="1:3" x14ac:dyDescent="0.35">
      <c r="A452" s="11">
        <v>33298</v>
      </c>
      <c r="B452" s="10">
        <f t="shared" si="8"/>
        <v>1991</v>
      </c>
      <c r="C452" s="10">
        <v>6.12</v>
      </c>
    </row>
    <row r="453" spans="1:3" x14ac:dyDescent="0.35">
      <c r="A453" s="11">
        <v>33329</v>
      </c>
      <c r="B453" s="10">
        <f t="shared" si="8"/>
        <v>1991</v>
      </c>
      <c r="C453" s="10">
        <v>5.91</v>
      </c>
    </row>
    <row r="454" spans="1:3" x14ac:dyDescent="0.35">
      <c r="A454" s="11">
        <v>33359</v>
      </c>
      <c r="B454" s="10">
        <f t="shared" si="8"/>
        <v>1991</v>
      </c>
      <c r="C454" s="10">
        <v>5.78</v>
      </c>
    </row>
    <row r="455" spans="1:3" x14ac:dyDescent="0.35">
      <c r="A455" s="11">
        <v>33390</v>
      </c>
      <c r="B455" s="10">
        <f t="shared" si="8"/>
        <v>1991</v>
      </c>
      <c r="C455" s="10">
        <v>5.9</v>
      </c>
    </row>
    <row r="456" spans="1:3" x14ac:dyDescent="0.35">
      <c r="A456" s="11">
        <v>33420</v>
      </c>
      <c r="B456" s="10">
        <f t="shared" si="8"/>
        <v>1991</v>
      </c>
      <c r="C456" s="10">
        <v>5.82</v>
      </c>
    </row>
    <row r="457" spans="1:3" x14ac:dyDescent="0.35">
      <c r="A457" s="11">
        <v>33451</v>
      </c>
      <c r="B457" s="10">
        <f t="shared" si="8"/>
        <v>1991</v>
      </c>
      <c r="C457" s="10">
        <v>5.66</v>
      </c>
    </row>
    <row r="458" spans="1:3" x14ac:dyDescent="0.35">
      <c r="A458" s="11">
        <v>33482</v>
      </c>
      <c r="B458" s="10">
        <f t="shared" si="8"/>
        <v>1991</v>
      </c>
      <c r="C458" s="10">
        <v>5.45</v>
      </c>
    </row>
    <row r="459" spans="1:3" x14ac:dyDescent="0.35">
      <c r="A459" s="11">
        <v>33512</v>
      </c>
      <c r="B459" s="10">
        <f t="shared" si="8"/>
        <v>1991</v>
      </c>
      <c r="C459" s="10">
        <v>5.21</v>
      </c>
    </row>
    <row r="460" spans="1:3" x14ac:dyDescent="0.35">
      <c r="A460" s="11">
        <v>33543</v>
      </c>
      <c r="B460" s="10">
        <f t="shared" ref="B460:B523" si="9">YEAR(A460)</f>
        <v>1991</v>
      </c>
      <c r="C460" s="10">
        <v>4.8099999999999996</v>
      </c>
    </row>
    <row r="461" spans="1:3" x14ac:dyDescent="0.35">
      <c r="A461" s="11">
        <v>33573</v>
      </c>
      <c r="B461" s="10">
        <f t="shared" si="9"/>
        <v>1991</v>
      </c>
      <c r="C461" s="10">
        <v>4.43</v>
      </c>
    </row>
    <row r="462" spans="1:3" x14ac:dyDescent="0.35">
      <c r="A462" s="11">
        <v>33604</v>
      </c>
      <c r="B462" s="10">
        <f t="shared" si="9"/>
        <v>1992</v>
      </c>
      <c r="C462" s="10">
        <v>4.03</v>
      </c>
    </row>
    <row r="463" spans="1:3" x14ac:dyDescent="0.35">
      <c r="A463" s="11">
        <v>33635</v>
      </c>
      <c r="B463" s="10">
        <f t="shared" si="9"/>
        <v>1992</v>
      </c>
      <c r="C463" s="10">
        <v>4.0599999999999996</v>
      </c>
    </row>
    <row r="464" spans="1:3" x14ac:dyDescent="0.35">
      <c r="A464" s="11">
        <v>33664</v>
      </c>
      <c r="B464" s="10">
        <f t="shared" si="9"/>
        <v>1992</v>
      </c>
      <c r="C464" s="10">
        <v>3.98</v>
      </c>
    </row>
    <row r="465" spans="1:3" x14ac:dyDescent="0.35">
      <c r="A465" s="11">
        <v>33695</v>
      </c>
      <c r="B465" s="10">
        <f t="shared" si="9"/>
        <v>1992</v>
      </c>
      <c r="C465" s="10">
        <v>3.73</v>
      </c>
    </row>
    <row r="466" spans="1:3" x14ac:dyDescent="0.35">
      <c r="A466" s="11">
        <v>33725</v>
      </c>
      <c r="B466" s="10">
        <f t="shared" si="9"/>
        <v>1992</v>
      </c>
      <c r="C466" s="10">
        <v>3.82</v>
      </c>
    </row>
    <row r="467" spans="1:3" x14ac:dyDescent="0.35">
      <c r="A467" s="11">
        <v>33756</v>
      </c>
      <c r="B467" s="10">
        <f t="shared" si="9"/>
        <v>1992</v>
      </c>
      <c r="C467" s="10">
        <v>3.76</v>
      </c>
    </row>
    <row r="468" spans="1:3" x14ac:dyDescent="0.35">
      <c r="A468" s="11">
        <v>33786</v>
      </c>
      <c r="B468" s="10">
        <f t="shared" si="9"/>
        <v>1992</v>
      </c>
      <c r="C468" s="10">
        <v>3.25</v>
      </c>
    </row>
    <row r="469" spans="1:3" x14ac:dyDescent="0.35">
      <c r="A469" s="11">
        <v>33817</v>
      </c>
      <c r="B469" s="10">
        <f t="shared" si="9"/>
        <v>1992</v>
      </c>
      <c r="C469" s="10">
        <v>3.3</v>
      </c>
    </row>
    <row r="470" spans="1:3" x14ac:dyDescent="0.35">
      <c r="A470" s="11">
        <v>33848</v>
      </c>
      <c r="B470" s="10">
        <f t="shared" si="9"/>
        <v>1992</v>
      </c>
      <c r="C470" s="10">
        <v>3.22</v>
      </c>
    </row>
    <row r="471" spans="1:3" x14ac:dyDescent="0.35">
      <c r="A471" s="11">
        <v>33878</v>
      </c>
      <c r="B471" s="10">
        <f t="shared" si="9"/>
        <v>1992</v>
      </c>
      <c r="C471" s="10">
        <v>3.1</v>
      </c>
    </row>
    <row r="472" spans="1:3" x14ac:dyDescent="0.35">
      <c r="A472" s="11">
        <v>33909</v>
      </c>
      <c r="B472" s="10">
        <f t="shared" si="9"/>
        <v>1992</v>
      </c>
      <c r="C472" s="10">
        <v>3.09</v>
      </c>
    </row>
    <row r="473" spans="1:3" x14ac:dyDescent="0.35">
      <c r="A473" s="11">
        <v>33939</v>
      </c>
      <c r="B473" s="10">
        <f t="shared" si="9"/>
        <v>1992</v>
      </c>
      <c r="C473" s="10">
        <v>2.92</v>
      </c>
    </row>
    <row r="474" spans="1:3" x14ac:dyDescent="0.35">
      <c r="A474" s="11">
        <v>33970</v>
      </c>
      <c r="B474" s="10">
        <f t="shared" si="9"/>
        <v>1993</v>
      </c>
      <c r="C474" s="10">
        <v>3.02</v>
      </c>
    </row>
    <row r="475" spans="1:3" x14ac:dyDescent="0.35">
      <c r="A475" s="11">
        <v>34001</v>
      </c>
      <c r="B475" s="10">
        <f t="shared" si="9"/>
        <v>1993</v>
      </c>
      <c r="C475" s="10">
        <v>3.03</v>
      </c>
    </row>
    <row r="476" spans="1:3" x14ac:dyDescent="0.35">
      <c r="A476" s="11">
        <v>34029</v>
      </c>
      <c r="B476" s="10">
        <f t="shared" si="9"/>
        <v>1993</v>
      </c>
      <c r="C476" s="10">
        <v>3.07</v>
      </c>
    </row>
    <row r="477" spans="1:3" x14ac:dyDescent="0.35">
      <c r="A477" s="11">
        <v>34060</v>
      </c>
      <c r="B477" s="10">
        <f t="shared" si="9"/>
        <v>1993</v>
      </c>
      <c r="C477" s="10">
        <v>2.96</v>
      </c>
    </row>
    <row r="478" spans="1:3" x14ac:dyDescent="0.35">
      <c r="A478" s="11">
        <v>34090</v>
      </c>
      <c r="B478" s="10">
        <f t="shared" si="9"/>
        <v>1993</v>
      </c>
      <c r="C478" s="10">
        <v>3</v>
      </c>
    </row>
    <row r="479" spans="1:3" x14ac:dyDescent="0.35">
      <c r="A479" s="11">
        <v>34121</v>
      </c>
      <c r="B479" s="10">
        <f t="shared" si="9"/>
        <v>1993</v>
      </c>
      <c r="C479" s="10">
        <v>3.04</v>
      </c>
    </row>
    <row r="480" spans="1:3" x14ac:dyDescent="0.35">
      <c r="A480" s="11">
        <v>34151</v>
      </c>
      <c r="B480" s="10">
        <f t="shared" si="9"/>
        <v>1993</v>
      </c>
      <c r="C480" s="10">
        <v>3.06</v>
      </c>
    </row>
    <row r="481" spans="1:3" x14ac:dyDescent="0.35">
      <c r="A481" s="11">
        <v>34182</v>
      </c>
      <c r="B481" s="10">
        <f t="shared" si="9"/>
        <v>1993</v>
      </c>
      <c r="C481" s="10">
        <v>3.03</v>
      </c>
    </row>
    <row r="482" spans="1:3" x14ac:dyDescent="0.35">
      <c r="A482" s="11">
        <v>34213</v>
      </c>
      <c r="B482" s="10">
        <f t="shared" si="9"/>
        <v>1993</v>
      </c>
      <c r="C482" s="10">
        <v>3.09</v>
      </c>
    </row>
    <row r="483" spans="1:3" x14ac:dyDescent="0.35">
      <c r="A483" s="11">
        <v>34243</v>
      </c>
      <c r="B483" s="10">
        <f t="shared" si="9"/>
        <v>1993</v>
      </c>
      <c r="C483" s="10">
        <v>2.99</v>
      </c>
    </row>
    <row r="484" spans="1:3" x14ac:dyDescent="0.35">
      <c r="A484" s="11">
        <v>34274</v>
      </c>
      <c r="B484" s="10">
        <f t="shared" si="9"/>
        <v>1993</v>
      </c>
      <c r="C484" s="10">
        <v>3.02</v>
      </c>
    </row>
    <row r="485" spans="1:3" x14ac:dyDescent="0.35">
      <c r="A485" s="11">
        <v>34304</v>
      </c>
      <c r="B485" s="10">
        <f t="shared" si="9"/>
        <v>1993</v>
      </c>
      <c r="C485" s="10">
        <v>2.96</v>
      </c>
    </row>
    <row r="486" spans="1:3" x14ac:dyDescent="0.35">
      <c r="A486" s="11">
        <v>34335</v>
      </c>
      <c r="B486" s="10">
        <f t="shared" si="9"/>
        <v>1994</v>
      </c>
      <c r="C486" s="10">
        <v>3.05</v>
      </c>
    </row>
    <row r="487" spans="1:3" x14ac:dyDescent="0.35">
      <c r="A487" s="11">
        <v>34366</v>
      </c>
      <c r="B487" s="10">
        <f t="shared" si="9"/>
        <v>1994</v>
      </c>
      <c r="C487" s="10">
        <v>3.25</v>
      </c>
    </row>
    <row r="488" spans="1:3" x14ac:dyDescent="0.35">
      <c r="A488" s="11">
        <v>34394</v>
      </c>
      <c r="B488" s="10">
        <f t="shared" si="9"/>
        <v>1994</v>
      </c>
      <c r="C488" s="10">
        <v>3.34</v>
      </c>
    </row>
    <row r="489" spans="1:3" x14ac:dyDescent="0.35">
      <c r="A489" s="11">
        <v>34425</v>
      </c>
      <c r="B489" s="10">
        <f t="shared" si="9"/>
        <v>1994</v>
      </c>
      <c r="C489" s="10">
        <v>3.56</v>
      </c>
    </row>
    <row r="490" spans="1:3" x14ac:dyDescent="0.35">
      <c r="A490" s="11">
        <v>34455</v>
      </c>
      <c r="B490" s="10">
        <f t="shared" si="9"/>
        <v>1994</v>
      </c>
      <c r="C490" s="10">
        <v>4.01</v>
      </c>
    </row>
    <row r="491" spans="1:3" x14ac:dyDescent="0.35">
      <c r="A491" s="11">
        <v>34486</v>
      </c>
      <c r="B491" s="10">
        <f t="shared" si="9"/>
        <v>1994</v>
      </c>
      <c r="C491" s="10">
        <v>4.25</v>
      </c>
    </row>
    <row r="492" spans="1:3" x14ac:dyDescent="0.35">
      <c r="A492" s="11">
        <v>34516</v>
      </c>
      <c r="B492" s="10">
        <f t="shared" si="9"/>
        <v>1994</v>
      </c>
      <c r="C492" s="10">
        <v>4.26</v>
      </c>
    </row>
    <row r="493" spans="1:3" x14ac:dyDescent="0.35">
      <c r="A493" s="11">
        <v>34547</v>
      </c>
      <c r="B493" s="10">
        <f t="shared" si="9"/>
        <v>1994</v>
      </c>
      <c r="C493" s="10">
        <v>4.47</v>
      </c>
    </row>
    <row r="494" spans="1:3" x14ac:dyDescent="0.35">
      <c r="A494" s="11">
        <v>34578</v>
      </c>
      <c r="B494" s="10">
        <f t="shared" si="9"/>
        <v>1994</v>
      </c>
      <c r="C494" s="10">
        <v>4.7300000000000004</v>
      </c>
    </row>
    <row r="495" spans="1:3" x14ac:dyDescent="0.35">
      <c r="A495" s="11">
        <v>34608</v>
      </c>
      <c r="B495" s="10">
        <f t="shared" si="9"/>
        <v>1994</v>
      </c>
      <c r="C495" s="10">
        <v>4.76</v>
      </c>
    </row>
    <row r="496" spans="1:3" x14ac:dyDescent="0.35">
      <c r="A496" s="11">
        <v>34639</v>
      </c>
      <c r="B496" s="10">
        <f t="shared" si="9"/>
        <v>1994</v>
      </c>
      <c r="C496" s="10">
        <v>5.29</v>
      </c>
    </row>
    <row r="497" spans="1:3" x14ac:dyDescent="0.35">
      <c r="A497" s="11">
        <v>34669</v>
      </c>
      <c r="B497" s="10">
        <f t="shared" si="9"/>
        <v>1994</v>
      </c>
      <c r="C497" s="10">
        <v>5.45</v>
      </c>
    </row>
    <row r="498" spans="1:3" x14ac:dyDescent="0.35">
      <c r="A498" s="11">
        <v>34700</v>
      </c>
      <c r="B498" s="10">
        <f t="shared" si="9"/>
        <v>1995</v>
      </c>
      <c r="C498" s="10">
        <v>5.53</v>
      </c>
    </row>
    <row r="499" spans="1:3" x14ac:dyDescent="0.35">
      <c r="A499" s="11">
        <v>34731</v>
      </c>
      <c r="B499" s="10">
        <f t="shared" si="9"/>
        <v>1995</v>
      </c>
      <c r="C499" s="10">
        <v>5.92</v>
      </c>
    </row>
    <row r="500" spans="1:3" x14ac:dyDescent="0.35">
      <c r="A500" s="11">
        <v>34759</v>
      </c>
      <c r="B500" s="10">
        <f t="shared" si="9"/>
        <v>1995</v>
      </c>
      <c r="C500" s="10">
        <v>5.98</v>
      </c>
    </row>
    <row r="501" spans="1:3" x14ac:dyDescent="0.35">
      <c r="A501" s="11">
        <v>34790</v>
      </c>
      <c r="B501" s="10">
        <f t="shared" si="9"/>
        <v>1995</v>
      </c>
      <c r="C501" s="10">
        <v>6.05</v>
      </c>
    </row>
    <row r="502" spans="1:3" x14ac:dyDescent="0.35">
      <c r="A502" s="11">
        <v>34820</v>
      </c>
      <c r="B502" s="10">
        <f t="shared" si="9"/>
        <v>1995</v>
      </c>
      <c r="C502" s="10">
        <v>6.01</v>
      </c>
    </row>
    <row r="503" spans="1:3" x14ac:dyDescent="0.35">
      <c r="A503" s="11">
        <v>34851</v>
      </c>
      <c r="B503" s="10">
        <f t="shared" si="9"/>
        <v>1995</v>
      </c>
      <c r="C503" s="10">
        <v>6</v>
      </c>
    </row>
    <row r="504" spans="1:3" x14ac:dyDescent="0.35">
      <c r="A504" s="11">
        <v>34881</v>
      </c>
      <c r="B504" s="10">
        <f t="shared" si="9"/>
        <v>1995</v>
      </c>
      <c r="C504" s="10">
        <v>5.85</v>
      </c>
    </row>
    <row r="505" spans="1:3" x14ac:dyDescent="0.35">
      <c r="A505" s="11">
        <v>34912</v>
      </c>
      <c r="B505" s="10">
        <f t="shared" si="9"/>
        <v>1995</v>
      </c>
      <c r="C505" s="10">
        <v>5.74</v>
      </c>
    </row>
    <row r="506" spans="1:3" x14ac:dyDescent="0.35">
      <c r="A506" s="11">
        <v>34943</v>
      </c>
      <c r="B506" s="10">
        <f t="shared" si="9"/>
        <v>1995</v>
      </c>
      <c r="C506" s="10">
        <v>5.8</v>
      </c>
    </row>
    <row r="507" spans="1:3" x14ac:dyDescent="0.35">
      <c r="A507" s="11">
        <v>34973</v>
      </c>
      <c r="B507" s="10">
        <f t="shared" si="9"/>
        <v>1995</v>
      </c>
      <c r="C507" s="10">
        <v>5.76</v>
      </c>
    </row>
    <row r="508" spans="1:3" x14ac:dyDescent="0.35">
      <c r="A508" s="11">
        <v>35004</v>
      </c>
      <c r="B508" s="10">
        <f t="shared" si="9"/>
        <v>1995</v>
      </c>
      <c r="C508" s="10">
        <v>5.8</v>
      </c>
    </row>
    <row r="509" spans="1:3" x14ac:dyDescent="0.35">
      <c r="A509" s="11">
        <v>35034</v>
      </c>
      <c r="B509" s="10">
        <f t="shared" si="9"/>
        <v>1995</v>
      </c>
      <c r="C509" s="10">
        <v>5.6</v>
      </c>
    </row>
    <row r="510" spans="1:3" x14ac:dyDescent="0.35">
      <c r="A510" s="11">
        <v>35065</v>
      </c>
      <c r="B510" s="10">
        <f t="shared" si="9"/>
        <v>1996</v>
      </c>
      <c r="C510" s="10">
        <v>5.56</v>
      </c>
    </row>
    <row r="511" spans="1:3" x14ac:dyDescent="0.35">
      <c r="A511" s="11">
        <v>35096</v>
      </c>
      <c r="B511" s="10">
        <f t="shared" si="9"/>
        <v>1996</v>
      </c>
      <c r="C511" s="10">
        <v>5.22</v>
      </c>
    </row>
    <row r="512" spans="1:3" x14ac:dyDescent="0.35">
      <c r="A512" s="11">
        <v>35125</v>
      </c>
      <c r="B512" s="10">
        <f t="shared" si="9"/>
        <v>1996</v>
      </c>
      <c r="C512" s="10">
        <v>5.31</v>
      </c>
    </row>
    <row r="513" spans="1:3" x14ac:dyDescent="0.35">
      <c r="A513" s="11">
        <v>35156</v>
      </c>
      <c r="B513" s="10">
        <f t="shared" si="9"/>
        <v>1996</v>
      </c>
      <c r="C513" s="10">
        <v>5.22</v>
      </c>
    </row>
    <row r="514" spans="1:3" x14ac:dyDescent="0.35">
      <c r="A514" s="11">
        <v>35186</v>
      </c>
      <c r="B514" s="10">
        <f t="shared" si="9"/>
        <v>1996</v>
      </c>
      <c r="C514" s="10">
        <v>5.24</v>
      </c>
    </row>
    <row r="515" spans="1:3" x14ac:dyDescent="0.35">
      <c r="A515" s="11">
        <v>35217</v>
      </c>
      <c r="B515" s="10">
        <f t="shared" si="9"/>
        <v>1996</v>
      </c>
      <c r="C515" s="10">
        <v>5.27</v>
      </c>
    </row>
    <row r="516" spans="1:3" x14ac:dyDescent="0.35">
      <c r="A516" s="11">
        <v>35247</v>
      </c>
      <c r="B516" s="10">
        <f t="shared" si="9"/>
        <v>1996</v>
      </c>
      <c r="C516" s="10">
        <v>5.4</v>
      </c>
    </row>
    <row r="517" spans="1:3" x14ac:dyDescent="0.35">
      <c r="A517" s="11">
        <v>35278</v>
      </c>
      <c r="B517" s="10">
        <f t="shared" si="9"/>
        <v>1996</v>
      </c>
      <c r="C517" s="10">
        <v>5.22</v>
      </c>
    </row>
    <row r="518" spans="1:3" x14ac:dyDescent="0.35">
      <c r="A518" s="11">
        <v>35309</v>
      </c>
      <c r="B518" s="10">
        <f t="shared" si="9"/>
        <v>1996</v>
      </c>
      <c r="C518" s="10">
        <v>5.3</v>
      </c>
    </row>
    <row r="519" spans="1:3" x14ac:dyDescent="0.35">
      <c r="A519" s="11">
        <v>35339</v>
      </c>
      <c r="B519" s="10">
        <f t="shared" si="9"/>
        <v>1996</v>
      </c>
      <c r="C519" s="10">
        <v>5.24</v>
      </c>
    </row>
    <row r="520" spans="1:3" x14ac:dyDescent="0.35">
      <c r="A520" s="11">
        <v>35370</v>
      </c>
      <c r="B520" s="10">
        <f t="shared" si="9"/>
        <v>1996</v>
      </c>
      <c r="C520" s="10">
        <v>5.31</v>
      </c>
    </row>
    <row r="521" spans="1:3" x14ac:dyDescent="0.35">
      <c r="A521" s="11">
        <v>35400</v>
      </c>
      <c r="B521" s="10">
        <f t="shared" si="9"/>
        <v>1996</v>
      </c>
      <c r="C521" s="10">
        <v>5.29</v>
      </c>
    </row>
    <row r="522" spans="1:3" x14ac:dyDescent="0.35">
      <c r="A522" s="11">
        <v>35431</v>
      </c>
      <c r="B522" s="10">
        <f t="shared" si="9"/>
        <v>1997</v>
      </c>
      <c r="C522" s="10">
        <v>5.25</v>
      </c>
    </row>
    <row r="523" spans="1:3" x14ac:dyDescent="0.35">
      <c r="A523" s="11">
        <v>35462</v>
      </c>
      <c r="B523" s="10">
        <f t="shared" si="9"/>
        <v>1997</v>
      </c>
      <c r="C523" s="10">
        <v>5.19</v>
      </c>
    </row>
    <row r="524" spans="1:3" x14ac:dyDescent="0.35">
      <c r="A524" s="11">
        <v>35490</v>
      </c>
      <c r="B524" s="10">
        <f t="shared" ref="B524:B587" si="10">YEAR(A524)</f>
        <v>1997</v>
      </c>
      <c r="C524" s="10">
        <v>5.39</v>
      </c>
    </row>
    <row r="525" spans="1:3" x14ac:dyDescent="0.35">
      <c r="A525" s="11">
        <v>35521</v>
      </c>
      <c r="B525" s="10">
        <f t="shared" si="10"/>
        <v>1997</v>
      </c>
      <c r="C525" s="10">
        <v>5.51</v>
      </c>
    </row>
    <row r="526" spans="1:3" x14ac:dyDescent="0.35">
      <c r="A526" s="11">
        <v>35551</v>
      </c>
      <c r="B526" s="10">
        <f t="shared" si="10"/>
        <v>1997</v>
      </c>
      <c r="C526" s="10">
        <v>5.5</v>
      </c>
    </row>
    <row r="527" spans="1:3" x14ac:dyDescent="0.35">
      <c r="A527" s="11">
        <v>35582</v>
      </c>
      <c r="B527" s="10">
        <f t="shared" si="10"/>
        <v>1997</v>
      </c>
      <c r="C527" s="10">
        <v>5.56</v>
      </c>
    </row>
    <row r="528" spans="1:3" x14ac:dyDescent="0.35">
      <c r="A528" s="11">
        <v>35612</v>
      </c>
      <c r="B528" s="10">
        <f t="shared" si="10"/>
        <v>1997</v>
      </c>
      <c r="C528" s="10">
        <v>5.52</v>
      </c>
    </row>
    <row r="529" spans="1:3" x14ac:dyDescent="0.35">
      <c r="A529" s="11">
        <v>35643</v>
      </c>
      <c r="B529" s="10">
        <f t="shared" si="10"/>
        <v>1997</v>
      </c>
      <c r="C529" s="10">
        <v>5.54</v>
      </c>
    </row>
    <row r="530" spans="1:3" x14ac:dyDescent="0.35">
      <c r="A530" s="11">
        <v>35674</v>
      </c>
      <c r="B530" s="10">
        <f t="shared" si="10"/>
        <v>1997</v>
      </c>
      <c r="C530" s="10">
        <v>5.54</v>
      </c>
    </row>
    <row r="531" spans="1:3" x14ac:dyDescent="0.35">
      <c r="A531" s="11">
        <v>35704</v>
      </c>
      <c r="B531" s="10">
        <f t="shared" si="10"/>
        <v>1997</v>
      </c>
      <c r="C531" s="10">
        <v>5.5</v>
      </c>
    </row>
    <row r="532" spans="1:3" x14ac:dyDescent="0.35">
      <c r="A532" s="11">
        <v>35735</v>
      </c>
      <c r="B532" s="10">
        <f t="shared" si="10"/>
        <v>1997</v>
      </c>
      <c r="C532" s="10">
        <v>5.52</v>
      </c>
    </row>
    <row r="533" spans="1:3" x14ac:dyDescent="0.35">
      <c r="A533" s="11">
        <v>35765</v>
      </c>
      <c r="B533" s="10">
        <f t="shared" si="10"/>
        <v>1997</v>
      </c>
      <c r="C533" s="10">
        <v>5.5</v>
      </c>
    </row>
    <row r="534" spans="1:3" x14ac:dyDescent="0.35">
      <c r="A534" s="11">
        <v>35796</v>
      </c>
      <c r="B534" s="10">
        <f t="shared" si="10"/>
        <v>1998</v>
      </c>
      <c r="C534" s="10">
        <v>5.56</v>
      </c>
    </row>
    <row r="535" spans="1:3" x14ac:dyDescent="0.35">
      <c r="A535" s="11">
        <v>35827</v>
      </c>
      <c r="B535" s="10">
        <f t="shared" si="10"/>
        <v>1998</v>
      </c>
      <c r="C535" s="10">
        <v>5.51</v>
      </c>
    </row>
    <row r="536" spans="1:3" x14ac:dyDescent="0.35">
      <c r="A536" s="11">
        <v>35855</v>
      </c>
      <c r="B536" s="10">
        <f t="shared" si="10"/>
        <v>1998</v>
      </c>
      <c r="C536" s="10">
        <v>5.49</v>
      </c>
    </row>
    <row r="537" spans="1:3" x14ac:dyDescent="0.35">
      <c r="A537" s="11">
        <v>35886</v>
      </c>
      <c r="B537" s="10">
        <f t="shared" si="10"/>
        <v>1998</v>
      </c>
      <c r="C537" s="10">
        <v>5.45</v>
      </c>
    </row>
    <row r="538" spans="1:3" x14ac:dyDescent="0.35">
      <c r="A538" s="11">
        <v>35916</v>
      </c>
      <c r="B538" s="10">
        <f t="shared" si="10"/>
        <v>1998</v>
      </c>
      <c r="C538" s="10">
        <v>5.49</v>
      </c>
    </row>
    <row r="539" spans="1:3" x14ac:dyDescent="0.35">
      <c r="A539" s="11">
        <v>35947</v>
      </c>
      <c r="B539" s="10">
        <f t="shared" si="10"/>
        <v>1998</v>
      </c>
      <c r="C539" s="10">
        <v>5.56</v>
      </c>
    </row>
    <row r="540" spans="1:3" x14ac:dyDescent="0.35">
      <c r="A540" s="11">
        <v>35977</v>
      </c>
      <c r="B540" s="10">
        <f t="shared" si="10"/>
        <v>1998</v>
      </c>
      <c r="C540" s="10">
        <v>5.54</v>
      </c>
    </row>
    <row r="541" spans="1:3" x14ac:dyDescent="0.35">
      <c r="A541" s="11">
        <v>36008</v>
      </c>
      <c r="B541" s="10">
        <f t="shared" si="10"/>
        <v>1998</v>
      </c>
      <c r="C541" s="10">
        <v>5.55</v>
      </c>
    </row>
    <row r="542" spans="1:3" x14ac:dyDescent="0.35">
      <c r="A542" s="11">
        <v>36039</v>
      </c>
      <c r="B542" s="10">
        <f t="shared" si="10"/>
        <v>1998</v>
      </c>
      <c r="C542" s="10">
        <v>5.51</v>
      </c>
    </row>
    <row r="543" spans="1:3" x14ac:dyDescent="0.35">
      <c r="A543" s="11">
        <v>36069</v>
      </c>
      <c r="B543" s="10">
        <f t="shared" si="10"/>
        <v>1998</v>
      </c>
      <c r="C543" s="10">
        <v>5.07</v>
      </c>
    </row>
    <row r="544" spans="1:3" x14ac:dyDescent="0.35">
      <c r="A544" s="11">
        <v>36100</v>
      </c>
      <c r="B544" s="10">
        <f t="shared" si="10"/>
        <v>1998</v>
      </c>
      <c r="C544" s="10">
        <v>4.83</v>
      </c>
    </row>
    <row r="545" spans="1:3" x14ac:dyDescent="0.35">
      <c r="A545" s="11">
        <v>36130</v>
      </c>
      <c r="B545" s="10">
        <f t="shared" si="10"/>
        <v>1998</v>
      </c>
      <c r="C545" s="10">
        <v>4.68</v>
      </c>
    </row>
    <row r="546" spans="1:3" x14ac:dyDescent="0.35">
      <c r="A546" s="11">
        <v>36161</v>
      </c>
      <c r="B546" s="10">
        <f t="shared" si="10"/>
        <v>1999</v>
      </c>
      <c r="C546" s="10">
        <v>4.63</v>
      </c>
    </row>
    <row r="547" spans="1:3" x14ac:dyDescent="0.35">
      <c r="A547" s="11">
        <v>36192</v>
      </c>
      <c r="B547" s="10">
        <f t="shared" si="10"/>
        <v>1999</v>
      </c>
      <c r="C547" s="10">
        <v>4.76</v>
      </c>
    </row>
    <row r="548" spans="1:3" x14ac:dyDescent="0.35">
      <c r="A548" s="11">
        <v>36220</v>
      </c>
      <c r="B548" s="10">
        <f t="shared" si="10"/>
        <v>1999</v>
      </c>
      <c r="C548" s="10">
        <v>4.8099999999999996</v>
      </c>
    </row>
    <row r="549" spans="1:3" x14ac:dyDescent="0.35">
      <c r="A549" s="11">
        <v>36251</v>
      </c>
      <c r="B549" s="10">
        <f t="shared" si="10"/>
        <v>1999</v>
      </c>
      <c r="C549" s="10">
        <v>4.74</v>
      </c>
    </row>
    <row r="550" spans="1:3" x14ac:dyDescent="0.35">
      <c r="A550" s="11">
        <v>36281</v>
      </c>
      <c r="B550" s="10">
        <f t="shared" si="10"/>
        <v>1999</v>
      </c>
      <c r="C550" s="10">
        <v>4.74</v>
      </c>
    </row>
    <row r="551" spans="1:3" x14ac:dyDescent="0.35">
      <c r="A551" s="11">
        <v>36312</v>
      </c>
      <c r="B551" s="10">
        <f t="shared" si="10"/>
        <v>1999</v>
      </c>
      <c r="C551" s="10">
        <v>4.76</v>
      </c>
    </row>
    <row r="552" spans="1:3" x14ac:dyDescent="0.35">
      <c r="A552" s="11">
        <v>36342</v>
      </c>
      <c r="B552" s="10">
        <f t="shared" si="10"/>
        <v>1999</v>
      </c>
      <c r="C552" s="10">
        <v>4.99</v>
      </c>
    </row>
    <row r="553" spans="1:3" x14ac:dyDescent="0.35">
      <c r="A553" s="11">
        <v>36373</v>
      </c>
      <c r="B553" s="10">
        <f t="shared" si="10"/>
        <v>1999</v>
      </c>
      <c r="C553" s="10">
        <v>5.07</v>
      </c>
    </row>
    <row r="554" spans="1:3" x14ac:dyDescent="0.35">
      <c r="A554" s="11">
        <v>36404</v>
      </c>
      <c r="B554" s="10">
        <f t="shared" si="10"/>
        <v>1999</v>
      </c>
      <c r="C554" s="10">
        <v>5.22</v>
      </c>
    </row>
    <row r="555" spans="1:3" x14ac:dyDescent="0.35">
      <c r="A555" s="11">
        <v>36434</v>
      </c>
      <c r="B555" s="10">
        <f t="shared" si="10"/>
        <v>1999</v>
      </c>
      <c r="C555" s="10">
        <v>5.2</v>
      </c>
    </row>
    <row r="556" spans="1:3" x14ac:dyDescent="0.35">
      <c r="A556" s="11">
        <v>36465</v>
      </c>
      <c r="B556" s="10">
        <f t="shared" si="10"/>
        <v>1999</v>
      </c>
      <c r="C556" s="10">
        <v>5.42</v>
      </c>
    </row>
    <row r="557" spans="1:3" x14ac:dyDescent="0.35">
      <c r="A557" s="11">
        <v>36495</v>
      </c>
      <c r="B557" s="10">
        <f t="shared" si="10"/>
        <v>1999</v>
      </c>
      <c r="C557" s="10">
        <v>5.3</v>
      </c>
    </row>
    <row r="558" spans="1:3" x14ac:dyDescent="0.35">
      <c r="A558" s="11">
        <v>36526</v>
      </c>
      <c r="B558" s="10">
        <f t="shared" si="10"/>
        <v>2000</v>
      </c>
      <c r="C558" s="10">
        <v>5.45</v>
      </c>
    </row>
    <row r="559" spans="1:3" x14ac:dyDescent="0.35">
      <c r="A559" s="11">
        <v>36557</v>
      </c>
      <c r="B559" s="10">
        <f t="shared" si="10"/>
        <v>2000</v>
      </c>
      <c r="C559" s="10">
        <v>5.73</v>
      </c>
    </row>
    <row r="560" spans="1:3" x14ac:dyDescent="0.35">
      <c r="A560" s="11">
        <v>36586</v>
      </c>
      <c r="B560" s="10">
        <f t="shared" si="10"/>
        <v>2000</v>
      </c>
      <c r="C560" s="10">
        <v>5.85</v>
      </c>
    </row>
    <row r="561" spans="1:3" x14ac:dyDescent="0.35">
      <c r="A561" s="11">
        <v>36617</v>
      </c>
      <c r="B561" s="10">
        <f t="shared" si="10"/>
        <v>2000</v>
      </c>
      <c r="C561" s="10">
        <v>6.02</v>
      </c>
    </row>
    <row r="562" spans="1:3" x14ac:dyDescent="0.35">
      <c r="A562" s="11">
        <v>36647</v>
      </c>
      <c r="B562" s="10">
        <f t="shared" si="10"/>
        <v>2000</v>
      </c>
      <c r="C562" s="10">
        <v>6.27</v>
      </c>
    </row>
    <row r="563" spans="1:3" x14ac:dyDescent="0.35">
      <c r="A563" s="11">
        <v>36678</v>
      </c>
      <c r="B563" s="10">
        <f t="shared" si="10"/>
        <v>2000</v>
      </c>
      <c r="C563" s="10">
        <v>6.53</v>
      </c>
    </row>
    <row r="564" spans="1:3" x14ac:dyDescent="0.35">
      <c r="A564" s="11">
        <v>36708</v>
      </c>
      <c r="B564" s="10">
        <f t="shared" si="10"/>
        <v>2000</v>
      </c>
      <c r="C564" s="10">
        <v>6.54</v>
      </c>
    </row>
    <row r="565" spans="1:3" x14ac:dyDescent="0.35">
      <c r="A565" s="11">
        <v>36739</v>
      </c>
      <c r="B565" s="10">
        <f t="shared" si="10"/>
        <v>2000</v>
      </c>
      <c r="C565" s="10">
        <v>6.5</v>
      </c>
    </row>
    <row r="566" spans="1:3" x14ac:dyDescent="0.35">
      <c r="A566" s="11">
        <v>36770</v>
      </c>
      <c r="B566" s="10">
        <f t="shared" si="10"/>
        <v>2000</v>
      </c>
      <c r="C566" s="10">
        <v>6.52</v>
      </c>
    </row>
    <row r="567" spans="1:3" x14ac:dyDescent="0.35">
      <c r="A567" s="11">
        <v>36800</v>
      </c>
      <c r="B567" s="10">
        <f t="shared" si="10"/>
        <v>2000</v>
      </c>
      <c r="C567" s="10">
        <v>6.51</v>
      </c>
    </row>
    <row r="568" spans="1:3" x14ac:dyDescent="0.35">
      <c r="A568" s="11">
        <v>36831</v>
      </c>
      <c r="B568" s="10">
        <f t="shared" si="10"/>
        <v>2000</v>
      </c>
      <c r="C568" s="10">
        <v>6.51</v>
      </c>
    </row>
    <row r="569" spans="1:3" x14ac:dyDescent="0.35">
      <c r="A569" s="11">
        <v>36861</v>
      </c>
      <c r="B569" s="10">
        <f t="shared" si="10"/>
        <v>2000</v>
      </c>
      <c r="C569" s="10">
        <v>6.4</v>
      </c>
    </row>
    <row r="570" spans="1:3" x14ac:dyDescent="0.35">
      <c r="A570" s="11">
        <v>36892</v>
      </c>
      <c r="B570" s="10">
        <f t="shared" si="10"/>
        <v>2001</v>
      </c>
      <c r="C570" s="10">
        <v>5.98</v>
      </c>
    </row>
    <row r="571" spans="1:3" x14ac:dyDescent="0.35">
      <c r="A571" s="11">
        <v>36923</v>
      </c>
      <c r="B571" s="10">
        <f t="shared" si="10"/>
        <v>2001</v>
      </c>
      <c r="C571" s="10">
        <v>5.49</v>
      </c>
    </row>
    <row r="572" spans="1:3" x14ac:dyDescent="0.35">
      <c r="A572" s="11">
        <v>36951</v>
      </c>
      <c r="B572" s="10">
        <f t="shared" si="10"/>
        <v>2001</v>
      </c>
      <c r="C572" s="10">
        <v>5.31</v>
      </c>
    </row>
    <row r="573" spans="1:3" x14ac:dyDescent="0.35">
      <c r="A573" s="11">
        <v>36982</v>
      </c>
      <c r="B573" s="10">
        <f t="shared" si="10"/>
        <v>2001</v>
      </c>
      <c r="C573" s="10">
        <v>4.8</v>
      </c>
    </row>
    <row r="574" spans="1:3" x14ac:dyDescent="0.35">
      <c r="A574" s="11">
        <v>37012</v>
      </c>
      <c r="B574" s="10">
        <f t="shared" si="10"/>
        <v>2001</v>
      </c>
      <c r="C574" s="10">
        <v>4.21</v>
      </c>
    </row>
    <row r="575" spans="1:3" x14ac:dyDescent="0.35">
      <c r="A575" s="11">
        <v>37043</v>
      </c>
      <c r="B575" s="10">
        <f t="shared" si="10"/>
        <v>2001</v>
      </c>
      <c r="C575" s="10">
        <v>3.97</v>
      </c>
    </row>
    <row r="576" spans="1:3" x14ac:dyDescent="0.35">
      <c r="A576" s="11">
        <v>37073</v>
      </c>
      <c r="B576" s="10">
        <f t="shared" si="10"/>
        <v>2001</v>
      </c>
      <c r="C576" s="10">
        <v>3.77</v>
      </c>
    </row>
    <row r="577" spans="1:3" x14ac:dyDescent="0.35">
      <c r="A577" s="11">
        <v>37104</v>
      </c>
      <c r="B577" s="10">
        <f t="shared" si="10"/>
        <v>2001</v>
      </c>
      <c r="C577" s="10">
        <v>3.65</v>
      </c>
    </row>
    <row r="578" spans="1:3" x14ac:dyDescent="0.35">
      <c r="A578" s="11">
        <v>37135</v>
      </c>
      <c r="B578" s="10">
        <f t="shared" si="10"/>
        <v>2001</v>
      </c>
      <c r="C578" s="10">
        <v>3.07</v>
      </c>
    </row>
    <row r="579" spans="1:3" x14ac:dyDescent="0.35">
      <c r="A579" s="11">
        <v>37165</v>
      </c>
      <c r="B579" s="10">
        <f t="shared" si="10"/>
        <v>2001</v>
      </c>
      <c r="C579" s="10">
        <v>2.4900000000000002</v>
      </c>
    </row>
    <row r="580" spans="1:3" x14ac:dyDescent="0.35">
      <c r="A580" s="11">
        <v>37196</v>
      </c>
      <c r="B580" s="10">
        <f t="shared" si="10"/>
        <v>2001</v>
      </c>
      <c r="C580" s="10">
        <v>2.09</v>
      </c>
    </row>
    <row r="581" spans="1:3" x14ac:dyDescent="0.35">
      <c r="A581" s="11">
        <v>37226</v>
      </c>
      <c r="B581" s="10">
        <f t="shared" si="10"/>
        <v>2001</v>
      </c>
      <c r="C581" s="10">
        <v>1.82</v>
      </c>
    </row>
    <row r="582" spans="1:3" x14ac:dyDescent="0.35">
      <c r="A582" s="11">
        <v>37257</v>
      </c>
      <c r="B582" s="10">
        <f t="shared" si="10"/>
        <v>2002</v>
      </c>
      <c r="C582" s="10">
        <v>1.73</v>
      </c>
    </row>
    <row r="583" spans="1:3" x14ac:dyDescent="0.35">
      <c r="A583" s="11">
        <v>37288</v>
      </c>
      <c r="B583" s="10">
        <f t="shared" si="10"/>
        <v>2002</v>
      </c>
      <c r="C583" s="10">
        <v>1.74</v>
      </c>
    </row>
    <row r="584" spans="1:3" x14ac:dyDescent="0.35">
      <c r="A584" s="11">
        <v>37316</v>
      </c>
      <c r="B584" s="10">
        <f t="shared" si="10"/>
        <v>2002</v>
      </c>
      <c r="C584" s="10">
        <v>1.73</v>
      </c>
    </row>
    <row r="585" spans="1:3" x14ac:dyDescent="0.35">
      <c r="A585" s="11">
        <v>37347</v>
      </c>
      <c r="B585" s="10">
        <f t="shared" si="10"/>
        <v>2002</v>
      </c>
      <c r="C585" s="10">
        <v>1.75</v>
      </c>
    </row>
    <row r="586" spans="1:3" x14ac:dyDescent="0.35">
      <c r="A586" s="11">
        <v>37377</v>
      </c>
      <c r="B586" s="10">
        <f t="shared" si="10"/>
        <v>2002</v>
      </c>
      <c r="C586" s="10">
        <v>1.75</v>
      </c>
    </row>
    <row r="587" spans="1:3" x14ac:dyDescent="0.35">
      <c r="A587" s="11">
        <v>37408</v>
      </c>
      <c r="B587" s="10">
        <f t="shared" si="10"/>
        <v>2002</v>
      </c>
      <c r="C587" s="10">
        <v>1.75</v>
      </c>
    </row>
    <row r="588" spans="1:3" x14ac:dyDescent="0.35">
      <c r="A588" s="11">
        <v>37438</v>
      </c>
      <c r="B588" s="10">
        <f t="shared" ref="B588:B651" si="11">YEAR(A588)</f>
        <v>2002</v>
      </c>
      <c r="C588" s="10">
        <v>1.73</v>
      </c>
    </row>
    <row r="589" spans="1:3" x14ac:dyDescent="0.35">
      <c r="A589" s="11">
        <v>37469</v>
      </c>
      <c r="B589" s="10">
        <f t="shared" si="11"/>
        <v>2002</v>
      </c>
      <c r="C589" s="10">
        <v>1.74</v>
      </c>
    </row>
    <row r="590" spans="1:3" x14ac:dyDescent="0.35">
      <c r="A590" s="11">
        <v>37500</v>
      </c>
      <c r="B590" s="10">
        <f t="shared" si="11"/>
        <v>2002</v>
      </c>
      <c r="C590" s="10">
        <v>1.75</v>
      </c>
    </row>
    <row r="591" spans="1:3" x14ac:dyDescent="0.35">
      <c r="A591" s="11">
        <v>37530</v>
      </c>
      <c r="B591" s="10">
        <f t="shared" si="11"/>
        <v>2002</v>
      </c>
      <c r="C591" s="10">
        <v>1.75</v>
      </c>
    </row>
    <row r="592" spans="1:3" x14ac:dyDescent="0.35">
      <c r="A592" s="11">
        <v>37561</v>
      </c>
      <c r="B592" s="10">
        <f t="shared" si="11"/>
        <v>2002</v>
      </c>
      <c r="C592" s="10">
        <v>1.34</v>
      </c>
    </row>
    <row r="593" spans="1:3" x14ac:dyDescent="0.35">
      <c r="A593" s="11">
        <v>37591</v>
      </c>
      <c r="B593" s="10">
        <f t="shared" si="11"/>
        <v>2002</v>
      </c>
      <c r="C593" s="10">
        <v>1.24</v>
      </c>
    </row>
    <row r="594" spans="1:3" x14ac:dyDescent="0.35">
      <c r="A594" s="11">
        <v>37622</v>
      </c>
      <c r="B594" s="10">
        <f t="shared" si="11"/>
        <v>2003</v>
      </c>
      <c r="C594" s="10">
        <v>1.24</v>
      </c>
    </row>
    <row r="595" spans="1:3" x14ac:dyDescent="0.35">
      <c r="A595" s="11">
        <v>37653</v>
      </c>
      <c r="B595" s="10">
        <f t="shared" si="11"/>
        <v>2003</v>
      </c>
      <c r="C595" s="10">
        <v>1.26</v>
      </c>
    </row>
    <row r="596" spans="1:3" x14ac:dyDescent="0.35">
      <c r="A596" s="11">
        <v>37681</v>
      </c>
      <c r="B596" s="10">
        <f t="shared" si="11"/>
        <v>2003</v>
      </c>
      <c r="C596" s="10">
        <v>1.25</v>
      </c>
    </row>
    <row r="597" spans="1:3" x14ac:dyDescent="0.35">
      <c r="A597" s="11">
        <v>37712</v>
      </c>
      <c r="B597" s="10">
        <f t="shared" si="11"/>
        <v>2003</v>
      </c>
      <c r="C597" s="10">
        <v>1.26</v>
      </c>
    </row>
    <row r="598" spans="1:3" x14ac:dyDescent="0.35">
      <c r="A598" s="11">
        <v>37742</v>
      </c>
      <c r="B598" s="10">
        <f t="shared" si="11"/>
        <v>2003</v>
      </c>
      <c r="C598" s="10">
        <v>1.26</v>
      </c>
    </row>
    <row r="599" spans="1:3" x14ac:dyDescent="0.35">
      <c r="A599" s="11">
        <v>37773</v>
      </c>
      <c r="B599" s="10">
        <f t="shared" si="11"/>
        <v>2003</v>
      </c>
      <c r="C599" s="10">
        <v>1.22</v>
      </c>
    </row>
    <row r="600" spans="1:3" x14ac:dyDescent="0.35">
      <c r="A600" s="11">
        <v>37803</v>
      </c>
      <c r="B600" s="10">
        <f t="shared" si="11"/>
        <v>2003</v>
      </c>
      <c r="C600" s="10">
        <v>1.01</v>
      </c>
    </row>
    <row r="601" spans="1:3" x14ac:dyDescent="0.35">
      <c r="A601" s="11">
        <v>37834</v>
      </c>
      <c r="B601" s="10">
        <f t="shared" si="11"/>
        <v>2003</v>
      </c>
      <c r="C601" s="10">
        <v>1.03</v>
      </c>
    </row>
    <row r="602" spans="1:3" x14ac:dyDescent="0.35">
      <c r="A602" s="11">
        <v>37865</v>
      </c>
      <c r="B602" s="10">
        <f t="shared" si="11"/>
        <v>2003</v>
      </c>
      <c r="C602" s="10">
        <v>1.01</v>
      </c>
    </row>
    <row r="603" spans="1:3" x14ac:dyDescent="0.35">
      <c r="A603" s="11">
        <v>37895</v>
      </c>
      <c r="B603" s="10">
        <f t="shared" si="11"/>
        <v>2003</v>
      </c>
      <c r="C603" s="10">
        <v>1.01</v>
      </c>
    </row>
    <row r="604" spans="1:3" x14ac:dyDescent="0.35">
      <c r="A604" s="11">
        <v>37926</v>
      </c>
      <c r="B604" s="10">
        <f t="shared" si="11"/>
        <v>2003</v>
      </c>
      <c r="C604" s="10">
        <v>1</v>
      </c>
    </row>
    <row r="605" spans="1:3" x14ac:dyDescent="0.35">
      <c r="A605" s="11">
        <v>37956</v>
      </c>
      <c r="B605" s="10">
        <f t="shared" si="11"/>
        <v>2003</v>
      </c>
      <c r="C605" s="10">
        <v>0.98</v>
      </c>
    </row>
    <row r="606" spans="1:3" x14ac:dyDescent="0.35">
      <c r="A606" s="11">
        <v>37987</v>
      </c>
      <c r="B606" s="10">
        <f t="shared" si="11"/>
        <v>2004</v>
      </c>
      <c r="C606" s="10">
        <v>1</v>
      </c>
    </row>
    <row r="607" spans="1:3" x14ac:dyDescent="0.35">
      <c r="A607" s="11">
        <v>38018</v>
      </c>
      <c r="B607" s="10">
        <f t="shared" si="11"/>
        <v>2004</v>
      </c>
      <c r="C607" s="10">
        <v>1.01</v>
      </c>
    </row>
    <row r="608" spans="1:3" x14ac:dyDescent="0.35">
      <c r="A608" s="11">
        <v>38047</v>
      </c>
      <c r="B608" s="10">
        <f t="shared" si="11"/>
        <v>2004</v>
      </c>
      <c r="C608" s="10">
        <v>1</v>
      </c>
    </row>
    <row r="609" spans="1:3" x14ac:dyDescent="0.35">
      <c r="A609" s="11">
        <v>38078</v>
      </c>
      <c r="B609" s="10">
        <f t="shared" si="11"/>
        <v>2004</v>
      </c>
      <c r="C609" s="10">
        <v>1</v>
      </c>
    </row>
    <row r="610" spans="1:3" x14ac:dyDescent="0.35">
      <c r="A610" s="11">
        <v>38108</v>
      </c>
      <c r="B610" s="10">
        <f t="shared" si="11"/>
        <v>2004</v>
      </c>
      <c r="C610" s="10">
        <v>1</v>
      </c>
    </row>
    <row r="611" spans="1:3" x14ac:dyDescent="0.35">
      <c r="A611" s="11">
        <v>38139</v>
      </c>
      <c r="B611" s="10">
        <f t="shared" si="11"/>
        <v>2004</v>
      </c>
      <c r="C611" s="10">
        <v>1.03</v>
      </c>
    </row>
    <row r="612" spans="1:3" x14ac:dyDescent="0.35">
      <c r="A612" s="11">
        <v>38169</v>
      </c>
      <c r="B612" s="10">
        <f t="shared" si="11"/>
        <v>2004</v>
      </c>
      <c r="C612" s="10">
        <v>1.26</v>
      </c>
    </row>
    <row r="613" spans="1:3" x14ac:dyDescent="0.35">
      <c r="A613" s="11">
        <v>38200</v>
      </c>
      <c r="B613" s="10">
        <f t="shared" si="11"/>
        <v>2004</v>
      </c>
      <c r="C613" s="10">
        <v>1.43</v>
      </c>
    </row>
    <row r="614" spans="1:3" x14ac:dyDescent="0.35">
      <c r="A614" s="11">
        <v>38231</v>
      </c>
      <c r="B614" s="10">
        <f t="shared" si="11"/>
        <v>2004</v>
      </c>
      <c r="C614" s="10">
        <v>1.61</v>
      </c>
    </row>
    <row r="615" spans="1:3" x14ac:dyDescent="0.35">
      <c r="A615" s="11">
        <v>38261</v>
      </c>
      <c r="B615" s="10">
        <f t="shared" si="11"/>
        <v>2004</v>
      </c>
      <c r="C615" s="10">
        <v>1.76</v>
      </c>
    </row>
    <row r="616" spans="1:3" x14ac:dyDescent="0.35">
      <c r="A616" s="11">
        <v>38292</v>
      </c>
      <c r="B616" s="10">
        <f t="shared" si="11"/>
        <v>2004</v>
      </c>
      <c r="C616" s="10">
        <v>1.93</v>
      </c>
    </row>
    <row r="617" spans="1:3" x14ac:dyDescent="0.35">
      <c r="A617" s="11">
        <v>38322</v>
      </c>
      <c r="B617" s="10">
        <f t="shared" si="11"/>
        <v>2004</v>
      </c>
      <c r="C617" s="10">
        <v>2.16</v>
      </c>
    </row>
    <row r="618" spans="1:3" x14ac:dyDescent="0.35">
      <c r="A618" s="11">
        <v>38353</v>
      </c>
      <c r="B618" s="10">
        <f t="shared" si="11"/>
        <v>2005</v>
      </c>
      <c r="C618" s="10">
        <v>2.2799999999999998</v>
      </c>
    </row>
    <row r="619" spans="1:3" x14ac:dyDescent="0.35">
      <c r="A619" s="11">
        <v>38384</v>
      </c>
      <c r="B619" s="10">
        <f t="shared" si="11"/>
        <v>2005</v>
      </c>
      <c r="C619" s="10">
        <v>2.5</v>
      </c>
    </row>
    <row r="620" spans="1:3" x14ac:dyDescent="0.35">
      <c r="A620" s="11">
        <v>38412</v>
      </c>
      <c r="B620" s="10">
        <f t="shared" si="11"/>
        <v>2005</v>
      </c>
      <c r="C620" s="10">
        <v>2.63</v>
      </c>
    </row>
    <row r="621" spans="1:3" x14ac:dyDescent="0.35">
      <c r="A621" s="11">
        <v>38443</v>
      </c>
      <c r="B621" s="10">
        <f t="shared" si="11"/>
        <v>2005</v>
      </c>
      <c r="C621" s="10">
        <v>2.79</v>
      </c>
    </row>
    <row r="622" spans="1:3" x14ac:dyDescent="0.35">
      <c r="A622" s="11">
        <v>38473</v>
      </c>
      <c r="B622" s="10">
        <f t="shared" si="11"/>
        <v>2005</v>
      </c>
      <c r="C622" s="10">
        <v>3</v>
      </c>
    </row>
    <row r="623" spans="1:3" x14ac:dyDescent="0.35">
      <c r="A623" s="11">
        <v>38504</v>
      </c>
      <c r="B623" s="10">
        <f t="shared" si="11"/>
        <v>2005</v>
      </c>
      <c r="C623" s="10">
        <v>3.04</v>
      </c>
    </row>
    <row r="624" spans="1:3" x14ac:dyDescent="0.35">
      <c r="A624" s="11">
        <v>38534</v>
      </c>
      <c r="B624" s="10">
        <f t="shared" si="11"/>
        <v>2005</v>
      </c>
      <c r="C624" s="10">
        <v>3.26</v>
      </c>
    </row>
    <row r="625" spans="1:3" x14ac:dyDescent="0.35">
      <c r="A625" s="11">
        <v>38565</v>
      </c>
      <c r="B625" s="10">
        <f t="shared" si="11"/>
        <v>2005</v>
      </c>
      <c r="C625" s="10">
        <v>3.5</v>
      </c>
    </row>
    <row r="626" spans="1:3" x14ac:dyDescent="0.35">
      <c r="A626" s="11">
        <v>38596</v>
      </c>
      <c r="B626" s="10">
        <f t="shared" si="11"/>
        <v>2005</v>
      </c>
      <c r="C626" s="10">
        <v>3.62</v>
      </c>
    </row>
    <row r="627" spans="1:3" x14ac:dyDescent="0.35">
      <c r="A627" s="11">
        <v>38626</v>
      </c>
      <c r="B627" s="10">
        <f t="shared" si="11"/>
        <v>2005</v>
      </c>
      <c r="C627" s="10">
        <v>3.78</v>
      </c>
    </row>
    <row r="628" spans="1:3" x14ac:dyDescent="0.35">
      <c r="A628" s="11">
        <v>38657</v>
      </c>
      <c r="B628" s="10">
        <f t="shared" si="11"/>
        <v>2005</v>
      </c>
      <c r="C628" s="10">
        <v>4</v>
      </c>
    </row>
    <row r="629" spans="1:3" x14ac:dyDescent="0.35">
      <c r="A629" s="11">
        <v>38687</v>
      </c>
      <c r="B629" s="10">
        <f t="shared" si="11"/>
        <v>2005</v>
      </c>
      <c r="C629" s="10">
        <v>4.16</v>
      </c>
    </row>
    <row r="630" spans="1:3" x14ac:dyDescent="0.35">
      <c r="A630" s="11">
        <v>38718</v>
      </c>
      <c r="B630" s="10">
        <f t="shared" si="11"/>
        <v>2006</v>
      </c>
      <c r="C630" s="10">
        <v>4.29</v>
      </c>
    </row>
    <row r="631" spans="1:3" x14ac:dyDescent="0.35">
      <c r="A631" s="11">
        <v>38749</v>
      </c>
      <c r="B631" s="10">
        <f t="shared" si="11"/>
        <v>2006</v>
      </c>
      <c r="C631" s="10">
        <v>4.49</v>
      </c>
    </row>
    <row r="632" spans="1:3" x14ac:dyDescent="0.35">
      <c r="A632" s="11">
        <v>38777</v>
      </c>
      <c r="B632" s="10">
        <f t="shared" si="11"/>
        <v>2006</v>
      </c>
      <c r="C632" s="10">
        <v>4.59</v>
      </c>
    </row>
    <row r="633" spans="1:3" x14ac:dyDescent="0.35">
      <c r="A633" s="11">
        <v>38808</v>
      </c>
      <c r="B633" s="10">
        <f t="shared" si="11"/>
        <v>2006</v>
      </c>
      <c r="C633" s="10">
        <v>4.79</v>
      </c>
    </row>
    <row r="634" spans="1:3" x14ac:dyDescent="0.35">
      <c r="A634" s="11">
        <v>38838</v>
      </c>
      <c r="B634" s="10">
        <f t="shared" si="11"/>
        <v>2006</v>
      </c>
      <c r="C634" s="10">
        <v>4.9400000000000004</v>
      </c>
    </row>
    <row r="635" spans="1:3" x14ac:dyDescent="0.35">
      <c r="A635" s="11">
        <v>38869</v>
      </c>
      <c r="B635" s="10">
        <f t="shared" si="11"/>
        <v>2006</v>
      </c>
      <c r="C635" s="10">
        <v>4.99</v>
      </c>
    </row>
    <row r="636" spans="1:3" x14ac:dyDescent="0.35">
      <c r="A636" s="11">
        <v>38899</v>
      </c>
      <c r="B636" s="10">
        <f t="shared" si="11"/>
        <v>2006</v>
      </c>
      <c r="C636" s="10">
        <v>5.24</v>
      </c>
    </row>
    <row r="637" spans="1:3" x14ac:dyDescent="0.35">
      <c r="A637" s="11">
        <v>38930</v>
      </c>
      <c r="B637" s="10">
        <f t="shared" si="11"/>
        <v>2006</v>
      </c>
      <c r="C637" s="10">
        <v>5.25</v>
      </c>
    </row>
    <row r="638" spans="1:3" x14ac:dyDescent="0.35">
      <c r="A638" s="11">
        <v>38961</v>
      </c>
      <c r="B638" s="10">
        <f t="shared" si="11"/>
        <v>2006</v>
      </c>
      <c r="C638" s="10">
        <v>5.25</v>
      </c>
    </row>
    <row r="639" spans="1:3" x14ac:dyDescent="0.35">
      <c r="A639" s="11">
        <v>38991</v>
      </c>
      <c r="B639" s="10">
        <f t="shared" si="11"/>
        <v>2006</v>
      </c>
      <c r="C639" s="10">
        <v>5.25</v>
      </c>
    </row>
    <row r="640" spans="1:3" x14ac:dyDescent="0.35">
      <c r="A640" s="11">
        <v>39022</v>
      </c>
      <c r="B640" s="10">
        <f t="shared" si="11"/>
        <v>2006</v>
      </c>
      <c r="C640" s="10">
        <v>5.25</v>
      </c>
    </row>
    <row r="641" spans="1:3" x14ac:dyDescent="0.35">
      <c r="A641" s="11">
        <v>39052</v>
      </c>
      <c r="B641" s="10">
        <f t="shared" si="11"/>
        <v>2006</v>
      </c>
      <c r="C641" s="10">
        <v>5.24</v>
      </c>
    </row>
    <row r="642" spans="1:3" x14ac:dyDescent="0.35">
      <c r="A642" s="11">
        <v>39083</v>
      </c>
      <c r="B642" s="10">
        <f t="shared" si="11"/>
        <v>2007</v>
      </c>
      <c r="C642" s="10">
        <v>5.25</v>
      </c>
    </row>
    <row r="643" spans="1:3" x14ac:dyDescent="0.35">
      <c r="A643" s="11">
        <v>39114</v>
      </c>
      <c r="B643" s="10">
        <f t="shared" si="11"/>
        <v>2007</v>
      </c>
      <c r="C643" s="10">
        <v>5.26</v>
      </c>
    </row>
    <row r="644" spans="1:3" x14ac:dyDescent="0.35">
      <c r="A644" s="11">
        <v>39142</v>
      </c>
      <c r="B644" s="10">
        <f t="shared" si="11"/>
        <v>2007</v>
      </c>
      <c r="C644" s="10">
        <v>5.26</v>
      </c>
    </row>
    <row r="645" spans="1:3" x14ac:dyDescent="0.35">
      <c r="A645" s="11">
        <v>39173</v>
      </c>
      <c r="B645" s="10">
        <f t="shared" si="11"/>
        <v>2007</v>
      </c>
      <c r="C645" s="10">
        <v>5.25</v>
      </c>
    </row>
    <row r="646" spans="1:3" x14ac:dyDescent="0.35">
      <c r="A646" s="11">
        <v>39203</v>
      </c>
      <c r="B646" s="10">
        <f t="shared" si="11"/>
        <v>2007</v>
      </c>
      <c r="C646" s="10">
        <v>5.25</v>
      </c>
    </row>
    <row r="647" spans="1:3" x14ac:dyDescent="0.35">
      <c r="A647" s="11">
        <v>39234</v>
      </c>
      <c r="B647" s="10">
        <f t="shared" si="11"/>
        <v>2007</v>
      </c>
      <c r="C647" s="10">
        <v>5.25</v>
      </c>
    </row>
    <row r="648" spans="1:3" x14ac:dyDescent="0.35">
      <c r="A648" s="11">
        <v>39264</v>
      </c>
      <c r="B648" s="10">
        <f t="shared" si="11"/>
        <v>2007</v>
      </c>
      <c r="C648" s="10">
        <v>5.26</v>
      </c>
    </row>
    <row r="649" spans="1:3" x14ac:dyDescent="0.35">
      <c r="A649" s="11">
        <v>39295</v>
      </c>
      <c r="B649" s="10">
        <f t="shared" si="11"/>
        <v>2007</v>
      </c>
      <c r="C649" s="10">
        <v>5.0199999999999996</v>
      </c>
    </row>
    <row r="650" spans="1:3" x14ac:dyDescent="0.35">
      <c r="A650" s="11">
        <v>39326</v>
      </c>
      <c r="B650" s="10">
        <f t="shared" si="11"/>
        <v>2007</v>
      </c>
      <c r="C650" s="10">
        <v>4.9400000000000004</v>
      </c>
    </row>
    <row r="651" spans="1:3" x14ac:dyDescent="0.35">
      <c r="A651" s="11">
        <v>39356</v>
      </c>
      <c r="B651" s="10">
        <f t="shared" si="11"/>
        <v>2007</v>
      </c>
      <c r="C651" s="10">
        <v>4.76</v>
      </c>
    </row>
    <row r="652" spans="1:3" x14ac:dyDescent="0.35">
      <c r="A652" s="11">
        <v>39387</v>
      </c>
      <c r="B652" s="10">
        <f t="shared" ref="B652:B715" si="12">YEAR(A652)</f>
        <v>2007</v>
      </c>
      <c r="C652" s="10">
        <v>4.49</v>
      </c>
    </row>
    <row r="653" spans="1:3" x14ac:dyDescent="0.35">
      <c r="A653" s="11">
        <v>39417</v>
      </c>
      <c r="B653" s="10">
        <f t="shared" si="12"/>
        <v>2007</v>
      </c>
      <c r="C653" s="10">
        <v>4.24</v>
      </c>
    </row>
    <row r="654" spans="1:3" x14ac:dyDescent="0.35">
      <c r="A654" s="11">
        <v>39448</v>
      </c>
      <c r="B654" s="10">
        <f t="shared" si="12"/>
        <v>2008</v>
      </c>
      <c r="C654" s="10">
        <v>3.94</v>
      </c>
    </row>
    <row r="655" spans="1:3" x14ac:dyDescent="0.35">
      <c r="A655" s="11">
        <v>39479</v>
      </c>
      <c r="B655" s="10">
        <f t="shared" si="12"/>
        <v>2008</v>
      </c>
      <c r="C655" s="10">
        <v>2.98</v>
      </c>
    </row>
    <row r="656" spans="1:3" x14ac:dyDescent="0.35">
      <c r="A656" s="11">
        <v>39508</v>
      </c>
      <c r="B656" s="10">
        <f t="shared" si="12"/>
        <v>2008</v>
      </c>
      <c r="C656" s="10">
        <v>2.61</v>
      </c>
    </row>
    <row r="657" spans="1:3" x14ac:dyDescent="0.35">
      <c r="A657" s="11">
        <v>39539</v>
      </c>
      <c r="B657" s="10">
        <f t="shared" si="12"/>
        <v>2008</v>
      </c>
      <c r="C657" s="10">
        <v>2.2799999999999998</v>
      </c>
    </row>
    <row r="658" spans="1:3" x14ac:dyDescent="0.35">
      <c r="A658" s="11">
        <v>39569</v>
      </c>
      <c r="B658" s="10">
        <f t="shared" si="12"/>
        <v>2008</v>
      </c>
      <c r="C658" s="10">
        <v>1.98</v>
      </c>
    </row>
    <row r="659" spans="1:3" x14ac:dyDescent="0.35">
      <c r="A659" s="11">
        <v>39600</v>
      </c>
      <c r="B659" s="10">
        <f t="shared" si="12"/>
        <v>2008</v>
      </c>
      <c r="C659" s="10">
        <v>2</v>
      </c>
    </row>
    <row r="660" spans="1:3" x14ac:dyDescent="0.35">
      <c r="A660" s="11">
        <v>39630</v>
      </c>
      <c r="B660" s="10">
        <f t="shared" si="12"/>
        <v>2008</v>
      </c>
      <c r="C660" s="10">
        <v>2.0099999999999998</v>
      </c>
    </row>
    <row r="661" spans="1:3" x14ac:dyDescent="0.35">
      <c r="A661" s="11">
        <v>39661</v>
      </c>
      <c r="B661" s="10">
        <f t="shared" si="12"/>
        <v>2008</v>
      </c>
      <c r="C661" s="10">
        <v>2</v>
      </c>
    </row>
    <row r="662" spans="1:3" x14ac:dyDescent="0.35">
      <c r="A662" s="11">
        <v>39692</v>
      </c>
      <c r="B662" s="10">
        <f t="shared" si="12"/>
        <v>2008</v>
      </c>
      <c r="C662" s="10">
        <v>1.81</v>
      </c>
    </row>
    <row r="663" spans="1:3" x14ac:dyDescent="0.35">
      <c r="A663" s="11">
        <v>39722</v>
      </c>
      <c r="B663" s="10">
        <f t="shared" si="12"/>
        <v>2008</v>
      </c>
      <c r="C663" s="10">
        <v>0.97</v>
      </c>
    </row>
    <row r="664" spans="1:3" x14ac:dyDescent="0.35">
      <c r="A664" s="11">
        <v>39753</v>
      </c>
      <c r="B664" s="10">
        <f t="shared" si="12"/>
        <v>2008</v>
      </c>
      <c r="C664" s="10">
        <v>0.39</v>
      </c>
    </row>
    <row r="665" spans="1:3" x14ac:dyDescent="0.35">
      <c r="A665" s="11">
        <v>39783</v>
      </c>
      <c r="B665" s="10">
        <f t="shared" si="12"/>
        <v>2008</v>
      </c>
      <c r="C665" s="10">
        <v>0.16</v>
      </c>
    </row>
    <row r="666" spans="1:3" x14ac:dyDescent="0.35">
      <c r="A666" s="11">
        <v>39814</v>
      </c>
      <c r="B666" s="10">
        <f t="shared" si="12"/>
        <v>2009</v>
      </c>
      <c r="C666" s="10">
        <v>0.15</v>
      </c>
    </row>
    <row r="667" spans="1:3" x14ac:dyDescent="0.35">
      <c r="A667" s="11">
        <v>39845</v>
      </c>
      <c r="B667" s="10">
        <f t="shared" si="12"/>
        <v>2009</v>
      </c>
      <c r="C667" s="10">
        <v>0.22</v>
      </c>
    </row>
    <row r="668" spans="1:3" x14ac:dyDescent="0.35">
      <c r="A668" s="11">
        <v>39873</v>
      </c>
      <c r="B668" s="10">
        <f t="shared" si="12"/>
        <v>2009</v>
      </c>
      <c r="C668" s="10">
        <v>0.18</v>
      </c>
    </row>
    <row r="669" spans="1:3" x14ac:dyDescent="0.35">
      <c r="A669" s="11">
        <v>39904</v>
      </c>
      <c r="B669" s="10">
        <f t="shared" si="12"/>
        <v>2009</v>
      </c>
      <c r="C669" s="10">
        <v>0.15</v>
      </c>
    </row>
    <row r="670" spans="1:3" x14ac:dyDescent="0.35">
      <c r="A670" s="11">
        <v>39934</v>
      </c>
      <c r="B670" s="10">
        <f t="shared" si="12"/>
        <v>2009</v>
      </c>
      <c r="C670" s="10">
        <v>0.18</v>
      </c>
    </row>
    <row r="671" spans="1:3" x14ac:dyDescent="0.35">
      <c r="A671" s="11">
        <v>39965</v>
      </c>
      <c r="B671" s="10">
        <f t="shared" si="12"/>
        <v>2009</v>
      </c>
      <c r="C671" s="10">
        <v>0.21</v>
      </c>
    </row>
    <row r="672" spans="1:3" x14ac:dyDescent="0.35">
      <c r="A672" s="11">
        <v>39995</v>
      </c>
      <c r="B672" s="10">
        <f t="shared" si="12"/>
        <v>2009</v>
      </c>
      <c r="C672" s="10">
        <v>0.16</v>
      </c>
    </row>
    <row r="673" spans="1:3" x14ac:dyDescent="0.35">
      <c r="A673" s="11">
        <v>40026</v>
      </c>
      <c r="B673" s="10">
        <f t="shared" si="12"/>
        <v>2009</v>
      </c>
      <c r="C673" s="10">
        <v>0.16</v>
      </c>
    </row>
    <row r="674" spans="1:3" x14ac:dyDescent="0.35">
      <c r="A674" s="11">
        <v>40057</v>
      </c>
      <c r="B674" s="10">
        <f t="shared" si="12"/>
        <v>2009</v>
      </c>
      <c r="C674" s="10">
        <v>0.15</v>
      </c>
    </row>
    <row r="675" spans="1:3" x14ac:dyDescent="0.35">
      <c r="A675" s="11">
        <v>40087</v>
      </c>
      <c r="B675" s="10">
        <f t="shared" si="12"/>
        <v>2009</v>
      </c>
      <c r="C675" s="10">
        <v>0.12</v>
      </c>
    </row>
    <row r="676" spans="1:3" x14ac:dyDescent="0.35">
      <c r="A676" s="11">
        <v>40118</v>
      </c>
      <c r="B676" s="10">
        <f t="shared" si="12"/>
        <v>2009</v>
      </c>
      <c r="C676" s="10">
        <v>0.12</v>
      </c>
    </row>
    <row r="677" spans="1:3" x14ac:dyDescent="0.35">
      <c r="A677" s="11">
        <v>40148</v>
      </c>
      <c r="B677" s="10">
        <f t="shared" si="12"/>
        <v>2009</v>
      </c>
      <c r="C677" s="10">
        <v>0.12</v>
      </c>
    </row>
    <row r="678" spans="1:3" x14ac:dyDescent="0.35">
      <c r="A678" s="11">
        <v>40179</v>
      </c>
      <c r="B678" s="10">
        <f t="shared" si="12"/>
        <v>2010</v>
      </c>
      <c r="C678" s="10">
        <v>0.11</v>
      </c>
    </row>
    <row r="679" spans="1:3" x14ac:dyDescent="0.35">
      <c r="A679" s="11">
        <v>40210</v>
      </c>
      <c r="B679" s="10">
        <f t="shared" si="12"/>
        <v>2010</v>
      </c>
      <c r="C679" s="10">
        <v>0.13</v>
      </c>
    </row>
    <row r="680" spans="1:3" x14ac:dyDescent="0.35">
      <c r="A680" s="11">
        <v>40238</v>
      </c>
      <c r="B680" s="10">
        <f t="shared" si="12"/>
        <v>2010</v>
      </c>
      <c r="C680" s="10">
        <v>0.16</v>
      </c>
    </row>
    <row r="681" spans="1:3" x14ac:dyDescent="0.35">
      <c r="A681" s="11">
        <v>40269</v>
      </c>
      <c r="B681" s="10">
        <f t="shared" si="12"/>
        <v>2010</v>
      </c>
      <c r="C681" s="10">
        <v>0.2</v>
      </c>
    </row>
    <row r="682" spans="1:3" x14ac:dyDescent="0.35">
      <c r="A682" s="11">
        <v>40299</v>
      </c>
      <c r="B682" s="10">
        <f t="shared" si="12"/>
        <v>2010</v>
      </c>
      <c r="C682" s="10">
        <v>0.2</v>
      </c>
    </row>
    <row r="683" spans="1:3" x14ac:dyDescent="0.35">
      <c r="A683" s="11">
        <v>40330</v>
      </c>
      <c r="B683" s="10">
        <f t="shared" si="12"/>
        <v>2010</v>
      </c>
      <c r="C683" s="10">
        <v>0.18</v>
      </c>
    </row>
    <row r="684" spans="1:3" x14ac:dyDescent="0.35">
      <c r="A684" s="11">
        <v>40360</v>
      </c>
      <c r="B684" s="10">
        <f t="shared" si="12"/>
        <v>2010</v>
      </c>
      <c r="C684" s="10">
        <v>0.18</v>
      </c>
    </row>
    <row r="685" spans="1:3" x14ac:dyDescent="0.35">
      <c r="A685" s="11">
        <v>40391</v>
      </c>
      <c r="B685" s="10">
        <f t="shared" si="12"/>
        <v>2010</v>
      </c>
      <c r="C685" s="10">
        <v>0.19</v>
      </c>
    </row>
    <row r="686" spans="1:3" x14ac:dyDescent="0.35">
      <c r="A686" s="11">
        <v>40422</v>
      </c>
      <c r="B686" s="10">
        <f t="shared" si="12"/>
        <v>2010</v>
      </c>
      <c r="C686" s="10">
        <v>0.19</v>
      </c>
    </row>
    <row r="687" spans="1:3" x14ac:dyDescent="0.35">
      <c r="A687" s="11">
        <v>40452</v>
      </c>
      <c r="B687" s="10">
        <f t="shared" si="12"/>
        <v>2010</v>
      </c>
      <c r="C687" s="10">
        <v>0.19</v>
      </c>
    </row>
    <row r="688" spans="1:3" x14ac:dyDescent="0.35">
      <c r="A688" s="11">
        <v>40483</v>
      </c>
      <c r="B688" s="10">
        <f t="shared" si="12"/>
        <v>2010</v>
      </c>
      <c r="C688" s="10">
        <v>0.19</v>
      </c>
    </row>
    <row r="689" spans="1:3" x14ac:dyDescent="0.35">
      <c r="A689" s="11">
        <v>40513</v>
      </c>
      <c r="B689" s="10">
        <f t="shared" si="12"/>
        <v>2010</v>
      </c>
      <c r="C689" s="10">
        <v>0.18</v>
      </c>
    </row>
    <row r="690" spans="1:3" x14ac:dyDescent="0.35">
      <c r="A690" s="11">
        <v>40544</v>
      </c>
      <c r="B690" s="10">
        <f t="shared" si="12"/>
        <v>2011</v>
      </c>
      <c r="C690" s="10">
        <v>0.17</v>
      </c>
    </row>
    <row r="691" spans="1:3" x14ac:dyDescent="0.35">
      <c r="A691" s="11">
        <v>40575</v>
      </c>
      <c r="B691" s="10">
        <f t="shared" si="12"/>
        <v>2011</v>
      </c>
      <c r="C691" s="10">
        <v>0.16</v>
      </c>
    </row>
    <row r="692" spans="1:3" x14ac:dyDescent="0.35">
      <c r="A692" s="11">
        <v>40603</v>
      </c>
      <c r="B692" s="10">
        <f t="shared" si="12"/>
        <v>2011</v>
      </c>
      <c r="C692" s="10">
        <v>0.14000000000000001</v>
      </c>
    </row>
    <row r="693" spans="1:3" x14ac:dyDescent="0.35">
      <c r="A693" s="11">
        <v>40634</v>
      </c>
      <c r="B693" s="10">
        <f t="shared" si="12"/>
        <v>2011</v>
      </c>
      <c r="C693" s="10">
        <v>0.1</v>
      </c>
    </row>
    <row r="694" spans="1:3" x14ac:dyDescent="0.35">
      <c r="A694" s="11">
        <v>40664</v>
      </c>
      <c r="B694" s="10">
        <f t="shared" si="12"/>
        <v>2011</v>
      </c>
      <c r="C694" s="10">
        <v>0.09</v>
      </c>
    </row>
    <row r="695" spans="1:3" x14ac:dyDescent="0.35">
      <c r="A695" s="11">
        <v>40695</v>
      </c>
      <c r="B695" s="10">
        <f t="shared" si="12"/>
        <v>2011</v>
      </c>
      <c r="C695" s="10">
        <v>0.09</v>
      </c>
    </row>
    <row r="696" spans="1:3" x14ac:dyDescent="0.35">
      <c r="A696" s="11">
        <v>40725</v>
      </c>
      <c r="B696" s="10">
        <f t="shared" si="12"/>
        <v>2011</v>
      </c>
      <c r="C696" s="10">
        <v>7.0000000000000007E-2</v>
      </c>
    </row>
    <row r="697" spans="1:3" x14ac:dyDescent="0.35">
      <c r="A697" s="11">
        <v>40756</v>
      </c>
      <c r="B697" s="10">
        <f t="shared" si="12"/>
        <v>2011</v>
      </c>
      <c r="C697" s="10">
        <v>0.1</v>
      </c>
    </row>
    <row r="698" spans="1:3" x14ac:dyDescent="0.35">
      <c r="A698" s="11">
        <v>40787</v>
      </c>
      <c r="B698" s="10">
        <f t="shared" si="12"/>
        <v>2011</v>
      </c>
      <c r="C698" s="10">
        <v>0.08</v>
      </c>
    </row>
    <row r="699" spans="1:3" x14ac:dyDescent="0.35">
      <c r="A699" s="11">
        <v>40817</v>
      </c>
      <c r="B699" s="10">
        <f t="shared" si="12"/>
        <v>2011</v>
      </c>
      <c r="C699" s="10">
        <v>7.0000000000000007E-2</v>
      </c>
    </row>
    <row r="700" spans="1:3" x14ac:dyDescent="0.35">
      <c r="A700" s="11">
        <v>40848</v>
      </c>
      <c r="B700" s="10">
        <f t="shared" si="12"/>
        <v>2011</v>
      </c>
      <c r="C700" s="10">
        <v>0.08</v>
      </c>
    </row>
    <row r="701" spans="1:3" x14ac:dyDescent="0.35">
      <c r="A701" s="11">
        <v>40878</v>
      </c>
      <c r="B701" s="10">
        <f t="shared" si="12"/>
        <v>2011</v>
      </c>
      <c r="C701" s="10">
        <v>7.0000000000000007E-2</v>
      </c>
    </row>
    <row r="702" spans="1:3" x14ac:dyDescent="0.35">
      <c r="A702" s="11">
        <v>40909</v>
      </c>
      <c r="B702" s="10">
        <f t="shared" si="12"/>
        <v>2012</v>
      </c>
      <c r="C702" s="10">
        <v>0.08</v>
      </c>
    </row>
    <row r="703" spans="1:3" x14ac:dyDescent="0.35">
      <c r="A703" s="11">
        <v>40940</v>
      </c>
      <c r="B703" s="10">
        <f t="shared" si="12"/>
        <v>2012</v>
      </c>
      <c r="C703" s="10">
        <v>0.1</v>
      </c>
    </row>
    <row r="704" spans="1:3" x14ac:dyDescent="0.35">
      <c r="A704" s="11">
        <v>40969</v>
      </c>
      <c r="B704" s="10">
        <f t="shared" si="12"/>
        <v>2012</v>
      </c>
      <c r="C704" s="10">
        <v>0.13</v>
      </c>
    </row>
    <row r="705" spans="1:3" x14ac:dyDescent="0.35">
      <c r="A705" s="11">
        <v>41000</v>
      </c>
      <c r="B705" s="10">
        <f t="shared" si="12"/>
        <v>2012</v>
      </c>
      <c r="C705" s="10">
        <v>0.14000000000000001</v>
      </c>
    </row>
    <row r="706" spans="1:3" x14ac:dyDescent="0.35">
      <c r="A706" s="11">
        <v>41030</v>
      </c>
      <c r="B706" s="10">
        <f t="shared" si="12"/>
        <v>2012</v>
      </c>
      <c r="C706" s="10">
        <v>0.16</v>
      </c>
    </row>
    <row r="707" spans="1:3" x14ac:dyDescent="0.35">
      <c r="A707" s="11">
        <v>41061</v>
      </c>
      <c r="B707" s="10">
        <f t="shared" si="12"/>
        <v>2012</v>
      </c>
      <c r="C707" s="10">
        <v>0.16</v>
      </c>
    </row>
    <row r="708" spans="1:3" x14ac:dyDescent="0.35">
      <c r="A708" s="11">
        <v>41091</v>
      </c>
      <c r="B708" s="10">
        <f t="shared" si="12"/>
        <v>2012</v>
      </c>
      <c r="C708" s="10">
        <v>0.16</v>
      </c>
    </row>
    <row r="709" spans="1:3" x14ac:dyDescent="0.35">
      <c r="A709" s="11">
        <v>41122</v>
      </c>
      <c r="B709" s="10">
        <f t="shared" si="12"/>
        <v>2012</v>
      </c>
      <c r="C709" s="10">
        <v>0.13</v>
      </c>
    </row>
    <row r="710" spans="1:3" x14ac:dyDescent="0.35">
      <c r="A710" s="11">
        <v>41153</v>
      </c>
      <c r="B710" s="10">
        <f t="shared" si="12"/>
        <v>2012</v>
      </c>
      <c r="C710" s="10">
        <v>0.14000000000000001</v>
      </c>
    </row>
    <row r="711" spans="1:3" x14ac:dyDescent="0.35">
      <c r="A711" s="11">
        <v>41183</v>
      </c>
      <c r="B711" s="10">
        <f t="shared" si="12"/>
        <v>2012</v>
      </c>
      <c r="C711" s="10">
        <v>0.16</v>
      </c>
    </row>
    <row r="712" spans="1:3" x14ac:dyDescent="0.35">
      <c r="A712" s="11">
        <v>41214</v>
      </c>
      <c r="B712" s="10">
        <f t="shared" si="12"/>
        <v>2012</v>
      </c>
      <c r="C712" s="10">
        <v>0.16</v>
      </c>
    </row>
    <row r="713" spans="1:3" x14ac:dyDescent="0.35">
      <c r="A713" s="11">
        <v>41244</v>
      </c>
      <c r="B713" s="10">
        <f t="shared" si="12"/>
        <v>2012</v>
      </c>
      <c r="C713" s="10">
        <v>0.16</v>
      </c>
    </row>
    <row r="714" spans="1:3" x14ac:dyDescent="0.35">
      <c r="A714" s="11">
        <v>41275</v>
      </c>
      <c r="B714" s="10">
        <f t="shared" si="12"/>
        <v>2013</v>
      </c>
      <c r="C714" s="10">
        <v>0.14000000000000001</v>
      </c>
    </row>
    <row r="715" spans="1:3" x14ac:dyDescent="0.35">
      <c r="A715" s="11">
        <v>41306</v>
      </c>
      <c r="B715" s="10">
        <f t="shared" si="12"/>
        <v>2013</v>
      </c>
      <c r="C715" s="10">
        <v>0.15</v>
      </c>
    </row>
    <row r="716" spans="1:3" x14ac:dyDescent="0.35">
      <c r="A716" s="11">
        <v>41334</v>
      </c>
      <c r="B716" s="10">
        <f t="shared" ref="B716:B779" si="13">YEAR(A716)</f>
        <v>2013</v>
      </c>
      <c r="C716" s="10">
        <v>0.14000000000000001</v>
      </c>
    </row>
    <row r="717" spans="1:3" x14ac:dyDescent="0.35">
      <c r="A717" s="11">
        <v>41365</v>
      </c>
      <c r="B717" s="10">
        <f t="shared" si="13"/>
        <v>2013</v>
      </c>
      <c r="C717" s="10">
        <v>0.15</v>
      </c>
    </row>
    <row r="718" spans="1:3" x14ac:dyDescent="0.35">
      <c r="A718" s="11">
        <v>41395</v>
      </c>
      <c r="B718" s="10">
        <f t="shared" si="13"/>
        <v>2013</v>
      </c>
      <c r="C718" s="10">
        <v>0.11</v>
      </c>
    </row>
    <row r="719" spans="1:3" x14ac:dyDescent="0.35">
      <c r="A719" s="11">
        <v>41426</v>
      </c>
      <c r="B719" s="10">
        <f t="shared" si="13"/>
        <v>2013</v>
      </c>
      <c r="C719" s="10">
        <v>0.09</v>
      </c>
    </row>
    <row r="720" spans="1:3" x14ac:dyDescent="0.35">
      <c r="A720" s="11">
        <v>41456</v>
      </c>
      <c r="B720" s="10">
        <f t="shared" si="13"/>
        <v>2013</v>
      </c>
      <c r="C720" s="10">
        <v>0.09</v>
      </c>
    </row>
    <row r="721" spans="1:3" x14ac:dyDescent="0.35">
      <c r="A721" s="11">
        <v>41487</v>
      </c>
      <c r="B721" s="10">
        <f t="shared" si="13"/>
        <v>2013</v>
      </c>
      <c r="C721" s="10">
        <v>0.08</v>
      </c>
    </row>
    <row r="722" spans="1:3" x14ac:dyDescent="0.35">
      <c r="A722" s="11">
        <v>41518</v>
      </c>
      <c r="B722" s="10">
        <f t="shared" si="13"/>
        <v>2013</v>
      </c>
      <c r="C722" s="10">
        <v>0.08</v>
      </c>
    </row>
    <row r="723" spans="1:3" x14ac:dyDescent="0.35">
      <c r="A723" s="11">
        <v>41548</v>
      </c>
      <c r="B723" s="10">
        <f t="shared" si="13"/>
        <v>2013</v>
      </c>
      <c r="C723" s="10">
        <v>0.09</v>
      </c>
    </row>
    <row r="724" spans="1:3" x14ac:dyDescent="0.35">
      <c r="A724" s="11">
        <v>41579</v>
      </c>
      <c r="B724" s="10">
        <f t="shared" si="13"/>
        <v>2013</v>
      </c>
      <c r="C724" s="10">
        <v>0.08</v>
      </c>
    </row>
    <row r="725" spans="1:3" x14ac:dyDescent="0.35">
      <c r="A725" s="11">
        <v>41609</v>
      </c>
      <c r="B725" s="10">
        <f t="shared" si="13"/>
        <v>2013</v>
      </c>
      <c r="C725" s="10">
        <v>0.09</v>
      </c>
    </row>
    <row r="726" spans="1:3" x14ac:dyDescent="0.35">
      <c r="A726" s="11">
        <v>41640</v>
      </c>
      <c r="B726" s="10">
        <f t="shared" si="13"/>
        <v>2014</v>
      </c>
      <c r="C726" s="10">
        <v>7.0000000000000007E-2</v>
      </c>
    </row>
    <row r="727" spans="1:3" x14ac:dyDescent="0.35">
      <c r="A727" s="11">
        <v>41671</v>
      </c>
      <c r="B727" s="10">
        <f t="shared" si="13"/>
        <v>2014</v>
      </c>
      <c r="C727" s="10">
        <v>7.0000000000000007E-2</v>
      </c>
    </row>
    <row r="728" spans="1:3" x14ac:dyDescent="0.35">
      <c r="A728" s="11">
        <v>41699</v>
      </c>
      <c r="B728" s="10">
        <f t="shared" si="13"/>
        <v>2014</v>
      </c>
      <c r="C728" s="10">
        <v>0.08</v>
      </c>
    </row>
    <row r="729" spans="1:3" x14ac:dyDescent="0.35">
      <c r="A729" s="11">
        <v>41730</v>
      </c>
      <c r="B729" s="10">
        <f t="shared" si="13"/>
        <v>2014</v>
      </c>
      <c r="C729" s="10">
        <v>0.09</v>
      </c>
    </row>
    <row r="730" spans="1:3" x14ac:dyDescent="0.35">
      <c r="A730" s="11">
        <v>41760</v>
      </c>
      <c r="B730" s="10">
        <f t="shared" si="13"/>
        <v>2014</v>
      </c>
      <c r="C730" s="10">
        <v>0.09</v>
      </c>
    </row>
    <row r="731" spans="1:3" x14ac:dyDescent="0.35">
      <c r="A731" s="11">
        <v>41791</v>
      </c>
      <c r="B731" s="10">
        <f t="shared" si="13"/>
        <v>2014</v>
      </c>
      <c r="C731" s="10">
        <v>0.1</v>
      </c>
    </row>
    <row r="732" spans="1:3" x14ac:dyDescent="0.35">
      <c r="A732" s="11">
        <v>41821</v>
      </c>
      <c r="B732" s="10">
        <f t="shared" si="13"/>
        <v>2014</v>
      </c>
      <c r="C732" s="10">
        <v>0.09</v>
      </c>
    </row>
    <row r="733" spans="1:3" x14ac:dyDescent="0.35">
      <c r="A733" s="11">
        <v>41852</v>
      </c>
      <c r="B733" s="10">
        <f t="shared" si="13"/>
        <v>2014</v>
      </c>
      <c r="C733" s="10">
        <v>0.09</v>
      </c>
    </row>
    <row r="734" spans="1:3" x14ac:dyDescent="0.35">
      <c r="A734" s="11">
        <v>41883</v>
      </c>
      <c r="B734" s="10">
        <f t="shared" si="13"/>
        <v>2014</v>
      </c>
      <c r="C734" s="10">
        <v>0.09</v>
      </c>
    </row>
    <row r="735" spans="1:3" x14ac:dyDescent="0.35">
      <c r="A735" s="11">
        <v>41913</v>
      </c>
      <c r="B735" s="10">
        <f t="shared" si="13"/>
        <v>2014</v>
      </c>
      <c r="C735" s="10">
        <v>0.09</v>
      </c>
    </row>
    <row r="736" spans="1:3" x14ac:dyDescent="0.35">
      <c r="A736" s="11">
        <v>41944</v>
      </c>
      <c r="B736" s="10">
        <f t="shared" si="13"/>
        <v>2014</v>
      </c>
      <c r="C736" s="10">
        <v>0.09</v>
      </c>
    </row>
    <row r="737" spans="1:3" x14ac:dyDescent="0.35">
      <c r="A737" s="11">
        <v>41974</v>
      </c>
      <c r="B737" s="10">
        <f t="shared" si="13"/>
        <v>2014</v>
      </c>
      <c r="C737" s="10">
        <v>0.12</v>
      </c>
    </row>
    <row r="738" spans="1:3" x14ac:dyDescent="0.35">
      <c r="A738" s="11">
        <v>42005</v>
      </c>
      <c r="B738" s="10">
        <f t="shared" si="13"/>
        <v>2015</v>
      </c>
      <c r="C738" s="10">
        <v>0.11</v>
      </c>
    </row>
    <row r="739" spans="1:3" x14ac:dyDescent="0.35">
      <c r="A739" s="11">
        <v>42036</v>
      </c>
      <c r="B739" s="10">
        <f t="shared" si="13"/>
        <v>2015</v>
      </c>
      <c r="C739" s="10">
        <v>0.11</v>
      </c>
    </row>
    <row r="740" spans="1:3" x14ac:dyDescent="0.35">
      <c r="A740" s="11">
        <v>42064</v>
      </c>
      <c r="B740" s="10">
        <f t="shared" si="13"/>
        <v>2015</v>
      </c>
      <c r="C740" s="10">
        <v>0.11</v>
      </c>
    </row>
    <row r="741" spans="1:3" x14ac:dyDescent="0.35">
      <c r="A741" s="11">
        <v>42095</v>
      </c>
      <c r="B741" s="10">
        <f t="shared" si="13"/>
        <v>2015</v>
      </c>
      <c r="C741" s="10">
        <v>0.12</v>
      </c>
    </row>
    <row r="742" spans="1:3" x14ac:dyDescent="0.35">
      <c r="A742" s="11">
        <v>42125</v>
      </c>
      <c r="B742" s="10">
        <f t="shared" si="13"/>
        <v>2015</v>
      </c>
      <c r="C742" s="10">
        <v>0.12</v>
      </c>
    </row>
    <row r="743" spans="1:3" x14ac:dyDescent="0.35">
      <c r="A743" s="11">
        <v>42156</v>
      </c>
      <c r="B743" s="10">
        <f t="shared" si="13"/>
        <v>2015</v>
      </c>
      <c r="C743" s="10">
        <v>0.13</v>
      </c>
    </row>
    <row r="744" spans="1:3" x14ac:dyDescent="0.35">
      <c r="A744" s="11">
        <v>42186</v>
      </c>
      <c r="B744" s="10">
        <f t="shared" si="13"/>
        <v>2015</v>
      </c>
      <c r="C744" s="10">
        <v>0.13</v>
      </c>
    </row>
    <row r="745" spans="1:3" x14ac:dyDescent="0.35">
      <c r="A745" s="11">
        <v>42217</v>
      </c>
      <c r="B745" s="10">
        <f t="shared" si="13"/>
        <v>2015</v>
      </c>
      <c r="C745" s="10">
        <v>0.14000000000000001</v>
      </c>
    </row>
    <row r="746" spans="1:3" x14ac:dyDescent="0.35">
      <c r="A746" s="11">
        <v>42248</v>
      </c>
      <c r="B746" s="10">
        <f t="shared" si="13"/>
        <v>2015</v>
      </c>
      <c r="C746" s="10">
        <v>0.14000000000000001</v>
      </c>
    </row>
    <row r="747" spans="1:3" x14ac:dyDescent="0.35">
      <c r="A747" s="11">
        <v>42278</v>
      </c>
      <c r="B747" s="10">
        <f t="shared" si="13"/>
        <v>2015</v>
      </c>
      <c r="C747" s="10">
        <v>0.12</v>
      </c>
    </row>
    <row r="748" spans="1:3" x14ac:dyDescent="0.35">
      <c r="A748" s="11">
        <v>42309</v>
      </c>
      <c r="B748" s="10">
        <f t="shared" si="13"/>
        <v>2015</v>
      </c>
      <c r="C748" s="10">
        <v>0.12</v>
      </c>
    </row>
    <row r="749" spans="1:3" x14ac:dyDescent="0.35">
      <c r="A749" s="11">
        <v>42339</v>
      </c>
      <c r="B749" s="10">
        <f t="shared" si="13"/>
        <v>2015</v>
      </c>
      <c r="C749" s="10">
        <v>0.24</v>
      </c>
    </row>
    <row r="750" spans="1:3" x14ac:dyDescent="0.35">
      <c r="A750" s="11">
        <v>42370</v>
      </c>
      <c r="B750" s="10">
        <f t="shared" si="13"/>
        <v>2016</v>
      </c>
      <c r="C750" s="10">
        <v>0.34</v>
      </c>
    </row>
    <row r="751" spans="1:3" x14ac:dyDescent="0.35">
      <c r="A751" s="11">
        <v>42401</v>
      </c>
      <c r="B751" s="10">
        <f t="shared" si="13"/>
        <v>2016</v>
      </c>
      <c r="C751" s="10">
        <v>0.38</v>
      </c>
    </row>
    <row r="752" spans="1:3" x14ac:dyDescent="0.35">
      <c r="A752" s="11">
        <v>42430</v>
      </c>
      <c r="B752" s="10">
        <f t="shared" si="13"/>
        <v>2016</v>
      </c>
      <c r="C752" s="10">
        <v>0.36</v>
      </c>
    </row>
    <row r="753" spans="1:3" x14ac:dyDescent="0.35">
      <c r="A753" s="11">
        <v>42461</v>
      </c>
      <c r="B753" s="10">
        <f t="shared" si="13"/>
        <v>2016</v>
      </c>
      <c r="C753" s="10">
        <v>0.37</v>
      </c>
    </row>
    <row r="754" spans="1:3" x14ac:dyDescent="0.35">
      <c r="A754" s="11">
        <v>42491</v>
      </c>
      <c r="B754" s="10">
        <f t="shared" si="13"/>
        <v>2016</v>
      </c>
      <c r="C754" s="10">
        <v>0.37</v>
      </c>
    </row>
    <row r="755" spans="1:3" x14ac:dyDescent="0.35">
      <c r="A755" s="11">
        <v>42522</v>
      </c>
      <c r="B755" s="10">
        <f t="shared" si="13"/>
        <v>2016</v>
      </c>
      <c r="C755" s="10">
        <v>0.38</v>
      </c>
    </row>
    <row r="756" spans="1:3" x14ac:dyDescent="0.35">
      <c r="A756" s="11">
        <v>42552</v>
      </c>
      <c r="B756" s="10">
        <f t="shared" si="13"/>
        <v>2016</v>
      </c>
      <c r="C756" s="10">
        <v>0.39</v>
      </c>
    </row>
    <row r="757" spans="1:3" x14ac:dyDescent="0.35">
      <c r="A757" s="11">
        <v>42583</v>
      </c>
      <c r="B757" s="10">
        <f t="shared" si="13"/>
        <v>2016</v>
      </c>
      <c r="C757" s="10">
        <v>0.4</v>
      </c>
    </row>
    <row r="758" spans="1:3" x14ac:dyDescent="0.35">
      <c r="A758" s="11">
        <v>42614</v>
      </c>
      <c r="B758" s="10">
        <f t="shared" si="13"/>
        <v>2016</v>
      </c>
      <c r="C758" s="10">
        <v>0.4</v>
      </c>
    </row>
    <row r="759" spans="1:3" x14ac:dyDescent="0.35">
      <c r="A759" s="11">
        <v>42644</v>
      </c>
      <c r="B759" s="10">
        <f t="shared" si="13"/>
        <v>2016</v>
      </c>
      <c r="C759" s="10">
        <v>0.4</v>
      </c>
    </row>
    <row r="760" spans="1:3" x14ac:dyDescent="0.35">
      <c r="A760" s="11">
        <v>42675</v>
      </c>
      <c r="B760" s="10">
        <f t="shared" si="13"/>
        <v>2016</v>
      </c>
      <c r="C760" s="10">
        <v>0.41</v>
      </c>
    </row>
    <row r="761" spans="1:3" x14ac:dyDescent="0.35">
      <c r="A761" s="11">
        <v>42705</v>
      </c>
      <c r="B761" s="10">
        <f t="shared" si="13"/>
        <v>2016</v>
      </c>
      <c r="C761" s="10">
        <v>0.54</v>
      </c>
    </row>
    <row r="762" spans="1:3" x14ac:dyDescent="0.35">
      <c r="A762" s="11">
        <v>42736</v>
      </c>
      <c r="B762" s="10">
        <f t="shared" si="13"/>
        <v>2017</v>
      </c>
      <c r="C762" s="10">
        <v>0.65</v>
      </c>
    </row>
    <row r="763" spans="1:3" x14ac:dyDescent="0.35">
      <c r="A763" s="11">
        <v>42767</v>
      </c>
      <c r="B763" s="10">
        <f t="shared" si="13"/>
        <v>2017</v>
      </c>
      <c r="C763" s="10">
        <v>0.66</v>
      </c>
    </row>
    <row r="764" spans="1:3" x14ac:dyDescent="0.35">
      <c r="A764" s="11">
        <v>42795</v>
      </c>
      <c r="B764" s="10">
        <f t="shared" si="13"/>
        <v>2017</v>
      </c>
      <c r="C764" s="10">
        <v>0.79</v>
      </c>
    </row>
    <row r="765" spans="1:3" x14ac:dyDescent="0.35">
      <c r="A765" s="11">
        <v>42826</v>
      </c>
      <c r="B765" s="10">
        <f t="shared" si="13"/>
        <v>2017</v>
      </c>
      <c r="C765" s="10">
        <v>0.9</v>
      </c>
    </row>
    <row r="766" spans="1:3" x14ac:dyDescent="0.35">
      <c r="A766" s="11">
        <v>42856</v>
      </c>
      <c r="B766" s="10">
        <f t="shared" si="13"/>
        <v>2017</v>
      </c>
      <c r="C766" s="10">
        <v>0.91</v>
      </c>
    </row>
    <row r="767" spans="1:3" x14ac:dyDescent="0.35">
      <c r="A767" s="11">
        <v>42887</v>
      </c>
      <c r="B767" s="10">
        <f t="shared" si="13"/>
        <v>2017</v>
      </c>
      <c r="C767" s="10">
        <v>1.04</v>
      </c>
    </row>
    <row r="768" spans="1:3" x14ac:dyDescent="0.35">
      <c r="A768" s="11">
        <v>42917</v>
      </c>
      <c r="B768" s="10">
        <f t="shared" si="13"/>
        <v>2017</v>
      </c>
      <c r="C768" s="10">
        <v>1.1499999999999999</v>
      </c>
    </row>
    <row r="769" spans="1:3" x14ac:dyDescent="0.35">
      <c r="A769" s="11">
        <v>42948</v>
      </c>
      <c r="B769" s="10">
        <f t="shared" si="13"/>
        <v>2017</v>
      </c>
      <c r="C769" s="10">
        <v>1.1599999999999999</v>
      </c>
    </row>
    <row r="770" spans="1:3" x14ac:dyDescent="0.35">
      <c r="A770" s="11">
        <v>42979</v>
      </c>
      <c r="B770" s="10">
        <f t="shared" si="13"/>
        <v>2017</v>
      </c>
      <c r="C770" s="10">
        <v>1.1499999999999999</v>
      </c>
    </row>
    <row r="771" spans="1:3" x14ac:dyDescent="0.35">
      <c r="A771" s="11">
        <v>43009</v>
      </c>
      <c r="B771" s="10">
        <f t="shared" si="13"/>
        <v>2017</v>
      </c>
      <c r="C771" s="10">
        <v>1.1499999999999999</v>
      </c>
    </row>
    <row r="772" spans="1:3" x14ac:dyDescent="0.35">
      <c r="A772" s="11">
        <v>43040</v>
      </c>
      <c r="B772" s="10">
        <f t="shared" si="13"/>
        <v>2017</v>
      </c>
      <c r="C772" s="10">
        <v>1.1599999999999999</v>
      </c>
    </row>
    <row r="773" spans="1:3" x14ac:dyDescent="0.35">
      <c r="A773" s="11">
        <v>43070</v>
      </c>
      <c r="B773" s="10">
        <f t="shared" si="13"/>
        <v>2017</v>
      </c>
      <c r="C773" s="10">
        <v>1.3</v>
      </c>
    </row>
    <row r="774" spans="1:3" x14ac:dyDescent="0.35">
      <c r="A774" s="11">
        <v>43101</v>
      </c>
      <c r="B774" s="10">
        <f t="shared" si="13"/>
        <v>2018</v>
      </c>
      <c r="C774" s="10">
        <v>1.41</v>
      </c>
    </row>
    <row r="775" spans="1:3" x14ac:dyDescent="0.35">
      <c r="A775" s="11">
        <v>43132</v>
      </c>
      <c r="B775" s="10">
        <f t="shared" si="13"/>
        <v>2018</v>
      </c>
      <c r="C775" s="10">
        <v>1.42</v>
      </c>
    </row>
    <row r="776" spans="1:3" x14ac:dyDescent="0.35">
      <c r="A776" s="11">
        <v>43160</v>
      </c>
      <c r="B776" s="10">
        <f t="shared" si="13"/>
        <v>2018</v>
      </c>
      <c r="C776" s="10">
        <v>1.51</v>
      </c>
    </row>
    <row r="777" spans="1:3" x14ac:dyDescent="0.35">
      <c r="A777" s="11">
        <v>43191</v>
      </c>
      <c r="B777" s="10">
        <f t="shared" si="13"/>
        <v>2018</v>
      </c>
      <c r="C777" s="10">
        <v>1.69</v>
      </c>
    </row>
    <row r="778" spans="1:3" x14ac:dyDescent="0.35">
      <c r="A778" s="11">
        <v>43221</v>
      </c>
      <c r="B778" s="10">
        <f t="shared" si="13"/>
        <v>2018</v>
      </c>
      <c r="C778" s="10">
        <v>1.7</v>
      </c>
    </row>
    <row r="779" spans="1:3" x14ac:dyDescent="0.35">
      <c r="A779" s="11">
        <v>43252</v>
      </c>
      <c r="B779" s="10">
        <f t="shared" si="13"/>
        <v>2018</v>
      </c>
      <c r="C779" s="10">
        <v>1.82</v>
      </c>
    </row>
    <row r="780" spans="1:3" x14ac:dyDescent="0.35">
      <c r="A780" s="11">
        <v>43282</v>
      </c>
      <c r="B780" s="10">
        <f t="shared" ref="B780:B826" si="14">YEAR(A780)</f>
        <v>2018</v>
      </c>
      <c r="C780" s="10">
        <v>1.91</v>
      </c>
    </row>
    <row r="781" spans="1:3" x14ac:dyDescent="0.35">
      <c r="A781" s="11">
        <v>43313</v>
      </c>
      <c r="B781" s="10">
        <f t="shared" si="14"/>
        <v>2018</v>
      </c>
      <c r="C781" s="10">
        <v>1.91</v>
      </c>
    </row>
    <row r="782" spans="1:3" x14ac:dyDescent="0.35">
      <c r="A782" s="11">
        <v>43344</v>
      </c>
      <c r="B782" s="10">
        <f t="shared" si="14"/>
        <v>2018</v>
      </c>
      <c r="C782" s="10">
        <v>1.95</v>
      </c>
    </row>
    <row r="783" spans="1:3" x14ac:dyDescent="0.35">
      <c r="A783" s="11">
        <v>43374</v>
      </c>
      <c r="B783" s="10">
        <f t="shared" si="14"/>
        <v>2018</v>
      </c>
      <c r="C783" s="10">
        <v>2.19</v>
      </c>
    </row>
    <row r="784" spans="1:3" x14ac:dyDescent="0.35">
      <c r="A784" s="11">
        <v>43405</v>
      </c>
      <c r="B784" s="10">
        <f t="shared" si="14"/>
        <v>2018</v>
      </c>
      <c r="C784" s="10">
        <v>2.2000000000000002</v>
      </c>
    </row>
    <row r="785" spans="1:3" x14ac:dyDescent="0.35">
      <c r="A785" s="11">
        <v>43435</v>
      </c>
      <c r="B785" s="10">
        <f t="shared" si="14"/>
        <v>2018</v>
      </c>
      <c r="C785" s="10">
        <v>2.27</v>
      </c>
    </row>
    <row r="786" spans="1:3" x14ac:dyDescent="0.35">
      <c r="A786" s="11">
        <v>43466</v>
      </c>
      <c r="B786" s="10">
        <f t="shared" si="14"/>
        <v>2019</v>
      </c>
      <c r="C786" s="10">
        <v>2.4</v>
      </c>
    </row>
    <row r="787" spans="1:3" x14ac:dyDescent="0.35">
      <c r="A787" s="11">
        <v>43497</v>
      </c>
      <c r="B787" s="10">
        <f t="shared" si="14"/>
        <v>2019</v>
      </c>
      <c r="C787" s="10">
        <v>2.4</v>
      </c>
    </row>
    <row r="788" spans="1:3" x14ac:dyDescent="0.35">
      <c r="A788" s="11">
        <v>43525</v>
      </c>
      <c r="B788" s="10">
        <f t="shared" si="14"/>
        <v>2019</v>
      </c>
      <c r="C788" s="10">
        <v>2.41</v>
      </c>
    </row>
    <row r="789" spans="1:3" x14ac:dyDescent="0.35">
      <c r="A789" s="11">
        <v>43556</v>
      </c>
      <c r="B789" s="10">
        <f t="shared" si="14"/>
        <v>2019</v>
      </c>
      <c r="C789" s="10">
        <v>2.42</v>
      </c>
    </row>
    <row r="790" spans="1:3" x14ac:dyDescent="0.35">
      <c r="A790" s="11">
        <v>43586</v>
      </c>
      <c r="B790" s="10">
        <f t="shared" si="14"/>
        <v>2019</v>
      </c>
      <c r="C790" s="10">
        <v>2.39</v>
      </c>
    </row>
    <row r="791" spans="1:3" x14ac:dyDescent="0.35">
      <c r="A791" s="11">
        <v>43617</v>
      </c>
      <c r="B791" s="10">
        <f t="shared" si="14"/>
        <v>2019</v>
      </c>
      <c r="C791" s="10">
        <v>2.38</v>
      </c>
    </row>
    <row r="792" spans="1:3" x14ac:dyDescent="0.35">
      <c r="A792" s="11">
        <v>43647</v>
      </c>
      <c r="B792" s="10">
        <f t="shared" si="14"/>
        <v>2019</v>
      </c>
      <c r="C792" s="10">
        <v>2.4</v>
      </c>
    </row>
    <row r="793" spans="1:3" x14ac:dyDescent="0.35">
      <c r="A793" s="11">
        <v>43678</v>
      </c>
      <c r="B793" s="10">
        <f t="shared" si="14"/>
        <v>2019</v>
      </c>
      <c r="C793" s="10">
        <v>2.13</v>
      </c>
    </row>
    <row r="794" spans="1:3" x14ac:dyDescent="0.35">
      <c r="A794" s="11">
        <v>43709</v>
      </c>
      <c r="B794" s="10">
        <f t="shared" si="14"/>
        <v>2019</v>
      </c>
      <c r="C794" s="10">
        <v>2.04</v>
      </c>
    </row>
    <row r="795" spans="1:3" x14ac:dyDescent="0.35">
      <c r="A795" s="11">
        <v>43739</v>
      </c>
      <c r="B795" s="10">
        <f t="shared" si="14"/>
        <v>2019</v>
      </c>
      <c r="C795" s="10">
        <v>1.83</v>
      </c>
    </row>
    <row r="796" spans="1:3" x14ac:dyDescent="0.35">
      <c r="A796" s="11">
        <v>43770</v>
      </c>
      <c r="B796" s="10">
        <f t="shared" si="14"/>
        <v>2019</v>
      </c>
      <c r="C796" s="10">
        <v>1.55</v>
      </c>
    </row>
    <row r="797" spans="1:3" x14ac:dyDescent="0.35">
      <c r="A797" s="11">
        <v>43800</v>
      </c>
      <c r="B797" s="10">
        <f t="shared" si="14"/>
        <v>2019</v>
      </c>
      <c r="C797" s="10">
        <v>1.55</v>
      </c>
    </row>
    <row r="798" spans="1:3" x14ac:dyDescent="0.35">
      <c r="A798" s="11">
        <v>43831</v>
      </c>
      <c r="B798" s="10">
        <f t="shared" si="14"/>
        <v>2020</v>
      </c>
      <c r="C798" s="10">
        <v>1.55</v>
      </c>
    </row>
    <row r="799" spans="1:3" x14ac:dyDescent="0.35">
      <c r="A799" s="11">
        <v>43862</v>
      </c>
      <c r="B799" s="10">
        <f t="shared" si="14"/>
        <v>2020</v>
      </c>
      <c r="C799" s="10">
        <v>1.58</v>
      </c>
    </row>
    <row r="800" spans="1:3" x14ac:dyDescent="0.35">
      <c r="A800" s="11">
        <v>43891</v>
      </c>
      <c r="B800" s="10">
        <f t="shared" si="14"/>
        <v>2020</v>
      </c>
      <c r="C800" s="10">
        <v>0.65</v>
      </c>
    </row>
    <row r="801" spans="1:3" x14ac:dyDescent="0.35">
      <c r="A801" s="11">
        <v>43922</v>
      </c>
      <c r="B801" s="10">
        <f t="shared" si="14"/>
        <v>2020</v>
      </c>
      <c r="C801" s="10">
        <v>0.05</v>
      </c>
    </row>
    <row r="802" spans="1:3" x14ac:dyDescent="0.35">
      <c r="A802" s="11">
        <v>43952</v>
      </c>
      <c r="B802" s="10">
        <f t="shared" si="14"/>
        <v>2020</v>
      </c>
      <c r="C802" s="10">
        <v>0.05</v>
      </c>
    </row>
    <row r="803" spans="1:3" x14ac:dyDescent="0.35">
      <c r="A803" s="11">
        <v>43983</v>
      </c>
      <c r="B803" s="10">
        <f t="shared" si="14"/>
        <v>2020</v>
      </c>
      <c r="C803" s="10">
        <v>0.08</v>
      </c>
    </row>
    <row r="804" spans="1:3" x14ac:dyDescent="0.35">
      <c r="A804" s="11">
        <v>44013</v>
      </c>
      <c r="B804" s="10">
        <f t="shared" si="14"/>
        <v>2020</v>
      </c>
      <c r="C804" s="10">
        <v>0.09</v>
      </c>
    </row>
    <row r="805" spans="1:3" x14ac:dyDescent="0.35">
      <c r="A805" s="11">
        <v>44044</v>
      </c>
      <c r="B805" s="10">
        <f t="shared" si="14"/>
        <v>2020</v>
      </c>
      <c r="C805" s="10">
        <v>0.1</v>
      </c>
    </row>
    <row r="806" spans="1:3" x14ac:dyDescent="0.35">
      <c r="A806" s="11">
        <v>44075</v>
      </c>
      <c r="B806" s="10">
        <f t="shared" si="14"/>
        <v>2020</v>
      </c>
      <c r="C806" s="10">
        <v>0.09</v>
      </c>
    </row>
    <row r="807" spans="1:3" x14ac:dyDescent="0.35">
      <c r="A807" s="11">
        <v>44105</v>
      </c>
      <c r="B807" s="10">
        <f t="shared" si="14"/>
        <v>2020</v>
      </c>
      <c r="C807" s="10">
        <v>0.09</v>
      </c>
    </row>
    <row r="808" spans="1:3" x14ac:dyDescent="0.35">
      <c r="A808" s="11">
        <v>44136</v>
      </c>
      <c r="B808" s="10">
        <f t="shared" si="14"/>
        <v>2020</v>
      </c>
      <c r="C808" s="10">
        <v>0.09</v>
      </c>
    </row>
    <row r="809" spans="1:3" x14ac:dyDescent="0.35">
      <c r="A809" s="11">
        <v>44166</v>
      </c>
      <c r="B809" s="10">
        <f t="shared" si="14"/>
        <v>2020</v>
      </c>
      <c r="C809" s="10">
        <v>0.09</v>
      </c>
    </row>
    <row r="810" spans="1:3" x14ac:dyDescent="0.35">
      <c r="A810" s="11">
        <v>44197</v>
      </c>
      <c r="B810" s="10">
        <f t="shared" si="14"/>
        <v>2021</v>
      </c>
      <c r="C810" s="10">
        <v>0.09</v>
      </c>
    </row>
    <row r="811" spans="1:3" x14ac:dyDescent="0.35">
      <c r="A811" s="11">
        <v>44228</v>
      </c>
      <c r="B811" s="10">
        <f t="shared" si="14"/>
        <v>2021</v>
      </c>
      <c r="C811" s="10">
        <v>0.08</v>
      </c>
    </row>
    <row r="812" spans="1:3" x14ac:dyDescent="0.35">
      <c r="A812" s="11">
        <v>44256</v>
      </c>
      <c r="B812" s="10">
        <f t="shared" si="14"/>
        <v>2021</v>
      </c>
      <c r="C812" s="10">
        <v>7.0000000000000007E-2</v>
      </c>
    </row>
    <row r="813" spans="1:3" x14ac:dyDescent="0.35">
      <c r="A813" s="11">
        <v>44287</v>
      </c>
      <c r="B813" s="10">
        <f t="shared" si="14"/>
        <v>2021</v>
      </c>
      <c r="C813" s="10">
        <v>7.0000000000000007E-2</v>
      </c>
    </row>
    <row r="814" spans="1:3" x14ac:dyDescent="0.35">
      <c r="A814" s="11">
        <v>44317</v>
      </c>
      <c r="B814" s="10">
        <f t="shared" si="14"/>
        <v>2021</v>
      </c>
      <c r="C814" s="10">
        <v>0.06</v>
      </c>
    </row>
    <row r="815" spans="1:3" x14ac:dyDescent="0.35">
      <c r="A815" s="11">
        <v>44348</v>
      </c>
      <c r="B815" s="10">
        <f t="shared" si="14"/>
        <v>2021</v>
      </c>
      <c r="C815" s="10">
        <v>0.08</v>
      </c>
    </row>
    <row r="816" spans="1:3" x14ac:dyDescent="0.35">
      <c r="A816" s="11">
        <v>44378</v>
      </c>
      <c r="B816" s="10">
        <f t="shared" si="14"/>
        <v>2021</v>
      </c>
      <c r="C816" s="10">
        <v>0.1</v>
      </c>
    </row>
    <row r="817" spans="1:3" x14ac:dyDescent="0.35">
      <c r="A817" s="11">
        <v>44409</v>
      </c>
      <c r="B817" s="10">
        <f t="shared" si="14"/>
        <v>2021</v>
      </c>
      <c r="C817" s="10">
        <v>0.09</v>
      </c>
    </row>
    <row r="818" spans="1:3" x14ac:dyDescent="0.35">
      <c r="A818" s="11">
        <v>44440</v>
      </c>
      <c r="B818" s="10">
        <f t="shared" si="14"/>
        <v>2021</v>
      </c>
      <c r="C818" s="10">
        <v>0.08</v>
      </c>
    </row>
    <row r="819" spans="1:3" x14ac:dyDescent="0.35">
      <c r="A819" s="11">
        <v>44470</v>
      </c>
      <c r="B819" s="10">
        <f t="shared" si="14"/>
        <v>2021</v>
      </c>
      <c r="C819" s="10">
        <v>0.08</v>
      </c>
    </row>
    <row r="820" spans="1:3" x14ac:dyDescent="0.35">
      <c r="A820" s="11">
        <v>44501</v>
      </c>
      <c r="B820" s="10">
        <f t="shared" si="14"/>
        <v>2021</v>
      </c>
      <c r="C820" s="10">
        <v>0.08</v>
      </c>
    </row>
    <row r="821" spans="1:3" x14ac:dyDescent="0.35">
      <c r="A821" s="11">
        <v>44531</v>
      </c>
      <c r="B821" s="10">
        <f t="shared" si="14"/>
        <v>2021</v>
      </c>
      <c r="C821" s="10">
        <v>0.08</v>
      </c>
    </row>
    <row r="822" spans="1:3" x14ac:dyDescent="0.35">
      <c r="A822" s="11">
        <v>44562</v>
      </c>
      <c r="B822" s="10">
        <f t="shared" si="14"/>
        <v>2022</v>
      </c>
      <c r="C822" s="10">
        <v>0.08</v>
      </c>
    </row>
    <row r="823" spans="1:3" x14ac:dyDescent="0.35">
      <c r="A823" s="11">
        <v>44593</v>
      </c>
      <c r="B823" s="10">
        <f t="shared" si="14"/>
        <v>2022</v>
      </c>
      <c r="C823" s="10">
        <v>0.08</v>
      </c>
    </row>
    <row r="824" spans="1:3" x14ac:dyDescent="0.35">
      <c r="A824" s="11">
        <v>44621</v>
      </c>
      <c r="B824" s="10">
        <f t="shared" si="14"/>
        <v>2022</v>
      </c>
      <c r="C824" s="10">
        <v>0.2</v>
      </c>
    </row>
    <row r="825" spans="1:3" x14ac:dyDescent="0.35">
      <c r="A825" s="11">
        <v>44652</v>
      </c>
      <c r="B825" s="10">
        <f t="shared" si="14"/>
        <v>2022</v>
      </c>
      <c r="C825" s="10">
        <v>0.33</v>
      </c>
    </row>
    <row r="826" spans="1:3" x14ac:dyDescent="0.35">
      <c r="A826" s="11">
        <v>44682</v>
      </c>
      <c r="B826" s="10">
        <f t="shared" si="14"/>
        <v>2022</v>
      </c>
      <c r="C826" s="10">
        <v>0.77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EAA9-2C90-42E2-B7F7-E264D088847F}">
  <dimension ref="A1:D49"/>
  <sheetViews>
    <sheetView workbookViewId="0">
      <selection activeCell="F10" sqref="F10"/>
    </sheetView>
  </sheetViews>
  <sheetFormatPr defaultRowHeight="14.5" x14ac:dyDescent="0.35"/>
  <sheetData>
    <row r="1" spans="1:3" x14ac:dyDescent="0.35">
      <c r="A1" t="s">
        <v>31</v>
      </c>
      <c r="B1" t="s">
        <v>110</v>
      </c>
      <c r="C1" t="s">
        <v>111</v>
      </c>
    </row>
    <row r="2" spans="1:3" x14ac:dyDescent="0.35">
      <c r="A2">
        <v>1975</v>
      </c>
      <c r="B2">
        <v>0.38319999999999999</v>
      </c>
      <c r="C2" s="1">
        <v>0.3155</v>
      </c>
    </row>
    <row r="3" spans="1:3" x14ac:dyDescent="0.35">
      <c r="A3">
        <v>1976</v>
      </c>
      <c r="B3">
        <v>0.17860000000000001</v>
      </c>
      <c r="C3" s="1">
        <v>0.1915</v>
      </c>
    </row>
    <row r="4" spans="1:3" x14ac:dyDescent="0.35">
      <c r="A4">
        <v>1977</v>
      </c>
      <c r="B4">
        <v>-0.17269999999999999</v>
      </c>
      <c r="C4" s="1">
        <v>-0.115</v>
      </c>
    </row>
    <row r="5" spans="1:3" x14ac:dyDescent="0.35">
      <c r="A5">
        <v>1978</v>
      </c>
      <c r="B5">
        <v>-3.15E-2</v>
      </c>
      <c r="C5" s="1">
        <v>1.06E-2</v>
      </c>
    </row>
    <row r="6" spans="1:3" x14ac:dyDescent="0.35">
      <c r="A6">
        <v>1979</v>
      </c>
      <c r="B6">
        <v>4.19E-2</v>
      </c>
      <c r="C6" s="1">
        <v>0.1231</v>
      </c>
    </row>
    <row r="7" spans="1:3" x14ac:dyDescent="0.35">
      <c r="A7">
        <v>1980</v>
      </c>
      <c r="B7">
        <v>0.14929999999999999</v>
      </c>
      <c r="C7" s="1">
        <v>0.25769999999999998</v>
      </c>
    </row>
    <row r="8" spans="1:3" x14ac:dyDescent="0.35">
      <c r="A8">
        <v>1981</v>
      </c>
      <c r="B8">
        <v>-9.2299999999999993E-2</v>
      </c>
      <c r="C8" s="1">
        <v>-9.7299999999999998E-2</v>
      </c>
    </row>
    <row r="9" spans="1:3" x14ac:dyDescent="0.35">
      <c r="A9">
        <v>1982</v>
      </c>
      <c r="B9">
        <v>0.1961</v>
      </c>
      <c r="C9" s="1">
        <v>0.14760000000000001</v>
      </c>
    </row>
    <row r="10" spans="1:3" x14ac:dyDescent="0.35">
      <c r="A10">
        <v>1983</v>
      </c>
      <c r="B10">
        <v>0.20269999999999999</v>
      </c>
      <c r="C10" s="1">
        <v>0.17269999999999999</v>
      </c>
    </row>
    <row r="11" spans="1:3" x14ac:dyDescent="0.35">
      <c r="A11">
        <v>1984</v>
      </c>
      <c r="B11">
        <v>-3.7400000000000003E-2</v>
      </c>
      <c r="C11" s="1">
        <v>1.4E-2</v>
      </c>
    </row>
    <row r="12" spans="1:3" x14ac:dyDescent="0.35">
      <c r="A12">
        <v>1985</v>
      </c>
      <c r="B12">
        <v>0.27660000000000001</v>
      </c>
      <c r="C12" s="1">
        <v>0.26329999999999998</v>
      </c>
    </row>
    <row r="13" spans="1:3" x14ac:dyDescent="0.35">
      <c r="A13">
        <v>1986</v>
      </c>
      <c r="B13">
        <v>0.2258</v>
      </c>
      <c r="C13" s="1">
        <v>0.1462</v>
      </c>
    </row>
    <row r="14" spans="1:3" x14ac:dyDescent="0.35">
      <c r="A14">
        <v>1987</v>
      </c>
      <c r="B14">
        <v>2.2599999999999999E-2</v>
      </c>
      <c r="C14" s="1">
        <v>2.0299999999999999E-2</v>
      </c>
    </row>
    <row r="15" spans="1:3" x14ac:dyDescent="0.35">
      <c r="A15">
        <v>1988</v>
      </c>
      <c r="B15">
        <v>0.11849999999999999</v>
      </c>
      <c r="C15" s="1">
        <v>0.124</v>
      </c>
    </row>
    <row r="16" spans="1:3" x14ac:dyDescent="0.35">
      <c r="A16">
        <v>1989</v>
      </c>
      <c r="B16">
        <v>0.26960000000000001</v>
      </c>
      <c r="C16" s="1">
        <v>0.27250000000000002</v>
      </c>
    </row>
    <row r="17" spans="1:3" x14ac:dyDescent="0.35">
      <c r="A17">
        <v>1990</v>
      </c>
      <c r="B17">
        <v>-4.3400000000000001E-2</v>
      </c>
      <c r="C17" s="1">
        <v>-6.5600000000000006E-2</v>
      </c>
    </row>
    <row r="18" spans="1:3" x14ac:dyDescent="0.35">
      <c r="A18">
        <v>1991</v>
      </c>
      <c r="B18">
        <v>0.20319999999999999</v>
      </c>
      <c r="C18" s="1">
        <v>0.2631</v>
      </c>
    </row>
    <row r="19" spans="1:3" x14ac:dyDescent="0.35">
      <c r="A19">
        <v>1992</v>
      </c>
      <c r="B19">
        <v>4.1700000000000001E-2</v>
      </c>
      <c r="C19" s="1">
        <v>4.4600000000000001E-2</v>
      </c>
    </row>
    <row r="20" spans="1:3" x14ac:dyDescent="0.35">
      <c r="A20">
        <v>1993</v>
      </c>
      <c r="B20">
        <v>0.13719999999999999</v>
      </c>
      <c r="C20" s="1">
        <v>7.0599999999999996E-2</v>
      </c>
    </row>
    <row r="21" spans="1:3" x14ac:dyDescent="0.35">
      <c r="A21">
        <v>1994</v>
      </c>
      <c r="B21">
        <v>2.1399999999999999E-2</v>
      </c>
      <c r="C21" s="1">
        <v>-1.54E-2</v>
      </c>
    </row>
    <row r="22" spans="1:3" x14ac:dyDescent="0.35">
      <c r="A22">
        <v>1995</v>
      </c>
      <c r="B22">
        <v>0.33450000000000002</v>
      </c>
      <c r="C22" s="1">
        <v>0.34110000000000001</v>
      </c>
    </row>
    <row r="23" spans="1:3" x14ac:dyDescent="0.35">
      <c r="A23">
        <v>1996</v>
      </c>
      <c r="B23">
        <v>0.2601</v>
      </c>
      <c r="C23" s="1">
        <v>0.2026</v>
      </c>
    </row>
    <row r="24" spans="1:3" x14ac:dyDescent="0.35">
      <c r="A24">
        <v>1997</v>
      </c>
      <c r="B24">
        <v>0.22639999999999999</v>
      </c>
      <c r="C24" s="1">
        <v>0.31009999999999999</v>
      </c>
    </row>
    <row r="25" spans="1:3" x14ac:dyDescent="0.35">
      <c r="A25">
        <v>1998</v>
      </c>
      <c r="B25">
        <v>0.161</v>
      </c>
      <c r="C25" s="1">
        <v>0.26669999999999999</v>
      </c>
    </row>
    <row r="26" spans="1:3" x14ac:dyDescent="0.35">
      <c r="A26">
        <v>1999</v>
      </c>
      <c r="B26">
        <v>0.25219999999999998</v>
      </c>
      <c r="C26" s="1">
        <v>0.1953</v>
      </c>
    </row>
    <row r="27" spans="1:3" x14ac:dyDescent="0.35">
      <c r="A27">
        <v>2000</v>
      </c>
      <c r="B27">
        <v>-6.1800000000000001E-2</v>
      </c>
      <c r="C27" s="1">
        <v>-0.1014</v>
      </c>
    </row>
    <row r="28" spans="1:3" x14ac:dyDescent="0.35">
      <c r="A28">
        <v>2001</v>
      </c>
      <c r="B28">
        <v>-7.0999999999999994E-2</v>
      </c>
      <c r="C28" s="1">
        <v>-0.13039999999999999</v>
      </c>
    </row>
    <row r="29" spans="1:3" x14ac:dyDescent="0.35">
      <c r="A29">
        <v>2002</v>
      </c>
      <c r="B29">
        <v>-0.1676</v>
      </c>
      <c r="C29" s="1">
        <v>-0.23369999999999999</v>
      </c>
    </row>
    <row r="30" spans="1:3" x14ac:dyDescent="0.35">
      <c r="A30">
        <v>2003</v>
      </c>
      <c r="B30">
        <v>0.25319999999999998</v>
      </c>
      <c r="C30" s="1">
        <v>0.26379999999999998</v>
      </c>
    </row>
    <row r="31" spans="1:3" x14ac:dyDescent="0.35">
      <c r="A31">
        <v>2004</v>
      </c>
      <c r="B31">
        <v>3.15E-2</v>
      </c>
      <c r="C31" s="1">
        <v>8.9899999999999994E-2</v>
      </c>
    </row>
    <row r="32" spans="1:3" x14ac:dyDescent="0.35">
      <c r="A32">
        <v>2005</v>
      </c>
      <c r="B32">
        <v>-6.1000000000000004E-3</v>
      </c>
      <c r="C32" s="1">
        <v>0.03</v>
      </c>
    </row>
    <row r="33" spans="1:3" x14ac:dyDescent="0.35">
      <c r="A33">
        <v>2006</v>
      </c>
      <c r="B33">
        <v>0.16289999999999999</v>
      </c>
      <c r="C33" s="1">
        <v>0.13619999999999999</v>
      </c>
    </row>
    <row r="34" spans="1:3" x14ac:dyDescent="0.35">
      <c r="A34">
        <v>2007</v>
      </c>
      <c r="B34">
        <v>6.4299999999999996E-2</v>
      </c>
      <c r="C34" s="1">
        <v>3.5299999999999998E-2</v>
      </c>
    </row>
    <row r="35" spans="1:3" x14ac:dyDescent="0.35">
      <c r="A35">
        <v>2008</v>
      </c>
      <c r="B35">
        <v>-0.33839999999999998</v>
      </c>
      <c r="C35" s="1">
        <v>-0.38490000000000002</v>
      </c>
    </row>
    <row r="36" spans="1:3" x14ac:dyDescent="0.35">
      <c r="A36">
        <v>2009</v>
      </c>
      <c r="B36">
        <v>0.18820000000000001</v>
      </c>
      <c r="C36" s="1">
        <v>0.23449999999999999</v>
      </c>
    </row>
    <row r="37" spans="1:3" x14ac:dyDescent="0.35">
      <c r="A37">
        <v>2010</v>
      </c>
      <c r="B37">
        <v>0.11020000000000001</v>
      </c>
      <c r="C37" s="1">
        <v>0.1278</v>
      </c>
    </row>
    <row r="38" spans="1:3" x14ac:dyDescent="0.35">
      <c r="A38">
        <v>2011</v>
      </c>
      <c r="B38">
        <v>5.5300000000000002E-2</v>
      </c>
      <c r="C38" s="1">
        <v>0</v>
      </c>
    </row>
    <row r="39" spans="1:3" x14ac:dyDescent="0.35">
      <c r="A39">
        <v>2012</v>
      </c>
      <c r="B39">
        <v>7.2599999999999998E-2</v>
      </c>
      <c r="C39" s="1">
        <v>0.1341</v>
      </c>
    </row>
    <row r="40" spans="1:3" x14ac:dyDescent="0.35">
      <c r="A40">
        <v>2013</v>
      </c>
      <c r="B40">
        <v>0.26500000000000001</v>
      </c>
      <c r="C40" s="1">
        <v>0.29599999999999999</v>
      </c>
    </row>
    <row r="41" spans="1:3" x14ac:dyDescent="0.35">
      <c r="A41">
        <v>2014</v>
      </c>
      <c r="B41">
        <v>7.5200000000000003E-2</v>
      </c>
      <c r="C41" s="1">
        <v>0.1139</v>
      </c>
    </row>
    <row r="42" spans="1:3" x14ac:dyDescent="0.35">
      <c r="A42">
        <v>2015</v>
      </c>
      <c r="B42">
        <v>-2.23E-2</v>
      </c>
      <c r="C42" s="1">
        <v>-7.3000000000000001E-3</v>
      </c>
    </row>
    <row r="43" spans="1:3" x14ac:dyDescent="0.35">
      <c r="A43">
        <v>2016</v>
      </c>
      <c r="B43">
        <v>0.13420000000000001</v>
      </c>
      <c r="C43" s="1">
        <v>9.5399999999999999E-2</v>
      </c>
    </row>
    <row r="44" spans="1:3" x14ac:dyDescent="0.35">
      <c r="A44">
        <v>2017</v>
      </c>
      <c r="B44">
        <v>0.25080000000000002</v>
      </c>
      <c r="C44" s="1">
        <v>0.19420000000000001</v>
      </c>
    </row>
    <row r="45" spans="1:3" x14ac:dyDescent="0.35">
      <c r="A45">
        <v>2018</v>
      </c>
      <c r="B45">
        <v>-5.6300000000000003E-2</v>
      </c>
      <c r="C45" s="1">
        <v>-6.2399999999999997E-2</v>
      </c>
    </row>
    <row r="46" spans="1:3" x14ac:dyDescent="0.35">
      <c r="A46">
        <v>2019</v>
      </c>
      <c r="B46">
        <v>0.22339999999999999</v>
      </c>
      <c r="C46" s="1">
        <v>0.2888</v>
      </c>
    </row>
    <row r="47" spans="1:3" x14ac:dyDescent="0.35">
      <c r="A47">
        <v>2020</v>
      </c>
      <c r="B47">
        <v>7.2499999999999995E-2</v>
      </c>
      <c r="C47" s="1">
        <v>0.16259999999999999</v>
      </c>
    </row>
    <row r="48" spans="1:3" x14ac:dyDescent="0.35">
      <c r="A48">
        <v>2021</v>
      </c>
      <c r="B48">
        <v>0.18729999999999999</v>
      </c>
      <c r="C48" s="1">
        <v>0.26889999999999997</v>
      </c>
    </row>
    <row r="49" spans="3:4" x14ac:dyDescent="0.35">
      <c r="C49" s="1"/>
      <c r="D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A72D-81EC-4A99-A7D3-A3EB9E5AE598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F10" sqref="F10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3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6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16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292</v>
      </c>
    </row>
    <row r="22" spans="1:6" x14ac:dyDescent="0.35">
      <c r="A22" s="4">
        <v>1980</v>
      </c>
      <c r="B22" s="5">
        <v>313</v>
      </c>
      <c r="C22" s="6">
        <f>(B22-B21)/B21</f>
        <v>7.1917808219178078E-2</v>
      </c>
    </row>
    <row r="23" spans="1:6" x14ac:dyDescent="0.35">
      <c r="A23" s="4">
        <v>1981</v>
      </c>
      <c r="B23" s="5">
        <v>340</v>
      </c>
      <c r="C23" s="6">
        <f t="shared" ref="C23:C63" si="0">(B23-B22)/B22</f>
        <v>8.6261980830670923E-2</v>
      </c>
    </row>
    <row r="24" spans="1:6" x14ac:dyDescent="0.35">
      <c r="A24" s="4">
        <v>1982</v>
      </c>
      <c r="B24" s="5">
        <v>364</v>
      </c>
      <c r="C24" s="6">
        <f t="shared" si="0"/>
        <v>7.0588235294117646E-2</v>
      </c>
    </row>
    <row r="25" spans="1:6" x14ac:dyDescent="0.35">
      <c r="A25" s="4">
        <v>1983</v>
      </c>
      <c r="B25" s="5">
        <v>379</v>
      </c>
      <c r="C25" s="6">
        <f t="shared" si="0"/>
        <v>4.1208791208791208E-2</v>
      </c>
    </row>
    <row r="26" spans="1:6" x14ac:dyDescent="0.35">
      <c r="A26" s="4">
        <v>1984</v>
      </c>
      <c r="B26" s="5">
        <v>392</v>
      </c>
      <c r="C26" s="6">
        <f t="shared" si="0"/>
        <v>3.430079155672823E-2</v>
      </c>
    </row>
    <row r="27" spans="1:6" x14ac:dyDescent="0.35">
      <c r="A27" s="4">
        <v>1985</v>
      </c>
      <c r="B27" s="5">
        <v>407</v>
      </c>
      <c r="C27" s="6">
        <f t="shared" si="0"/>
        <v>3.826530612244898E-2</v>
      </c>
    </row>
    <row r="28" spans="1:6" x14ac:dyDescent="0.35">
      <c r="A28" s="4">
        <v>1986</v>
      </c>
      <c r="B28" s="5">
        <v>419</v>
      </c>
      <c r="C28" s="6">
        <f t="shared" si="0"/>
        <v>2.9484029484029485E-2</v>
      </c>
    </row>
    <row r="29" spans="1:6" x14ac:dyDescent="0.35">
      <c r="A29" s="4">
        <v>1987</v>
      </c>
      <c r="B29" s="5">
        <v>434</v>
      </c>
      <c r="C29" s="6">
        <f t="shared" si="0"/>
        <v>3.5799522673031027E-2</v>
      </c>
    </row>
    <row r="30" spans="1:6" x14ac:dyDescent="0.35">
      <c r="A30" s="4">
        <v>1988</v>
      </c>
      <c r="B30" s="5">
        <v>449</v>
      </c>
      <c r="C30" s="6">
        <f t="shared" si="0"/>
        <v>3.4562211981566823E-2</v>
      </c>
    </row>
    <row r="31" spans="1:6" x14ac:dyDescent="0.35">
      <c r="A31" s="4">
        <v>1989</v>
      </c>
      <c r="B31" s="5">
        <v>468</v>
      </c>
      <c r="C31" s="6">
        <f t="shared" si="0"/>
        <v>4.2316258351893093E-2</v>
      </c>
    </row>
    <row r="32" spans="1:6" x14ac:dyDescent="0.35">
      <c r="A32" s="4">
        <v>1990</v>
      </c>
      <c r="B32" s="5">
        <v>481</v>
      </c>
      <c r="C32" s="6">
        <f t="shared" si="0"/>
        <v>2.7777777777777776E-2</v>
      </c>
    </row>
    <row r="33" spans="1:3" x14ac:dyDescent="0.35">
      <c r="A33" s="4">
        <v>1991</v>
      </c>
      <c r="B33" s="5">
        <v>493</v>
      </c>
      <c r="C33" s="6">
        <f t="shared" si="0"/>
        <v>2.4948024948024949E-2</v>
      </c>
    </row>
    <row r="34" spans="1:3" x14ac:dyDescent="0.35">
      <c r="A34" s="4">
        <v>1992</v>
      </c>
      <c r="B34" s="5">
        <v>501</v>
      </c>
      <c r="C34" s="6">
        <f t="shared" si="0"/>
        <v>1.6227180527383367E-2</v>
      </c>
    </row>
    <row r="35" spans="1:3" x14ac:dyDescent="0.35">
      <c r="A35" s="4">
        <v>1993</v>
      </c>
      <c r="B35" s="5">
        <v>510</v>
      </c>
      <c r="C35" s="6">
        <f t="shared" si="0"/>
        <v>1.7964071856287425E-2</v>
      </c>
    </row>
    <row r="36" spans="1:3" x14ac:dyDescent="0.35">
      <c r="A36" s="4">
        <v>1994</v>
      </c>
      <c r="B36" s="5">
        <v>522</v>
      </c>
      <c r="C36" s="6">
        <f t="shared" si="0"/>
        <v>2.3529411764705882E-2</v>
      </c>
    </row>
    <row r="37" spans="1:3" x14ac:dyDescent="0.35">
      <c r="A37" s="4">
        <v>1995</v>
      </c>
      <c r="B37" s="5">
        <v>538</v>
      </c>
      <c r="C37" s="6">
        <f t="shared" si="0"/>
        <v>3.0651340996168581E-2</v>
      </c>
    </row>
    <row r="38" spans="1:3" x14ac:dyDescent="0.35">
      <c r="A38" s="4">
        <v>1996</v>
      </c>
      <c r="B38" s="5">
        <v>557</v>
      </c>
      <c r="C38" s="6">
        <f t="shared" si="0"/>
        <v>3.5315985130111527E-2</v>
      </c>
    </row>
    <row r="39" spans="1:3" x14ac:dyDescent="0.35">
      <c r="A39" s="4">
        <v>1997</v>
      </c>
      <c r="B39" s="5">
        <v>579</v>
      </c>
      <c r="C39" s="6">
        <f t="shared" si="0"/>
        <v>3.949730700179533E-2</v>
      </c>
    </row>
    <row r="40" spans="1:3" x14ac:dyDescent="0.35">
      <c r="A40" s="4">
        <v>1998</v>
      </c>
      <c r="B40" s="5">
        <v>598</v>
      </c>
      <c r="C40" s="6">
        <f t="shared" si="0"/>
        <v>3.281519861830743E-2</v>
      </c>
    </row>
    <row r="41" spans="1:3" x14ac:dyDescent="0.35">
      <c r="A41" s="4">
        <v>1999</v>
      </c>
      <c r="B41" s="5">
        <v>618</v>
      </c>
      <c r="C41" s="6">
        <f t="shared" si="0"/>
        <v>3.3444816053511704E-2</v>
      </c>
    </row>
    <row r="42" spans="1:3" x14ac:dyDescent="0.35">
      <c r="A42" s="4">
        <v>2000</v>
      </c>
      <c r="B42" s="5">
        <v>641</v>
      </c>
      <c r="C42" s="6">
        <f t="shared" si="0"/>
        <v>3.7216828478964403E-2</v>
      </c>
    </row>
    <row r="43" spans="1:3" x14ac:dyDescent="0.35">
      <c r="A43" s="4">
        <v>2001</v>
      </c>
      <c r="B43" s="5">
        <v>670</v>
      </c>
      <c r="C43" s="6">
        <f t="shared" si="0"/>
        <v>4.5241809672386897E-2</v>
      </c>
    </row>
    <row r="44" spans="1:3" x14ac:dyDescent="0.35">
      <c r="A44" s="4">
        <v>2002</v>
      </c>
      <c r="B44" s="5">
        <v>679</v>
      </c>
      <c r="C44" s="6">
        <f t="shared" si="0"/>
        <v>1.3432835820895522E-2</v>
      </c>
    </row>
    <row r="45" spans="1:3" x14ac:dyDescent="0.35">
      <c r="A45" s="4">
        <v>2003</v>
      </c>
      <c r="B45" s="5">
        <v>695</v>
      </c>
      <c r="C45" s="6">
        <f t="shared" si="0"/>
        <v>2.3564064801178203E-2</v>
      </c>
    </row>
    <row r="46" spans="1:3" x14ac:dyDescent="0.35">
      <c r="A46" s="4">
        <v>2004</v>
      </c>
      <c r="B46" s="5">
        <v>713</v>
      </c>
      <c r="C46" s="6">
        <f t="shared" si="0"/>
        <v>2.5899280575539568E-2</v>
      </c>
    </row>
    <row r="47" spans="1:3" x14ac:dyDescent="0.35">
      <c r="A47" s="4">
        <v>2005</v>
      </c>
      <c r="B47" s="5">
        <v>722</v>
      </c>
      <c r="C47" s="6">
        <f t="shared" si="0"/>
        <v>1.2622720897615708E-2</v>
      </c>
    </row>
    <row r="48" spans="1:3" x14ac:dyDescent="0.35">
      <c r="A48" s="4">
        <v>2006</v>
      </c>
      <c r="B48" s="5">
        <v>743</v>
      </c>
      <c r="C48" s="6">
        <f t="shared" si="0"/>
        <v>2.9085872576177285E-2</v>
      </c>
    </row>
    <row r="49" spans="1:3" x14ac:dyDescent="0.35">
      <c r="A49" s="4">
        <v>2007</v>
      </c>
      <c r="B49" s="5">
        <v>766</v>
      </c>
      <c r="C49" s="6">
        <f t="shared" si="0"/>
        <v>3.095558546433378E-2</v>
      </c>
    </row>
    <row r="50" spans="1:3" x14ac:dyDescent="0.35">
      <c r="A50" s="4">
        <v>2008</v>
      </c>
      <c r="B50" s="5">
        <v>798</v>
      </c>
      <c r="C50" s="6">
        <f t="shared" si="0"/>
        <v>4.1775456919060053E-2</v>
      </c>
    </row>
    <row r="51" spans="1:3" x14ac:dyDescent="0.35">
      <c r="A51" s="4">
        <v>2009</v>
      </c>
      <c r="B51" s="5">
        <v>819</v>
      </c>
      <c r="C51" s="6">
        <f t="shared" si="0"/>
        <v>2.6315789473684209E-2</v>
      </c>
    </row>
    <row r="52" spans="1:3" x14ac:dyDescent="0.35">
      <c r="A52" s="4">
        <v>2010</v>
      </c>
      <c r="B52" s="5">
        <v>824</v>
      </c>
      <c r="C52" s="6">
        <f t="shared" si="0"/>
        <v>6.105006105006105E-3</v>
      </c>
    </row>
    <row r="53" spans="1:3" x14ac:dyDescent="0.35">
      <c r="A53" s="4">
        <v>2011</v>
      </c>
      <c r="B53" s="5">
        <v>832</v>
      </c>
      <c r="C53" s="6">
        <f t="shared" si="0"/>
        <v>9.7087378640776691E-3</v>
      </c>
    </row>
    <row r="54" spans="1:3" x14ac:dyDescent="0.35">
      <c r="A54" s="4">
        <v>2012</v>
      </c>
      <c r="B54" s="5">
        <v>854</v>
      </c>
      <c r="C54" s="6">
        <f t="shared" si="0"/>
        <v>2.6442307692307692E-2</v>
      </c>
    </row>
    <row r="55" spans="1:3" x14ac:dyDescent="0.35">
      <c r="A55" s="4">
        <v>2013</v>
      </c>
      <c r="B55" s="5">
        <v>860</v>
      </c>
      <c r="C55" s="6">
        <f t="shared" si="0"/>
        <v>7.0257611241217799E-3</v>
      </c>
    </row>
    <row r="56" spans="1:3" x14ac:dyDescent="0.35">
      <c r="A56" s="4">
        <v>2014</v>
      </c>
      <c r="B56" s="5">
        <v>871</v>
      </c>
      <c r="C56" s="6">
        <f t="shared" si="0"/>
        <v>1.2790697674418604E-2</v>
      </c>
    </row>
    <row r="57" spans="1:3" x14ac:dyDescent="0.35">
      <c r="A57" s="4">
        <v>2015</v>
      </c>
      <c r="B57" s="5">
        <v>895</v>
      </c>
      <c r="C57" s="6">
        <f t="shared" si="0"/>
        <v>2.7554535017221583E-2</v>
      </c>
    </row>
    <row r="58" spans="1:3" x14ac:dyDescent="0.35">
      <c r="A58" s="4">
        <v>2016</v>
      </c>
      <c r="B58" s="5">
        <v>915</v>
      </c>
      <c r="C58" s="6">
        <f t="shared" si="0"/>
        <v>2.23463687150838E-2</v>
      </c>
    </row>
    <row r="59" spans="1:3" x14ac:dyDescent="0.35">
      <c r="A59" s="4">
        <v>2017</v>
      </c>
      <c r="B59" s="5">
        <v>941</v>
      </c>
      <c r="C59" s="6">
        <f t="shared" si="0"/>
        <v>2.8415300546448089E-2</v>
      </c>
    </row>
    <row r="60" spans="1:3" x14ac:dyDescent="0.35">
      <c r="A60" s="4">
        <v>2018</v>
      </c>
      <c r="B60" s="5">
        <v>973</v>
      </c>
      <c r="C60" s="6">
        <f t="shared" si="0"/>
        <v>3.4006376195536661E-2</v>
      </c>
    </row>
    <row r="61" spans="1:3" x14ac:dyDescent="0.35">
      <c r="A61" s="4">
        <v>2019</v>
      </c>
      <c r="B61" s="5">
        <v>1007</v>
      </c>
      <c r="C61" s="6">
        <f t="shared" si="0"/>
        <v>3.4943473792394653E-2</v>
      </c>
    </row>
    <row r="62" spans="1:3" x14ac:dyDescent="0.35">
      <c r="A62" s="4">
        <v>2020</v>
      </c>
      <c r="B62" s="5">
        <v>1082</v>
      </c>
      <c r="C62" s="6">
        <f t="shared" si="0"/>
        <v>7.4478649453823237E-2</v>
      </c>
    </row>
    <row r="63" spans="1:3" x14ac:dyDescent="0.35">
      <c r="A63" s="4">
        <v>2021</v>
      </c>
      <c r="B63" s="5">
        <v>1097</v>
      </c>
      <c r="C63" s="6">
        <f t="shared" si="0"/>
        <v>1.3863216266173753E-2</v>
      </c>
    </row>
  </sheetData>
  <mergeCells count="18">
    <mergeCell ref="B18:F18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6:F6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(01:23:27 PM)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9F0-541D-416C-95F2-FE722370BAA9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40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39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38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18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182</v>
      </c>
      <c r="C21" s="1"/>
    </row>
    <row r="22" spans="1:6" x14ac:dyDescent="0.35">
      <c r="A22" s="4">
        <v>1980</v>
      </c>
      <c r="B22" s="5">
        <v>201</v>
      </c>
      <c r="C22" s="6">
        <f>(B22-B21)/B21</f>
        <v>0.1043956043956044</v>
      </c>
    </row>
    <row r="23" spans="1:6" x14ac:dyDescent="0.35">
      <c r="A23" s="4">
        <v>1981</v>
      </c>
      <c r="B23" s="5">
        <v>219</v>
      </c>
      <c r="C23" s="6">
        <f t="shared" ref="C23:C63" si="0">(B23-B22)/B22</f>
        <v>8.9552238805970144E-2</v>
      </c>
    </row>
    <row r="24" spans="1:6" x14ac:dyDescent="0.35">
      <c r="A24" s="4">
        <v>1982</v>
      </c>
      <c r="B24" s="5">
        <v>239</v>
      </c>
      <c r="C24" s="6">
        <f t="shared" si="0"/>
        <v>9.1324200913242004E-2</v>
      </c>
    </row>
    <row r="25" spans="1:6" x14ac:dyDescent="0.35">
      <c r="A25" s="4">
        <v>1983</v>
      </c>
      <c r="B25" s="5">
        <v>252</v>
      </c>
      <c r="C25" s="6">
        <f t="shared" si="0"/>
        <v>5.4393305439330547E-2</v>
      </c>
    </row>
    <row r="26" spans="1:6" x14ac:dyDescent="0.35">
      <c r="A26" s="4">
        <v>1984</v>
      </c>
      <c r="B26" s="5">
        <v>265</v>
      </c>
      <c r="C26" s="6">
        <f t="shared" si="0"/>
        <v>5.1587301587301584E-2</v>
      </c>
    </row>
    <row r="27" spans="1:6" x14ac:dyDescent="0.35">
      <c r="A27" s="4">
        <v>1985</v>
      </c>
      <c r="B27" s="5">
        <v>277</v>
      </c>
      <c r="C27" s="6">
        <f t="shared" si="0"/>
        <v>4.5283018867924525E-2</v>
      </c>
    </row>
    <row r="28" spans="1:6" x14ac:dyDescent="0.35">
      <c r="A28" s="4">
        <v>1986</v>
      </c>
      <c r="B28" s="5">
        <v>291</v>
      </c>
      <c r="C28" s="6">
        <f t="shared" si="0"/>
        <v>5.0541516245487361E-2</v>
      </c>
    </row>
    <row r="29" spans="1:6" x14ac:dyDescent="0.35">
      <c r="A29" s="4">
        <v>1987</v>
      </c>
      <c r="B29" s="5">
        <v>303</v>
      </c>
      <c r="C29" s="6">
        <f t="shared" si="0"/>
        <v>4.1237113402061855E-2</v>
      </c>
    </row>
    <row r="30" spans="1:6" x14ac:dyDescent="0.35">
      <c r="A30" s="4">
        <v>1988</v>
      </c>
      <c r="B30" s="5">
        <v>315</v>
      </c>
      <c r="C30" s="6">
        <f t="shared" si="0"/>
        <v>3.9603960396039604E-2</v>
      </c>
    </row>
    <row r="31" spans="1:6" x14ac:dyDescent="0.35">
      <c r="A31" s="4">
        <v>1989</v>
      </c>
      <c r="B31" s="5">
        <v>328</v>
      </c>
      <c r="C31" s="6">
        <f t="shared" si="0"/>
        <v>4.1269841269841269E-2</v>
      </c>
    </row>
    <row r="32" spans="1:6" x14ac:dyDescent="0.35">
      <c r="A32" s="4">
        <v>1990</v>
      </c>
      <c r="B32" s="5">
        <v>346</v>
      </c>
      <c r="C32" s="6">
        <f t="shared" si="0"/>
        <v>5.4878048780487805E-2</v>
      </c>
    </row>
    <row r="33" spans="1:3" x14ac:dyDescent="0.35">
      <c r="A33" s="4">
        <v>1991</v>
      </c>
      <c r="B33" s="5">
        <v>366</v>
      </c>
      <c r="C33" s="6">
        <f t="shared" si="0"/>
        <v>5.7803468208092484E-2</v>
      </c>
    </row>
    <row r="34" spans="1:3" x14ac:dyDescent="0.35">
      <c r="A34" s="4">
        <v>1992</v>
      </c>
      <c r="B34" s="5">
        <v>380</v>
      </c>
      <c r="C34" s="6">
        <f t="shared" si="0"/>
        <v>3.825136612021858E-2</v>
      </c>
    </row>
    <row r="35" spans="1:3" x14ac:dyDescent="0.35">
      <c r="A35" s="4">
        <v>1993</v>
      </c>
      <c r="B35" s="5">
        <v>393</v>
      </c>
      <c r="C35" s="6">
        <f t="shared" si="0"/>
        <v>3.4210526315789476E-2</v>
      </c>
    </row>
    <row r="36" spans="1:3" x14ac:dyDescent="0.35">
      <c r="A36" s="4">
        <v>1994</v>
      </c>
      <c r="B36" s="5">
        <v>399</v>
      </c>
      <c r="C36" s="6">
        <f t="shared" si="0"/>
        <v>1.5267175572519083E-2</v>
      </c>
    </row>
    <row r="37" spans="1:3" x14ac:dyDescent="0.35">
      <c r="A37" s="4">
        <v>1995</v>
      </c>
      <c r="B37" s="5">
        <v>406</v>
      </c>
      <c r="C37" s="6">
        <f t="shared" si="0"/>
        <v>1.7543859649122806E-2</v>
      </c>
    </row>
    <row r="38" spans="1:3" x14ac:dyDescent="0.35">
      <c r="A38" s="4">
        <v>1996</v>
      </c>
      <c r="B38" s="5">
        <v>418</v>
      </c>
      <c r="C38" s="6">
        <f t="shared" si="0"/>
        <v>2.9556650246305417E-2</v>
      </c>
    </row>
    <row r="39" spans="1:3" x14ac:dyDescent="0.35">
      <c r="A39" s="4">
        <v>1997</v>
      </c>
      <c r="B39" s="5">
        <v>431</v>
      </c>
      <c r="C39" s="6">
        <f t="shared" si="0"/>
        <v>3.1100478468899521E-2</v>
      </c>
    </row>
    <row r="40" spans="1:3" x14ac:dyDescent="0.35">
      <c r="A40" s="4">
        <v>1998</v>
      </c>
      <c r="B40" s="5">
        <v>456</v>
      </c>
      <c r="C40" s="6">
        <f t="shared" si="0"/>
        <v>5.8004640371229696E-2</v>
      </c>
    </row>
    <row r="41" spans="1:3" x14ac:dyDescent="0.35">
      <c r="A41" s="4">
        <v>1999</v>
      </c>
      <c r="B41" s="5">
        <v>473</v>
      </c>
      <c r="C41" s="6">
        <f t="shared" si="0"/>
        <v>3.7280701754385963E-2</v>
      </c>
    </row>
    <row r="42" spans="1:3" x14ac:dyDescent="0.35">
      <c r="A42" s="4">
        <v>2000</v>
      </c>
      <c r="B42" s="5">
        <v>493</v>
      </c>
      <c r="C42" s="6">
        <f t="shared" si="0"/>
        <v>4.2283298097251586E-2</v>
      </c>
    </row>
    <row r="43" spans="1:3" x14ac:dyDescent="0.35">
      <c r="A43" s="4">
        <v>2001</v>
      </c>
      <c r="B43" s="5">
        <v>512</v>
      </c>
      <c r="C43" s="6">
        <f t="shared" si="0"/>
        <v>3.8539553752535496E-2</v>
      </c>
    </row>
    <row r="44" spans="1:3" x14ac:dyDescent="0.35">
      <c r="A44" s="4">
        <v>2002</v>
      </c>
      <c r="B44" s="5">
        <v>529</v>
      </c>
      <c r="C44" s="6">
        <f t="shared" si="0"/>
        <v>3.3203125E-2</v>
      </c>
    </row>
    <row r="45" spans="1:3" x14ac:dyDescent="0.35">
      <c r="A45" s="4">
        <v>2003</v>
      </c>
      <c r="B45" s="5">
        <v>552</v>
      </c>
      <c r="C45" s="6">
        <f t="shared" si="0"/>
        <v>4.3478260869565216E-2</v>
      </c>
    </row>
    <row r="46" spans="1:3" x14ac:dyDescent="0.35">
      <c r="A46" s="4">
        <v>2004</v>
      </c>
      <c r="B46" s="5">
        <v>573</v>
      </c>
      <c r="C46" s="6">
        <f t="shared" si="0"/>
        <v>3.8043478260869568E-2</v>
      </c>
    </row>
    <row r="47" spans="1:3" x14ac:dyDescent="0.35">
      <c r="A47" s="4">
        <v>2005</v>
      </c>
      <c r="B47" s="5">
        <v>585</v>
      </c>
      <c r="C47" s="6">
        <f t="shared" si="0"/>
        <v>2.0942408376963352E-2</v>
      </c>
    </row>
    <row r="48" spans="1:3" x14ac:dyDescent="0.35">
      <c r="A48" s="4">
        <v>2006</v>
      </c>
      <c r="B48" s="5">
        <v>600</v>
      </c>
      <c r="C48" s="6">
        <f t="shared" si="0"/>
        <v>2.564102564102564E-2</v>
      </c>
    </row>
    <row r="49" spans="1:3" x14ac:dyDescent="0.35">
      <c r="A49" s="4">
        <v>2007</v>
      </c>
      <c r="B49" s="5">
        <v>614</v>
      </c>
      <c r="C49" s="6">
        <f t="shared" si="0"/>
        <v>2.3333333333333334E-2</v>
      </c>
    </row>
    <row r="50" spans="1:3" x14ac:dyDescent="0.35">
      <c r="A50" s="4">
        <v>2008</v>
      </c>
      <c r="B50" s="5">
        <v>638</v>
      </c>
      <c r="C50" s="6">
        <f t="shared" si="0"/>
        <v>3.9087947882736153E-2</v>
      </c>
    </row>
    <row r="51" spans="1:3" x14ac:dyDescent="0.35">
      <c r="A51" s="4">
        <v>2009</v>
      </c>
      <c r="B51" s="5">
        <v>657</v>
      </c>
      <c r="C51" s="6">
        <f t="shared" si="0"/>
        <v>2.9780564263322883E-2</v>
      </c>
    </row>
    <row r="52" spans="1:3" x14ac:dyDescent="0.35">
      <c r="A52" s="4">
        <v>2010</v>
      </c>
      <c r="B52" s="5">
        <v>669</v>
      </c>
      <c r="C52" s="6">
        <f t="shared" si="0"/>
        <v>1.8264840182648401E-2</v>
      </c>
    </row>
    <row r="53" spans="1:3" x14ac:dyDescent="0.35">
      <c r="A53" s="4">
        <v>2011</v>
      </c>
      <c r="B53" s="5">
        <v>684</v>
      </c>
      <c r="C53" s="6">
        <f t="shared" si="0"/>
        <v>2.2421524663677129E-2</v>
      </c>
    </row>
    <row r="54" spans="1:3" x14ac:dyDescent="0.35">
      <c r="A54" s="4">
        <v>2012</v>
      </c>
      <c r="B54" s="5">
        <v>691</v>
      </c>
      <c r="C54" s="6">
        <f t="shared" si="0"/>
        <v>1.023391812865497E-2</v>
      </c>
    </row>
    <row r="55" spans="1:3" x14ac:dyDescent="0.35">
      <c r="A55" s="4">
        <v>2013</v>
      </c>
      <c r="B55" s="5">
        <v>706</v>
      </c>
      <c r="C55" s="6">
        <f t="shared" si="0"/>
        <v>2.1707670043415339E-2</v>
      </c>
    </row>
    <row r="56" spans="1:3" x14ac:dyDescent="0.35">
      <c r="A56" s="4">
        <v>2014</v>
      </c>
      <c r="B56" s="5">
        <v>719</v>
      </c>
      <c r="C56" s="6">
        <f t="shared" si="0"/>
        <v>1.8413597733711047E-2</v>
      </c>
    </row>
    <row r="57" spans="1:3" x14ac:dyDescent="0.35">
      <c r="A57" s="4">
        <v>2015</v>
      </c>
      <c r="B57" s="5">
        <v>726</v>
      </c>
      <c r="C57" s="6">
        <f t="shared" si="0"/>
        <v>9.7357440890125171E-3</v>
      </c>
    </row>
    <row r="58" spans="1:3" x14ac:dyDescent="0.35">
      <c r="A58" s="4">
        <v>2016</v>
      </c>
      <c r="B58" s="5">
        <v>749</v>
      </c>
      <c r="C58" s="6">
        <f t="shared" si="0"/>
        <v>3.1680440771349863E-2</v>
      </c>
    </row>
    <row r="59" spans="1:3" x14ac:dyDescent="0.35">
      <c r="A59" s="4">
        <v>2017</v>
      </c>
      <c r="B59" s="5">
        <v>770</v>
      </c>
      <c r="C59" s="6">
        <f t="shared" si="0"/>
        <v>2.8037383177570093E-2</v>
      </c>
    </row>
    <row r="60" spans="1:3" x14ac:dyDescent="0.35">
      <c r="A60" s="4">
        <v>2018</v>
      </c>
      <c r="B60" s="5">
        <v>789</v>
      </c>
      <c r="C60" s="6">
        <f t="shared" si="0"/>
        <v>2.4675324675324677E-2</v>
      </c>
    </row>
    <row r="61" spans="1:3" x14ac:dyDescent="0.35">
      <c r="A61" s="4">
        <v>2019</v>
      </c>
      <c r="B61" s="5">
        <v>821</v>
      </c>
      <c r="C61" s="6">
        <f t="shared" si="0"/>
        <v>4.0557667934093787E-2</v>
      </c>
    </row>
    <row r="62" spans="1:3" x14ac:dyDescent="0.35">
      <c r="A62" s="4">
        <v>2020</v>
      </c>
      <c r="B62" s="5">
        <v>891</v>
      </c>
      <c r="C62" s="6">
        <f t="shared" si="0"/>
        <v>8.5261875761266745E-2</v>
      </c>
    </row>
    <row r="63" spans="1:3" x14ac:dyDescent="0.35">
      <c r="A63" s="4">
        <v>2021</v>
      </c>
      <c r="B63" s="5">
        <v>912</v>
      </c>
      <c r="C63" s="6">
        <f t="shared" si="0"/>
        <v>2.3569023569023569E-2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(01:28:17 PM)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6865-414F-4AB7-AC56-6B85087A90C3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F10" sqref="F10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43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42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41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248</v>
      </c>
      <c r="C21" s="1"/>
    </row>
    <row r="22" spans="1:6" x14ac:dyDescent="0.35">
      <c r="A22" s="4">
        <v>1980</v>
      </c>
      <c r="B22" s="5">
        <v>269</v>
      </c>
      <c r="C22" s="6">
        <f>(B22-B21)/B21</f>
        <v>8.4677419354838704E-2</v>
      </c>
    </row>
    <row r="23" spans="1:6" x14ac:dyDescent="0.35">
      <c r="A23" s="4">
        <v>1981</v>
      </c>
      <c r="B23" s="5">
        <v>291</v>
      </c>
      <c r="C23" s="6">
        <f t="shared" ref="C23:C63" si="0">(B23-B22)/B22</f>
        <v>8.1784386617100371E-2</v>
      </c>
    </row>
    <row r="24" spans="1:6" x14ac:dyDescent="0.35">
      <c r="A24" s="4">
        <v>1982</v>
      </c>
      <c r="B24" s="5">
        <v>310</v>
      </c>
      <c r="C24" s="6">
        <f t="shared" si="0"/>
        <v>6.5292096219931275E-2</v>
      </c>
    </row>
    <row r="25" spans="1:6" x14ac:dyDescent="0.35">
      <c r="A25" s="4">
        <v>1983</v>
      </c>
      <c r="B25" s="5">
        <v>320</v>
      </c>
      <c r="C25" s="6">
        <f t="shared" si="0"/>
        <v>3.2258064516129031E-2</v>
      </c>
    </row>
    <row r="26" spans="1:6" x14ac:dyDescent="0.35">
      <c r="A26" s="4">
        <v>1984</v>
      </c>
      <c r="B26" s="5">
        <v>336</v>
      </c>
      <c r="C26" s="6">
        <f t="shared" si="0"/>
        <v>0.05</v>
      </c>
    </row>
    <row r="27" spans="1:6" x14ac:dyDescent="0.35">
      <c r="A27" s="4">
        <v>1985</v>
      </c>
      <c r="B27" s="5">
        <v>356</v>
      </c>
      <c r="C27" s="6">
        <f t="shared" si="0"/>
        <v>5.9523809523809521E-2</v>
      </c>
    </row>
    <row r="28" spans="1:6" x14ac:dyDescent="0.35">
      <c r="A28" s="4">
        <v>1986</v>
      </c>
      <c r="B28" s="5">
        <v>371</v>
      </c>
      <c r="C28" s="6">
        <f t="shared" si="0"/>
        <v>4.2134831460674156E-2</v>
      </c>
    </row>
    <row r="29" spans="1:6" x14ac:dyDescent="0.35">
      <c r="A29" s="4">
        <v>1987</v>
      </c>
      <c r="B29" s="5">
        <v>384</v>
      </c>
      <c r="C29" s="6">
        <f t="shared" si="0"/>
        <v>3.5040431266846361E-2</v>
      </c>
    </row>
    <row r="30" spans="1:6" x14ac:dyDescent="0.35">
      <c r="A30" s="4">
        <v>1988</v>
      </c>
      <c r="B30" s="5">
        <v>395</v>
      </c>
      <c r="C30" s="6">
        <f t="shared" si="0"/>
        <v>2.8645833333333332E-2</v>
      </c>
    </row>
    <row r="31" spans="1:6" x14ac:dyDescent="0.35">
      <c r="A31" s="4">
        <v>1989</v>
      </c>
      <c r="B31" s="5">
        <v>409</v>
      </c>
      <c r="C31" s="6">
        <f t="shared" si="0"/>
        <v>3.5443037974683546E-2</v>
      </c>
    </row>
    <row r="32" spans="1:6" x14ac:dyDescent="0.35">
      <c r="A32" s="4">
        <v>1990</v>
      </c>
      <c r="B32" s="5">
        <v>424</v>
      </c>
      <c r="C32" s="6">
        <f t="shared" si="0"/>
        <v>3.6674816625916873E-2</v>
      </c>
    </row>
    <row r="33" spans="1:3" x14ac:dyDescent="0.35">
      <c r="A33" s="4">
        <v>1991</v>
      </c>
      <c r="B33" s="5">
        <v>442</v>
      </c>
      <c r="C33" s="6">
        <f t="shared" si="0"/>
        <v>4.2452830188679243E-2</v>
      </c>
    </row>
    <row r="34" spans="1:3" x14ac:dyDescent="0.35">
      <c r="A34" s="4">
        <v>1992</v>
      </c>
      <c r="B34" s="5">
        <v>458</v>
      </c>
      <c r="C34" s="6">
        <f t="shared" si="0"/>
        <v>3.6199095022624438E-2</v>
      </c>
    </row>
    <row r="35" spans="1:3" x14ac:dyDescent="0.35">
      <c r="A35" s="4">
        <v>1993</v>
      </c>
      <c r="B35" s="5">
        <v>475</v>
      </c>
      <c r="C35" s="6">
        <f t="shared" si="0"/>
        <v>3.7117903930131008E-2</v>
      </c>
    </row>
    <row r="36" spans="1:3" x14ac:dyDescent="0.35">
      <c r="A36" s="4">
        <v>1994</v>
      </c>
      <c r="B36" s="5">
        <v>484</v>
      </c>
      <c r="C36" s="6">
        <f t="shared" si="0"/>
        <v>1.8947368421052633E-2</v>
      </c>
    </row>
    <row r="37" spans="1:3" x14ac:dyDescent="0.35">
      <c r="A37" s="4">
        <v>1995</v>
      </c>
      <c r="B37" s="5">
        <v>494</v>
      </c>
      <c r="C37" s="6">
        <f t="shared" si="0"/>
        <v>2.0661157024793389E-2</v>
      </c>
    </row>
    <row r="38" spans="1:3" x14ac:dyDescent="0.35">
      <c r="A38" s="4">
        <v>1996</v>
      </c>
      <c r="B38" s="5">
        <v>506</v>
      </c>
      <c r="C38" s="6">
        <f t="shared" si="0"/>
        <v>2.4291497975708502E-2</v>
      </c>
    </row>
    <row r="39" spans="1:3" x14ac:dyDescent="0.35">
      <c r="A39" s="4">
        <v>1997</v>
      </c>
      <c r="B39" s="5">
        <v>519</v>
      </c>
      <c r="C39" s="6">
        <f t="shared" si="0"/>
        <v>2.5691699604743084E-2</v>
      </c>
    </row>
    <row r="40" spans="1:3" x14ac:dyDescent="0.35">
      <c r="A40" s="4">
        <v>1998</v>
      </c>
      <c r="B40" s="5">
        <v>545</v>
      </c>
      <c r="C40" s="6">
        <f t="shared" si="0"/>
        <v>5.0096339113680152E-2</v>
      </c>
    </row>
    <row r="41" spans="1:3" x14ac:dyDescent="0.35">
      <c r="A41" s="4">
        <v>1999</v>
      </c>
      <c r="B41" s="5">
        <v>573</v>
      </c>
      <c r="C41" s="6">
        <f t="shared" si="0"/>
        <v>5.1376146788990829E-2</v>
      </c>
    </row>
    <row r="42" spans="1:3" x14ac:dyDescent="0.35">
      <c r="A42" s="4">
        <v>2000</v>
      </c>
      <c r="B42" s="5">
        <v>590</v>
      </c>
      <c r="C42" s="6">
        <f t="shared" si="0"/>
        <v>2.9668411867364748E-2</v>
      </c>
    </row>
    <row r="43" spans="1:3" x14ac:dyDescent="0.35">
      <c r="A43" s="4">
        <v>2001</v>
      </c>
      <c r="B43" s="5">
        <v>610</v>
      </c>
      <c r="C43" s="6">
        <f t="shared" si="0"/>
        <v>3.3898305084745763E-2</v>
      </c>
    </row>
    <row r="44" spans="1:3" x14ac:dyDescent="0.35">
      <c r="A44" s="4">
        <v>2002</v>
      </c>
      <c r="B44" s="5">
        <v>623</v>
      </c>
      <c r="C44" s="6">
        <f t="shared" si="0"/>
        <v>2.1311475409836064E-2</v>
      </c>
    </row>
    <row r="45" spans="1:3" x14ac:dyDescent="0.35">
      <c r="A45" s="4">
        <v>2003</v>
      </c>
      <c r="B45" s="5">
        <v>636</v>
      </c>
      <c r="C45" s="6">
        <f t="shared" si="0"/>
        <v>2.0866773675762441E-2</v>
      </c>
    </row>
    <row r="46" spans="1:3" x14ac:dyDescent="0.35">
      <c r="A46" s="4">
        <v>2004</v>
      </c>
      <c r="B46" s="5">
        <v>657</v>
      </c>
      <c r="C46" s="6">
        <f t="shared" si="0"/>
        <v>3.3018867924528301E-2</v>
      </c>
    </row>
    <row r="47" spans="1:3" x14ac:dyDescent="0.35">
      <c r="A47" s="4">
        <v>2005</v>
      </c>
      <c r="B47" s="5">
        <v>672</v>
      </c>
      <c r="C47" s="6">
        <f t="shared" si="0"/>
        <v>2.2831050228310501E-2</v>
      </c>
    </row>
    <row r="48" spans="1:3" x14ac:dyDescent="0.35">
      <c r="A48" s="4">
        <v>2006</v>
      </c>
      <c r="B48" s="5">
        <v>690</v>
      </c>
      <c r="C48" s="6">
        <f t="shared" si="0"/>
        <v>2.6785714285714284E-2</v>
      </c>
    </row>
    <row r="49" spans="1:3" x14ac:dyDescent="0.35">
      <c r="A49" s="4">
        <v>2007</v>
      </c>
      <c r="B49" s="5">
        <v>716</v>
      </c>
      <c r="C49" s="6">
        <f t="shared" si="0"/>
        <v>3.7681159420289857E-2</v>
      </c>
    </row>
    <row r="50" spans="1:3" x14ac:dyDescent="0.35">
      <c r="A50" s="4">
        <v>2008</v>
      </c>
      <c r="B50" s="5">
        <v>742</v>
      </c>
      <c r="C50" s="6">
        <f t="shared" si="0"/>
        <v>3.6312849162011177E-2</v>
      </c>
    </row>
    <row r="51" spans="1:3" x14ac:dyDescent="0.35">
      <c r="A51" s="4">
        <v>2009</v>
      </c>
      <c r="B51" s="5">
        <v>757</v>
      </c>
      <c r="C51" s="6">
        <f t="shared" si="0"/>
        <v>2.0215633423180591E-2</v>
      </c>
    </row>
    <row r="52" spans="1:3" x14ac:dyDescent="0.35">
      <c r="A52" s="4">
        <v>2010</v>
      </c>
      <c r="B52" s="5">
        <v>765</v>
      </c>
      <c r="C52" s="6">
        <f t="shared" si="0"/>
        <v>1.0568031704095112E-2</v>
      </c>
    </row>
    <row r="53" spans="1:3" x14ac:dyDescent="0.35">
      <c r="A53" s="4">
        <v>2011</v>
      </c>
      <c r="B53" s="5">
        <v>775</v>
      </c>
      <c r="C53" s="6">
        <f t="shared" si="0"/>
        <v>1.3071895424836602E-2</v>
      </c>
    </row>
    <row r="54" spans="1:3" x14ac:dyDescent="0.35">
      <c r="A54" s="4">
        <v>2012</v>
      </c>
      <c r="B54" s="5">
        <v>792</v>
      </c>
      <c r="C54" s="6">
        <f t="shared" si="0"/>
        <v>2.1935483870967741E-2</v>
      </c>
    </row>
    <row r="55" spans="1:3" x14ac:dyDescent="0.35">
      <c r="A55" s="4">
        <v>2013</v>
      </c>
      <c r="B55" s="5">
        <v>802</v>
      </c>
      <c r="C55" s="6">
        <f t="shared" si="0"/>
        <v>1.2626262626262626E-2</v>
      </c>
    </row>
    <row r="56" spans="1:3" x14ac:dyDescent="0.35">
      <c r="A56" s="4">
        <v>2014</v>
      </c>
      <c r="B56" s="5">
        <v>816</v>
      </c>
      <c r="C56" s="6">
        <f t="shared" si="0"/>
        <v>1.7456359102244388E-2</v>
      </c>
    </row>
    <row r="57" spans="1:3" x14ac:dyDescent="0.35">
      <c r="A57" s="4">
        <v>2015</v>
      </c>
      <c r="B57" s="5">
        <v>835</v>
      </c>
      <c r="C57" s="6">
        <f t="shared" si="0"/>
        <v>2.3284313725490197E-2</v>
      </c>
    </row>
    <row r="58" spans="1:3" x14ac:dyDescent="0.35">
      <c r="A58" s="4">
        <v>2016</v>
      </c>
      <c r="B58" s="5">
        <v>862</v>
      </c>
      <c r="C58" s="6">
        <f t="shared" si="0"/>
        <v>3.2335329341317366E-2</v>
      </c>
    </row>
    <row r="59" spans="1:3" x14ac:dyDescent="0.35">
      <c r="A59" s="4">
        <v>2017</v>
      </c>
      <c r="B59" s="5">
        <v>890</v>
      </c>
      <c r="C59" s="6">
        <f t="shared" si="0"/>
        <v>3.248259860788863E-2</v>
      </c>
    </row>
    <row r="60" spans="1:3" x14ac:dyDescent="0.35">
      <c r="A60" s="4">
        <v>2018</v>
      </c>
      <c r="B60" s="5">
        <v>916</v>
      </c>
      <c r="C60" s="6">
        <f t="shared" si="0"/>
        <v>2.9213483146067417E-2</v>
      </c>
    </row>
    <row r="61" spans="1:3" x14ac:dyDescent="0.35">
      <c r="A61" s="4">
        <v>2019</v>
      </c>
      <c r="B61" s="5">
        <v>945</v>
      </c>
      <c r="C61" s="6">
        <f t="shared" si="0"/>
        <v>3.1659388646288207E-2</v>
      </c>
    </row>
    <row r="62" spans="1:3" x14ac:dyDescent="0.35">
      <c r="A62" s="4">
        <v>2020</v>
      </c>
      <c r="B62" s="5">
        <v>1003</v>
      </c>
      <c r="C62" s="6">
        <f t="shared" si="0"/>
        <v>6.1375661375661375E-2</v>
      </c>
    </row>
    <row r="63" spans="1:3" x14ac:dyDescent="0.35">
      <c r="A63" s="4">
        <v>2021</v>
      </c>
      <c r="B63" s="5">
        <v>1018</v>
      </c>
      <c r="C63" s="6">
        <f t="shared" si="0"/>
        <v>1.4955134596211365E-2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(01:29:01 PM)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B1C0-7D7F-45B7-A222-902785B567E0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F10" sqref="F10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45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44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16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41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298</v>
      </c>
      <c r="C21" s="1"/>
    </row>
    <row r="22" spans="1:6" x14ac:dyDescent="0.35">
      <c r="A22" s="4">
        <v>1980</v>
      </c>
      <c r="B22" s="5">
        <v>320</v>
      </c>
      <c r="C22" s="6">
        <f>(B22-B21)/B21</f>
        <v>7.3825503355704702E-2</v>
      </c>
    </row>
    <row r="23" spans="1:6" x14ac:dyDescent="0.35">
      <c r="A23" s="4">
        <v>1981</v>
      </c>
      <c r="B23" s="5">
        <v>350</v>
      </c>
      <c r="C23" s="6">
        <f t="shared" ref="C23:C63" si="0">(B23-B22)/B22</f>
        <v>9.375E-2</v>
      </c>
    </row>
    <row r="24" spans="1:6" x14ac:dyDescent="0.35">
      <c r="A24" s="4">
        <v>1982</v>
      </c>
      <c r="B24" s="5">
        <v>375</v>
      </c>
      <c r="C24" s="6">
        <f t="shared" si="0"/>
        <v>7.1428571428571425E-2</v>
      </c>
    </row>
    <row r="25" spans="1:6" x14ac:dyDescent="0.35">
      <c r="A25" s="4">
        <v>1983</v>
      </c>
      <c r="B25" s="5">
        <v>387</v>
      </c>
      <c r="C25" s="6">
        <f t="shared" si="0"/>
        <v>3.2000000000000001E-2</v>
      </c>
    </row>
    <row r="26" spans="1:6" x14ac:dyDescent="0.35">
      <c r="A26" s="4">
        <v>1984</v>
      </c>
      <c r="B26" s="5">
        <v>401</v>
      </c>
      <c r="C26" s="6">
        <f t="shared" si="0"/>
        <v>3.6175710594315243E-2</v>
      </c>
    </row>
    <row r="27" spans="1:6" x14ac:dyDescent="0.35">
      <c r="A27" s="4">
        <v>1985</v>
      </c>
      <c r="B27" s="5">
        <v>418</v>
      </c>
      <c r="C27" s="6">
        <f t="shared" si="0"/>
        <v>4.2394014962593519E-2</v>
      </c>
    </row>
    <row r="28" spans="1:6" x14ac:dyDescent="0.35">
      <c r="A28" s="4">
        <v>1986</v>
      </c>
      <c r="B28" s="5">
        <v>433</v>
      </c>
      <c r="C28" s="6">
        <f t="shared" si="0"/>
        <v>3.5885167464114832E-2</v>
      </c>
    </row>
    <row r="29" spans="1:6" x14ac:dyDescent="0.35">
      <c r="A29" s="4">
        <v>1987</v>
      </c>
      <c r="B29" s="5">
        <v>450</v>
      </c>
      <c r="C29" s="6">
        <f t="shared" si="0"/>
        <v>3.9260969976905313E-2</v>
      </c>
    </row>
    <row r="30" spans="1:6" x14ac:dyDescent="0.35">
      <c r="A30" s="4">
        <v>1988</v>
      </c>
      <c r="B30" s="5">
        <v>465</v>
      </c>
      <c r="C30" s="6">
        <f t="shared" si="0"/>
        <v>3.3333333333333333E-2</v>
      </c>
    </row>
    <row r="31" spans="1:6" x14ac:dyDescent="0.35">
      <c r="A31" s="4">
        <v>1989</v>
      </c>
      <c r="B31" s="5">
        <v>482</v>
      </c>
      <c r="C31" s="6">
        <f t="shared" si="0"/>
        <v>3.6559139784946237E-2</v>
      </c>
    </row>
    <row r="32" spans="1:6" x14ac:dyDescent="0.35">
      <c r="A32" s="4">
        <v>1990</v>
      </c>
      <c r="B32" s="5">
        <v>494</v>
      </c>
      <c r="C32" s="6">
        <f t="shared" si="0"/>
        <v>2.4896265560165973E-2</v>
      </c>
    </row>
    <row r="33" spans="1:3" x14ac:dyDescent="0.35">
      <c r="A33" s="4">
        <v>1991</v>
      </c>
      <c r="B33" s="5">
        <v>506</v>
      </c>
      <c r="C33" s="6">
        <f t="shared" si="0"/>
        <v>2.4291497975708502E-2</v>
      </c>
    </row>
    <row r="34" spans="1:3" x14ac:dyDescent="0.35">
      <c r="A34" s="4">
        <v>1992</v>
      </c>
      <c r="B34" s="5">
        <v>514</v>
      </c>
      <c r="C34" s="6">
        <f t="shared" si="0"/>
        <v>1.5810276679841896E-2</v>
      </c>
    </row>
    <row r="35" spans="1:3" x14ac:dyDescent="0.35">
      <c r="A35" s="4">
        <v>1993</v>
      </c>
      <c r="B35" s="5">
        <v>524</v>
      </c>
      <c r="C35" s="6">
        <f t="shared" si="0"/>
        <v>1.9455252918287938E-2</v>
      </c>
    </row>
    <row r="36" spans="1:3" x14ac:dyDescent="0.35">
      <c r="A36" s="4">
        <v>1994</v>
      </c>
      <c r="B36" s="5">
        <v>547</v>
      </c>
      <c r="C36" s="6">
        <f t="shared" si="0"/>
        <v>4.3893129770992363E-2</v>
      </c>
    </row>
    <row r="37" spans="1:3" x14ac:dyDescent="0.35">
      <c r="A37" s="4">
        <v>1995</v>
      </c>
      <c r="B37" s="5">
        <v>566</v>
      </c>
      <c r="C37" s="6">
        <f t="shared" si="0"/>
        <v>3.4734917733089579E-2</v>
      </c>
    </row>
    <row r="38" spans="1:3" x14ac:dyDescent="0.35">
      <c r="A38" s="4">
        <v>1996</v>
      </c>
      <c r="B38" s="5">
        <v>580</v>
      </c>
      <c r="C38" s="6">
        <f t="shared" si="0"/>
        <v>2.4734982332155476E-2</v>
      </c>
    </row>
    <row r="39" spans="1:3" x14ac:dyDescent="0.35">
      <c r="A39" s="4">
        <v>1997</v>
      </c>
      <c r="B39" s="5">
        <v>595</v>
      </c>
      <c r="C39" s="6">
        <f t="shared" si="0"/>
        <v>2.5862068965517241E-2</v>
      </c>
    </row>
    <row r="40" spans="1:3" x14ac:dyDescent="0.35">
      <c r="A40" s="4">
        <v>1998</v>
      </c>
      <c r="B40" s="5">
        <v>615</v>
      </c>
      <c r="C40" s="6">
        <f t="shared" si="0"/>
        <v>3.3613445378151259E-2</v>
      </c>
    </row>
    <row r="41" spans="1:3" x14ac:dyDescent="0.35">
      <c r="A41" s="4">
        <v>1999</v>
      </c>
      <c r="B41" s="5">
        <v>638</v>
      </c>
      <c r="C41" s="6">
        <f t="shared" si="0"/>
        <v>3.7398373983739838E-2</v>
      </c>
    </row>
    <row r="42" spans="1:3" x14ac:dyDescent="0.35">
      <c r="A42" s="4">
        <v>2000</v>
      </c>
      <c r="B42" s="5">
        <v>662</v>
      </c>
      <c r="C42" s="6">
        <f t="shared" si="0"/>
        <v>3.7617554858934171E-2</v>
      </c>
    </row>
    <row r="43" spans="1:3" x14ac:dyDescent="0.35">
      <c r="A43" s="4">
        <v>2001</v>
      </c>
      <c r="B43" s="5">
        <v>689</v>
      </c>
      <c r="C43" s="6">
        <f t="shared" si="0"/>
        <v>4.0785498489425982E-2</v>
      </c>
    </row>
    <row r="44" spans="1:3" x14ac:dyDescent="0.35">
      <c r="A44" s="4">
        <v>2002</v>
      </c>
      <c r="B44" s="5">
        <v>702</v>
      </c>
      <c r="C44" s="6">
        <f t="shared" si="0"/>
        <v>1.8867924528301886E-2</v>
      </c>
    </row>
    <row r="45" spans="1:3" x14ac:dyDescent="0.35">
      <c r="A45" s="4">
        <v>2003</v>
      </c>
      <c r="B45" s="5">
        <v>715</v>
      </c>
      <c r="C45" s="6">
        <f t="shared" si="0"/>
        <v>1.8518518518518517E-2</v>
      </c>
    </row>
    <row r="46" spans="1:3" x14ac:dyDescent="0.35">
      <c r="A46" s="4">
        <v>2004</v>
      </c>
      <c r="B46" s="5">
        <v>732</v>
      </c>
      <c r="C46" s="6">
        <f t="shared" si="0"/>
        <v>2.3776223776223775E-2</v>
      </c>
    </row>
    <row r="47" spans="1:3" x14ac:dyDescent="0.35">
      <c r="A47" s="4">
        <v>2005</v>
      </c>
      <c r="B47" s="5">
        <v>743</v>
      </c>
      <c r="C47" s="6">
        <f t="shared" si="0"/>
        <v>1.5027322404371584E-2</v>
      </c>
    </row>
    <row r="48" spans="1:3" x14ac:dyDescent="0.35">
      <c r="A48" s="4">
        <v>2006</v>
      </c>
      <c r="B48" s="5">
        <v>761</v>
      </c>
      <c r="C48" s="6">
        <f t="shared" si="0"/>
        <v>2.4226110363391656E-2</v>
      </c>
    </row>
    <row r="49" spans="1:3" x14ac:dyDescent="0.35">
      <c r="A49" s="4">
        <v>2007</v>
      </c>
      <c r="B49" s="5">
        <v>788</v>
      </c>
      <c r="C49" s="6">
        <f t="shared" si="0"/>
        <v>3.5479632063074903E-2</v>
      </c>
    </row>
    <row r="50" spans="1:3" x14ac:dyDescent="0.35">
      <c r="A50" s="4">
        <v>2008</v>
      </c>
      <c r="B50" s="5">
        <v>825</v>
      </c>
      <c r="C50" s="6">
        <f t="shared" si="0"/>
        <v>4.6954314720812185E-2</v>
      </c>
    </row>
    <row r="51" spans="1:3" x14ac:dyDescent="0.35">
      <c r="A51" s="4">
        <v>2009</v>
      </c>
      <c r="B51" s="5">
        <v>845</v>
      </c>
      <c r="C51" s="6">
        <f t="shared" si="0"/>
        <v>2.4242424242424242E-2</v>
      </c>
    </row>
    <row r="52" spans="1:3" x14ac:dyDescent="0.35">
      <c r="A52" s="4">
        <v>2010</v>
      </c>
      <c r="B52" s="5">
        <v>850</v>
      </c>
      <c r="C52" s="6">
        <f t="shared" si="0"/>
        <v>5.9171597633136093E-3</v>
      </c>
    </row>
    <row r="53" spans="1:3" x14ac:dyDescent="0.35">
      <c r="A53" s="4">
        <v>2011</v>
      </c>
      <c r="B53" s="5">
        <v>856</v>
      </c>
      <c r="C53" s="6">
        <f t="shared" si="0"/>
        <v>7.058823529411765E-3</v>
      </c>
    </row>
    <row r="54" spans="1:3" x14ac:dyDescent="0.35">
      <c r="A54" s="4">
        <v>2012</v>
      </c>
      <c r="B54" s="5">
        <v>879</v>
      </c>
      <c r="C54" s="6">
        <f t="shared" si="0"/>
        <v>2.6869158878504672E-2</v>
      </c>
    </row>
    <row r="55" spans="1:3" x14ac:dyDescent="0.35">
      <c r="A55" s="4">
        <v>2013</v>
      </c>
      <c r="B55" s="5">
        <v>884</v>
      </c>
      <c r="C55" s="6">
        <f t="shared" si="0"/>
        <v>5.6882821387940841E-3</v>
      </c>
    </row>
    <row r="56" spans="1:3" x14ac:dyDescent="0.35">
      <c r="A56" s="4">
        <v>2014</v>
      </c>
      <c r="B56" s="5">
        <v>897</v>
      </c>
      <c r="C56" s="6">
        <f t="shared" si="0"/>
        <v>1.4705882352941176E-2</v>
      </c>
    </row>
    <row r="57" spans="1:3" x14ac:dyDescent="0.35">
      <c r="A57" s="4">
        <v>2015</v>
      </c>
      <c r="B57" s="5">
        <v>920</v>
      </c>
      <c r="C57" s="6">
        <f t="shared" si="0"/>
        <v>2.564102564102564E-2</v>
      </c>
    </row>
    <row r="58" spans="1:3" x14ac:dyDescent="0.35">
      <c r="A58" s="4">
        <v>2016</v>
      </c>
      <c r="B58" s="5">
        <v>942</v>
      </c>
      <c r="C58" s="6">
        <f t="shared" si="0"/>
        <v>2.391304347826087E-2</v>
      </c>
    </row>
    <row r="59" spans="1:3" x14ac:dyDescent="0.35">
      <c r="A59" s="4">
        <v>2017</v>
      </c>
      <c r="B59" s="5">
        <v>971</v>
      </c>
      <c r="C59" s="6">
        <f t="shared" si="0"/>
        <v>3.0785562632696391E-2</v>
      </c>
    </row>
    <row r="60" spans="1:3" x14ac:dyDescent="0.35">
      <c r="A60" s="4">
        <v>2018</v>
      </c>
      <c r="B60" s="5">
        <v>1002</v>
      </c>
      <c r="C60" s="6">
        <f t="shared" si="0"/>
        <v>3.1925849639546859E-2</v>
      </c>
    </row>
    <row r="61" spans="1:3" x14ac:dyDescent="0.35">
      <c r="A61" s="4">
        <v>2019</v>
      </c>
      <c r="B61" s="5">
        <v>1036</v>
      </c>
      <c r="C61" s="6">
        <f t="shared" si="0"/>
        <v>3.3932135728542916E-2</v>
      </c>
    </row>
    <row r="62" spans="1:3" x14ac:dyDescent="0.35">
      <c r="A62" s="4">
        <v>2020</v>
      </c>
      <c r="B62" s="5">
        <v>1110</v>
      </c>
      <c r="C62" s="6">
        <f t="shared" si="0"/>
        <v>7.1428571428571425E-2</v>
      </c>
    </row>
    <row r="63" spans="1:3" x14ac:dyDescent="0.35">
      <c r="A63" s="4">
        <v>2021</v>
      </c>
      <c r="B63" s="5">
        <v>1125</v>
      </c>
      <c r="C63" s="6">
        <f t="shared" si="0"/>
        <v>1.3513513513513514E-2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(01:29:48 PM)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D86C-C2D3-44CB-8C70-CBCD773B8E7D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F10" sqref="F10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47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46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38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41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184</v>
      </c>
      <c r="C21" s="1"/>
    </row>
    <row r="22" spans="1:6" x14ac:dyDescent="0.35">
      <c r="A22" s="4">
        <v>1980</v>
      </c>
      <c r="B22" s="5">
        <v>203</v>
      </c>
      <c r="C22" s="6">
        <f>(B22-B21)/B21</f>
        <v>0.10326086956521739</v>
      </c>
    </row>
    <row r="23" spans="1:6" x14ac:dyDescent="0.35">
      <c r="A23" s="4">
        <v>1981</v>
      </c>
      <c r="B23" s="5">
        <v>221</v>
      </c>
      <c r="C23" s="6">
        <f t="shared" ref="C23:C63" si="0">(B23-B22)/B22</f>
        <v>8.8669950738916259E-2</v>
      </c>
    </row>
    <row r="24" spans="1:6" x14ac:dyDescent="0.35">
      <c r="A24" s="4">
        <v>1982</v>
      </c>
      <c r="B24" s="5">
        <v>242</v>
      </c>
      <c r="C24" s="6">
        <f t="shared" si="0"/>
        <v>9.5022624434389136E-2</v>
      </c>
    </row>
    <row r="25" spans="1:6" x14ac:dyDescent="0.35">
      <c r="A25" s="4">
        <v>1983</v>
      </c>
      <c r="B25" s="5">
        <v>254</v>
      </c>
      <c r="C25" s="6">
        <f t="shared" si="0"/>
        <v>4.9586776859504134E-2</v>
      </c>
    </row>
    <row r="26" spans="1:6" x14ac:dyDescent="0.35">
      <c r="A26" s="4">
        <v>1984</v>
      </c>
      <c r="B26" s="5">
        <v>268</v>
      </c>
      <c r="C26" s="6">
        <f t="shared" si="0"/>
        <v>5.5118110236220472E-2</v>
      </c>
    </row>
    <row r="27" spans="1:6" x14ac:dyDescent="0.35">
      <c r="A27" s="4">
        <v>1985</v>
      </c>
      <c r="B27" s="5">
        <v>281</v>
      </c>
      <c r="C27" s="6">
        <f t="shared" si="0"/>
        <v>4.8507462686567165E-2</v>
      </c>
    </row>
    <row r="28" spans="1:6" x14ac:dyDescent="0.35">
      <c r="A28" s="4">
        <v>1986</v>
      </c>
      <c r="B28" s="5">
        <v>294</v>
      </c>
      <c r="C28" s="6">
        <f t="shared" si="0"/>
        <v>4.6263345195729534E-2</v>
      </c>
    </row>
    <row r="29" spans="1:6" x14ac:dyDescent="0.35">
      <c r="A29" s="4">
        <v>1987</v>
      </c>
      <c r="B29" s="5">
        <v>307</v>
      </c>
      <c r="C29" s="6">
        <f t="shared" si="0"/>
        <v>4.4217687074829932E-2</v>
      </c>
    </row>
    <row r="30" spans="1:6" x14ac:dyDescent="0.35">
      <c r="A30" s="4">
        <v>1988</v>
      </c>
      <c r="B30" s="5">
        <v>318</v>
      </c>
      <c r="C30" s="6">
        <f t="shared" si="0"/>
        <v>3.5830618892508145E-2</v>
      </c>
    </row>
    <row r="31" spans="1:6" x14ac:dyDescent="0.35">
      <c r="A31" s="4">
        <v>1989</v>
      </c>
      <c r="B31" s="5">
        <v>334</v>
      </c>
      <c r="C31" s="6">
        <f t="shared" si="0"/>
        <v>5.0314465408805034E-2</v>
      </c>
    </row>
    <row r="32" spans="1:6" x14ac:dyDescent="0.35">
      <c r="A32" s="4">
        <v>1990</v>
      </c>
      <c r="B32" s="5">
        <v>353</v>
      </c>
      <c r="C32" s="6">
        <f t="shared" si="0"/>
        <v>5.6886227544910177E-2</v>
      </c>
    </row>
    <row r="33" spans="1:3" x14ac:dyDescent="0.35">
      <c r="A33" s="4">
        <v>1991</v>
      </c>
      <c r="B33" s="5">
        <v>373</v>
      </c>
      <c r="C33" s="6">
        <f t="shared" si="0"/>
        <v>5.6657223796033995E-2</v>
      </c>
    </row>
    <row r="34" spans="1:3" x14ac:dyDescent="0.35">
      <c r="A34" s="4">
        <v>1992</v>
      </c>
      <c r="B34" s="5">
        <v>387</v>
      </c>
      <c r="C34" s="6">
        <f t="shared" si="0"/>
        <v>3.7533512064343161E-2</v>
      </c>
    </row>
    <row r="35" spans="1:3" x14ac:dyDescent="0.35">
      <c r="A35" s="4">
        <v>1993</v>
      </c>
      <c r="B35" s="5">
        <v>401</v>
      </c>
      <c r="C35" s="6">
        <f t="shared" si="0"/>
        <v>3.6175710594315243E-2</v>
      </c>
    </row>
    <row r="36" spans="1:3" x14ac:dyDescent="0.35">
      <c r="A36" s="4">
        <v>1994</v>
      </c>
      <c r="B36" s="5">
        <v>408</v>
      </c>
      <c r="C36" s="6">
        <f t="shared" si="0"/>
        <v>1.7456359102244388E-2</v>
      </c>
    </row>
    <row r="37" spans="1:3" x14ac:dyDescent="0.35">
      <c r="A37" s="4">
        <v>1995</v>
      </c>
      <c r="B37" s="5">
        <v>415</v>
      </c>
      <c r="C37" s="6">
        <f t="shared" si="0"/>
        <v>1.7156862745098041E-2</v>
      </c>
    </row>
    <row r="38" spans="1:3" x14ac:dyDescent="0.35">
      <c r="A38" s="4">
        <v>1996</v>
      </c>
      <c r="B38" s="5">
        <v>428</v>
      </c>
      <c r="C38" s="6">
        <f t="shared" si="0"/>
        <v>3.1325301204819279E-2</v>
      </c>
    </row>
    <row r="39" spans="1:3" x14ac:dyDescent="0.35">
      <c r="A39" s="4">
        <v>1997</v>
      </c>
      <c r="B39" s="5">
        <v>444</v>
      </c>
      <c r="C39" s="6">
        <f t="shared" si="0"/>
        <v>3.7383177570093455E-2</v>
      </c>
    </row>
    <row r="40" spans="1:3" x14ac:dyDescent="0.35">
      <c r="A40" s="4">
        <v>1998</v>
      </c>
      <c r="B40" s="5">
        <v>468</v>
      </c>
      <c r="C40" s="6">
        <f t="shared" si="0"/>
        <v>5.4054054054054057E-2</v>
      </c>
    </row>
    <row r="41" spans="1:3" x14ac:dyDescent="0.35">
      <c r="A41" s="4">
        <v>1999</v>
      </c>
      <c r="B41" s="5">
        <v>483</v>
      </c>
      <c r="C41" s="6">
        <f t="shared" si="0"/>
        <v>3.2051282051282048E-2</v>
      </c>
    </row>
    <row r="42" spans="1:3" x14ac:dyDescent="0.35">
      <c r="A42" s="4">
        <v>2000</v>
      </c>
      <c r="B42" s="5">
        <v>502</v>
      </c>
      <c r="C42" s="6">
        <f t="shared" si="0"/>
        <v>3.9337474120082816E-2</v>
      </c>
    </row>
    <row r="43" spans="1:3" x14ac:dyDescent="0.35">
      <c r="A43" s="4">
        <v>2001</v>
      </c>
      <c r="B43" s="5">
        <v>522</v>
      </c>
      <c r="C43" s="6">
        <f t="shared" si="0"/>
        <v>3.9840637450199202E-2</v>
      </c>
    </row>
    <row r="44" spans="1:3" x14ac:dyDescent="0.35">
      <c r="A44" s="4">
        <v>2002</v>
      </c>
      <c r="B44" s="5">
        <v>547</v>
      </c>
      <c r="C44" s="6">
        <f t="shared" si="0"/>
        <v>4.7892720306513412E-2</v>
      </c>
    </row>
    <row r="45" spans="1:3" x14ac:dyDescent="0.35">
      <c r="A45" s="4">
        <v>2003</v>
      </c>
      <c r="B45" s="5">
        <v>567</v>
      </c>
      <c r="C45" s="6">
        <f t="shared" si="0"/>
        <v>3.6563071297989032E-2</v>
      </c>
    </row>
    <row r="46" spans="1:3" x14ac:dyDescent="0.35">
      <c r="A46" s="4">
        <v>2004</v>
      </c>
      <c r="B46" s="5">
        <v>584</v>
      </c>
      <c r="C46" s="6">
        <f t="shared" si="0"/>
        <v>2.9982363315696647E-2</v>
      </c>
    </row>
    <row r="47" spans="1:3" x14ac:dyDescent="0.35">
      <c r="A47" s="4">
        <v>2005</v>
      </c>
      <c r="B47" s="5">
        <v>596</v>
      </c>
      <c r="C47" s="6">
        <f t="shared" si="0"/>
        <v>2.0547945205479451E-2</v>
      </c>
    </row>
    <row r="48" spans="1:3" x14ac:dyDescent="0.35">
      <c r="A48" s="4">
        <v>2006</v>
      </c>
      <c r="B48" s="5">
        <v>609</v>
      </c>
      <c r="C48" s="6">
        <f t="shared" si="0"/>
        <v>2.1812080536912751E-2</v>
      </c>
    </row>
    <row r="49" spans="1:3" x14ac:dyDescent="0.35">
      <c r="A49" s="4">
        <v>2007</v>
      </c>
      <c r="B49" s="5">
        <v>626</v>
      </c>
      <c r="C49" s="6">
        <f t="shared" si="0"/>
        <v>2.7914614121510674E-2</v>
      </c>
    </row>
    <row r="50" spans="1:3" x14ac:dyDescent="0.35">
      <c r="A50" s="4">
        <v>2008</v>
      </c>
      <c r="B50" s="5">
        <v>654</v>
      </c>
      <c r="C50" s="6">
        <f t="shared" si="0"/>
        <v>4.472843450479233E-2</v>
      </c>
    </row>
    <row r="51" spans="1:3" x14ac:dyDescent="0.35">
      <c r="A51" s="4">
        <v>2009</v>
      </c>
      <c r="B51" s="5">
        <v>669</v>
      </c>
      <c r="C51" s="6">
        <f t="shared" si="0"/>
        <v>2.2935779816513763E-2</v>
      </c>
    </row>
    <row r="52" spans="1:3" x14ac:dyDescent="0.35">
      <c r="A52" s="4">
        <v>2010</v>
      </c>
      <c r="B52" s="5">
        <v>684</v>
      </c>
      <c r="C52" s="6">
        <f t="shared" si="0"/>
        <v>2.2421524663677129E-2</v>
      </c>
    </row>
    <row r="53" spans="1:3" x14ac:dyDescent="0.35">
      <c r="A53" s="4">
        <v>2011</v>
      </c>
      <c r="B53" s="5">
        <v>703</v>
      </c>
      <c r="C53" s="6">
        <f t="shared" si="0"/>
        <v>2.7777777777777776E-2</v>
      </c>
    </row>
    <row r="54" spans="1:3" x14ac:dyDescent="0.35">
      <c r="A54" s="4">
        <v>2012</v>
      </c>
      <c r="B54" s="5">
        <v>710</v>
      </c>
      <c r="C54" s="6">
        <f t="shared" si="0"/>
        <v>9.9573257467994308E-3</v>
      </c>
    </row>
    <row r="55" spans="1:3" x14ac:dyDescent="0.35">
      <c r="A55" s="4">
        <v>2013</v>
      </c>
      <c r="B55" s="5">
        <v>722</v>
      </c>
      <c r="C55" s="6">
        <f t="shared" si="0"/>
        <v>1.6901408450704224E-2</v>
      </c>
    </row>
    <row r="56" spans="1:3" x14ac:dyDescent="0.35">
      <c r="A56" s="4">
        <v>2014</v>
      </c>
      <c r="B56" s="5">
        <v>734</v>
      </c>
      <c r="C56" s="6">
        <f t="shared" si="0"/>
        <v>1.662049861495845E-2</v>
      </c>
    </row>
    <row r="57" spans="1:3" x14ac:dyDescent="0.35">
      <c r="A57" s="4">
        <v>2015</v>
      </c>
      <c r="B57" s="5">
        <v>743</v>
      </c>
      <c r="C57" s="6">
        <f t="shared" si="0"/>
        <v>1.226158038147139E-2</v>
      </c>
    </row>
    <row r="58" spans="1:3" x14ac:dyDescent="0.35">
      <c r="A58" s="4">
        <v>2016</v>
      </c>
      <c r="B58" s="5">
        <v>766</v>
      </c>
      <c r="C58" s="6">
        <f t="shared" si="0"/>
        <v>3.095558546433378E-2</v>
      </c>
    </row>
    <row r="59" spans="1:3" x14ac:dyDescent="0.35">
      <c r="A59" s="4">
        <v>2017</v>
      </c>
      <c r="B59" s="5">
        <v>795</v>
      </c>
      <c r="C59" s="6">
        <f t="shared" si="0"/>
        <v>3.7859007832898174E-2</v>
      </c>
    </row>
    <row r="60" spans="1:3" x14ac:dyDescent="0.35">
      <c r="A60" s="4">
        <v>2018</v>
      </c>
      <c r="B60" s="5">
        <v>817</v>
      </c>
      <c r="C60" s="6">
        <f t="shared" si="0"/>
        <v>2.7672955974842768E-2</v>
      </c>
    </row>
    <row r="61" spans="1:3" x14ac:dyDescent="0.35">
      <c r="A61" s="4">
        <v>2019</v>
      </c>
      <c r="B61" s="5">
        <v>840</v>
      </c>
      <c r="C61" s="6">
        <f t="shared" si="0"/>
        <v>2.8151774785801713E-2</v>
      </c>
    </row>
    <row r="62" spans="1:3" x14ac:dyDescent="0.35">
      <c r="A62" s="4">
        <v>2020</v>
      </c>
      <c r="B62" s="5">
        <v>905</v>
      </c>
      <c r="C62" s="6">
        <f t="shared" si="0"/>
        <v>7.7380952380952384E-2</v>
      </c>
    </row>
    <row r="63" spans="1:3" x14ac:dyDescent="0.35">
      <c r="A63" s="4">
        <v>2021</v>
      </c>
      <c r="B63" s="5">
        <v>925</v>
      </c>
      <c r="C63" s="6">
        <f t="shared" si="0"/>
        <v>2.2099447513812154E-2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(01:30:23 PM)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9D-CBAF-47BC-B7D7-E922972EC636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2" sqref="C22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50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49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33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199</v>
      </c>
      <c r="C21" s="9"/>
    </row>
    <row r="22" spans="1:6" x14ac:dyDescent="0.35">
      <c r="A22" s="4">
        <v>1980</v>
      </c>
      <c r="B22" s="5">
        <v>212</v>
      </c>
      <c r="C22" s="6">
        <f>(B22-B21)/B21</f>
        <v>6.5326633165829151E-2</v>
      </c>
    </row>
    <row r="23" spans="1:6" x14ac:dyDescent="0.35">
      <c r="A23" s="4">
        <v>1981</v>
      </c>
      <c r="B23" s="5">
        <v>235</v>
      </c>
      <c r="C23" s="6">
        <f t="shared" ref="C23:C63" si="0">(B23-B22)/B22</f>
        <v>0.10849056603773585</v>
      </c>
    </row>
    <row r="24" spans="1:6" x14ac:dyDescent="0.35">
      <c r="A24" s="4">
        <v>1982</v>
      </c>
      <c r="B24" s="5">
        <v>245</v>
      </c>
      <c r="C24" s="6">
        <f t="shared" si="0"/>
        <v>4.2553191489361701E-2</v>
      </c>
    </row>
    <row r="25" spans="1:6" x14ac:dyDescent="0.35">
      <c r="A25" s="4">
        <v>1983</v>
      </c>
      <c r="B25" s="5">
        <v>261</v>
      </c>
      <c r="C25" s="6">
        <f t="shared" si="0"/>
        <v>6.5306122448979598E-2</v>
      </c>
    </row>
    <row r="26" spans="1:6" x14ac:dyDescent="0.35">
      <c r="A26" s="4">
        <v>1984</v>
      </c>
      <c r="B26" s="5">
        <v>269</v>
      </c>
      <c r="C26" s="6">
        <f t="shared" si="0"/>
        <v>3.0651340996168581E-2</v>
      </c>
    </row>
    <row r="27" spans="1:6" x14ac:dyDescent="0.35">
      <c r="A27" s="4">
        <v>1985</v>
      </c>
      <c r="B27" s="5">
        <v>277</v>
      </c>
      <c r="C27" s="6">
        <f t="shared" si="0"/>
        <v>2.9739776951672861E-2</v>
      </c>
    </row>
    <row r="28" spans="1:6" x14ac:dyDescent="0.35">
      <c r="A28" s="4">
        <v>1986</v>
      </c>
      <c r="B28" s="5">
        <v>291</v>
      </c>
      <c r="C28" s="6">
        <f t="shared" si="0"/>
        <v>5.0541516245487361E-2</v>
      </c>
    </row>
    <row r="29" spans="1:6" x14ac:dyDescent="0.35">
      <c r="A29" s="4">
        <v>1987</v>
      </c>
      <c r="B29" s="5">
        <v>301</v>
      </c>
      <c r="C29" s="6">
        <f t="shared" si="0"/>
        <v>3.4364261168384883E-2</v>
      </c>
    </row>
    <row r="30" spans="1:6" x14ac:dyDescent="0.35">
      <c r="A30" s="4">
        <v>1988</v>
      </c>
      <c r="B30" s="5">
        <v>314</v>
      </c>
      <c r="C30" s="6">
        <f t="shared" si="0"/>
        <v>4.3189368770764118E-2</v>
      </c>
    </row>
    <row r="31" spans="1:6" x14ac:dyDescent="0.35">
      <c r="A31" s="4">
        <v>1989</v>
      </c>
      <c r="B31" s="5">
        <v>319</v>
      </c>
      <c r="C31" s="6">
        <f t="shared" si="0"/>
        <v>1.5923566878980892E-2</v>
      </c>
    </row>
    <row r="32" spans="1:6" x14ac:dyDescent="0.35">
      <c r="A32" s="4">
        <v>1990</v>
      </c>
      <c r="B32" s="5">
        <v>329</v>
      </c>
      <c r="C32" s="6">
        <f t="shared" si="0"/>
        <v>3.1347962382445138E-2</v>
      </c>
    </row>
    <row r="33" spans="1:3" x14ac:dyDescent="0.35">
      <c r="A33" s="4">
        <v>1991</v>
      </c>
      <c r="B33" s="5">
        <v>348</v>
      </c>
      <c r="C33" s="6">
        <f t="shared" si="0"/>
        <v>5.7750759878419454E-2</v>
      </c>
    </row>
    <row r="34" spans="1:3" x14ac:dyDescent="0.35">
      <c r="A34" s="4">
        <v>1992</v>
      </c>
      <c r="B34" s="5">
        <v>357</v>
      </c>
      <c r="C34" s="6">
        <f t="shared" si="0"/>
        <v>2.5862068965517241E-2</v>
      </c>
    </row>
    <row r="35" spans="1:3" x14ac:dyDescent="0.35">
      <c r="A35" s="4">
        <v>1993</v>
      </c>
      <c r="B35" s="5">
        <v>369</v>
      </c>
      <c r="C35" s="6">
        <f t="shared" si="0"/>
        <v>3.3613445378151259E-2</v>
      </c>
    </row>
    <row r="36" spans="1:3" x14ac:dyDescent="0.35">
      <c r="A36" s="4">
        <v>1994</v>
      </c>
      <c r="B36" s="5">
        <v>371</v>
      </c>
      <c r="C36" s="6">
        <f t="shared" si="0"/>
        <v>5.4200542005420054E-3</v>
      </c>
    </row>
    <row r="37" spans="1:3" x14ac:dyDescent="0.35">
      <c r="A37" s="4">
        <v>1995</v>
      </c>
      <c r="B37" s="5">
        <v>383</v>
      </c>
      <c r="C37" s="6">
        <f t="shared" si="0"/>
        <v>3.2345013477088951E-2</v>
      </c>
    </row>
    <row r="38" spans="1:3" x14ac:dyDescent="0.35">
      <c r="A38" s="4">
        <v>1996</v>
      </c>
      <c r="B38" s="5">
        <v>387</v>
      </c>
      <c r="C38" s="6">
        <f t="shared" si="0"/>
        <v>1.0443864229765013E-2</v>
      </c>
    </row>
    <row r="39" spans="1:3" x14ac:dyDescent="0.35">
      <c r="A39" s="4">
        <v>1997</v>
      </c>
      <c r="B39" s="5">
        <v>400</v>
      </c>
      <c r="C39" s="6">
        <f t="shared" si="0"/>
        <v>3.3591731266149873E-2</v>
      </c>
    </row>
    <row r="40" spans="1:3" x14ac:dyDescent="0.35">
      <c r="A40" s="4">
        <v>1998</v>
      </c>
      <c r="B40" s="5">
        <v>426</v>
      </c>
      <c r="C40" s="6">
        <f t="shared" si="0"/>
        <v>6.5000000000000002E-2</v>
      </c>
    </row>
    <row r="41" spans="1:3" x14ac:dyDescent="0.35">
      <c r="A41" s="4">
        <v>1999</v>
      </c>
      <c r="B41" s="5">
        <v>445</v>
      </c>
      <c r="C41" s="6">
        <f t="shared" si="0"/>
        <v>4.4600938967136149E-2</v>
      </c>
    </row>
    <row r="42" spans="1:3" x14ac:dyDescent="0.35">
      <c r="A42" s="4">
        <v>2000</v>
      </c>
      <c r="B42" s="5">
        <v>474</v>
      </c>
      <c r="C42" s="6">
        <f t="shared" si="0"/>
        <v>6.5168539325842698E-2</v>
      </c>
    </row>
    <row r="43" spans="1:3" x14ac:dyDescent="0.35">
      <c r="A43" s="4">
        <v>2001</v>
      </c>
      <c r="B43" s="5">
        <v>491</v>
      </c>
      <c r="C43" s="6">
        <f t="shared" si="0"/>
        <v>3.5864978902953586E-2</v>
      </c>
    </row>
    <row r="44" spans="1:3" x14ac:dyDescent="0.35">
      <c r="A44" s="4">
        <v>2002</v>
      </c>
      <c r="B44" s="5">
        <v>498</v>
      </c>
      <c r="C44" s="6">
        <f t="shared" si="0"/>
        <v>1.4256619144602852E-2</v>
      </c>
    </row>
    <row r="45" spans="1:3" x14ac:dyDescent="0.35">
      <c r="A45" s="4">
        <v>2003</v>
      </c>
      <c r="B45" s="5">
        <v>514</v>
      </c>
      <c r="C45" s="6">
        <f t="shared" si="0"/>
        <v>3.2128514056224897E-2</v>
      </c>
    </row>
    <row r="46" spans="1:3" x14ac:dyDescent="0.35">
      <c r="A46" s="4">
        <v>2004</v>
      </c>
      <c r="B46" s="5">
        <v>525</v>
      </c>
      <c r="C46" s="6">
        <f t="shared" si="0"/>
        <v>2.1400778210116732E-2</v>
      </c>
    </row>
    <row r="47" spans="1:3" x14ac:dyDescent="0.35">
      <c r="A47" s="4">
        <v>2005</v>
      </c>
      <c r="B47" s="5">
        <v>520</v>
      </c>
      <c r="C47" s="6">
        <f t="shared" si="0"/>
        <v>-9.5238095238095247E-3</v>
      </c>
    </row>
    <row r="48" spans="1:3" x14ac:dyDescent="0.35">
      <c r="A48" s="4">
        <v>2006</v>
      </c>
      <c r="B48" s="5">
        <v>554</v>
      </c>
      <c r="C48" s="6">
        <f t="shared" si="0"/>
        <v>6.5384615384615388E-2</v>
      </c>
    </row>
    <row r="49" spans="1:3" x14ac:dyDescent="0.35">
      <c r="A49" s="4">
        <v>2007</v>
      </c>
      <c r="B49" s="5">
        <v>569</v>
      </c>
      <c r="C49" s="6">
        <f t="shared" si="0"/>
        <v>2.7075812274368231E-2</v>
      </c>
    </row>
    <row r="50" spans="1:3" x14ac:dyDescent="0.35">
      <c r="A50" s="4">
        <v>2008</v>
      </c>
      <c r="B50" s="5">
        <v>589</v>
      </c>
      <c r="C50" s="6">
        <f t="shared" si="0"/>
        <v>3.5149384885764502E-2</v>
      </c>
    </row>
    <row r="51" spans="1:3" x14ac:dyDescent="0.35">
      <c r="A51" s="4">
        <v>2009</v>
      </c>
      <c r="B51" s="5">
        <v>601</v>
      </c>
      <c r="C51" s="6">
        <f t="shared" si="0"/>
        <v>2.037351443123939E-2</v>
      </c>
    </row>
    <row r="52" spans="1:3" x14ac:dyDescent="0.35">
      <c r="A52" s="4">
        <v>2010</v>
      </c>
      <c r="B52" s="5">
        <v>611</v>
      </c>
      <c r="C52" s="6">
        <f t="shared" si="0"/>
        <v>1.6638935108153077E-2</v>
      </c>
    </row>
    <row r="53" spans="1:3" x14ac:dyDescent="0.35">
      <c r="A53" s="4">
        <v>2011</v>
      </c>
      <c r="B53" s="5">
        <v>615</v>
      </c>
      <c r="C53" s="6">
        <f t="shared" si="0"/>
        <v>6.5466448445171853E-3</v>
      </c>
    </row>
    <row r="54" spans="1:3" x14ac:dyDescent="0.35">
      <c r="A54" s="4">
        <v>2012</v>
      </c>
      <c r="B54" s="5">
        <v>621</v>
      </c>
      <c r="C54" s="6">
        <f t="shared" si="0"/>
        <v>9.7560975609756097E-3</v>
      </c>
    </row>
    <row r="55" spans="1:3" x14ac:dyDescent="0.35">
      <c r="A55" s="4">
        <v>2013</v>
      </c>
      <c r="B55" s="5">
        <v>629</v>
      </c>
      <c r="C55" s="6">
        <f t="shared" si="0"/>
        <v>1.2882447665056361E-2</v>
      </c>
    </row>
    <row r="56" spans="1:3" x14ac:dyDescent="0.35">
      <c r="A56" s="4">
        <v>2014</v>
      </c>
      <c r="B56" s="5">
        <v>639</v>
      </c>
      <c r="C56" s="6">
        <f t="shared" si="0"/>
        <v>1.5898251192368838E-2</v>
      </c>
    </row>
    <row r="57" spans="1:3" x14ac:dyDescent="0.35">
      <c r="A57" s="4">
        <v>2015</v>
      </c>
      <c r="B57" s="5">
        <v>641</v>
      </c>
      <c r="C57" s="6">
        <f t="shared" si="0"/>
        <v>3.1298904538341159E-3</v>
      </c>
    </row>
    <row r="58" spans="1:3" x14ac:dyDescent="0.35">
      <c r="A58" s="4">
        <v>2016</v>
      </c>
      <c r="B58" s="5">
        <v>678</v>
      </c>
      <c r="C58" s="6">
        <f t="shared" si="0"/>
        <v>5.7722308892355696E-2</v>
      </c>
    </row>
    <row r="59" spans="1:3" x14ac:dyDescent="0.35">
      <c r="A59" s="4">
        <v>2017</v>
      </c>
      <c r="B59" s="5">
        <v>682</v>
      </c>
      <c r="C59" s="6">
        <f t="shared" si="0"/>
        <v>5.8997050147492625E-3</v>
      </c>
    </row>
    <row r="60" spans="1:3" x14ac:dyDescent="0.35">
      <c r="A60" s="4">
        <v>2018</v>
      </c>
      <c r="B60" s="5">
        <v>694</v>
      </c>
      <c r="C60" s="6">
        <f t="shared" si="0"/>
        <v>1.7595307917888565E-2</v>
      </c>
    </row>
    <row r="61" spans="1:3" x14ac:dyDescent="0.35">
      <c r="A61" s="4">
        <v>2019</v>
      </c>
      <c r="B61" s="5">
        <v>735</v>
      </c>
      <c r="C61" s="6">
        <f t="shared" si="0"/>
        <v>5.9077809798270896E-2</v>
      </c>
    </row>
    <row r="62" spans="1:3" x14ac:dyDescent="0.35">
      <c r="A62" s="4">
        <v>2020</v>
      </c>
      <c r="B62" s="5">
        <v>794</v>
      </c>
      <c r="C62" s="6">
        <f t="shared" si="0"/>
        <v>8.0272108843537415E-2</v>
      </c>
    </row>
    <row r="63" spans="1:3" x14ac:dyDescent="0.35">
      <c r="A63" s="4">
        <v>2021</v>
      </c>
      <c r="B63" s="5">
        <v>801</v>
      </c>
      <c r="C63" s="6">
        <f t="shared" si="0"/>
        <v>8.8161209068010078E-3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(01:31:04 PM)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1CE2-6830-4DBF-9C42-B21880CBB547}">
  <dimension ref="A1:F63"/>
  <sheetViews>
    <sheetView zoomScale="80" zoomScaleNormal="80" workbookViewId="0">
      <pane ySplit="20" topLeftCell="A21" activePane="bottomLeft" state="frozen"/>
      <selection activeCell="F10" sqref="F10"/>
      <selection pane="bottomLeft" activeCell="C20" sqref="C20:C63"/>
    </sheetView>
  </sheetViews>
  <sheetFormatPr defaultRowHeight="14.5" x14ac:dyDescent="0.35"/>
  <cols>
    <col min="1" max="1" width="20" customWidth="1"/>
    <col min="2" max="2" width="8" customWidth="1"/>
  </cols>
  <sheetData>
    <row r="1" spans="1:6" ht="15.5" x14ac:dyDescent="0.35">
      <c r="A1" s="19" t="s">
        <v>0</v>
      </c>
      <c r="B1" s="17"/>
      <c r="C1" s="17"/>
      <c r="D1" s="17"/>
      <c r="E1" s="17"/>
      <c r="F1" s="17"/>
    </row>
    <row r="2" spans="1:6" ht="15.5" x14ac:dyDescent="0.35">
      <c r="A2" s="19" t="s">
        <v>1</v>
      </c>
      <c r="B2" s="17"/>
      <c r="C2" s="17"/>
      <c r="D2" s="17"/>
      <c r="E2" s="17"/>
      <c r="F2" s="17"/>
    </row>
    <row r="3" spans="1:6" x14ac:dyDescent="0.35">
      <c r="A3" s="17"/>
      <c r="B3" s="17"/>
      <c r="C3" s="17"/>
      <c r="D3" s="17"/>
      <c r="E3" s="17"/>
      <c r="F3" s="17"/>
    </row>
    <row r="4" spans="1:6" x14ac:dyDescent="0.35">
      <c r="A4" s="2" t="s">
        <v>2</v>
      </c>
      <c r="B4" s="16" t="s">
        <v>52</v>
      </c>
      <c r="C4" s="17"/>
      <c r="D4" s="17"/>
      <c r="E4" s="17"/>
      <c r="F4" s="17"/>
    </row>
    <row r="5" spans="1:6" x14ac:dyDescent="0.35">
      <c r="A5" s="20" t="s">
        <v>4</v>
      </c>
      <c r="B5" s="17"/>
      <c r="C5" s="17"/>
      <c r="D5" s="17"/>
      <c r="E5" s="17"/>
      <c r="F5" s="17"/>
    </row>
    <row r="6" spans="1:6" x14ac:dyDescent="0.35">
      <c r="A6" s="2" t="s">
        <v>5</v>
      </c>
      <c r="B6" s="16" t="s">
        <v>51</v>
      </c>
      <c r="C6" s="17"/>
      <c r="D6" s="17"/>
      <c r="E6" s="17"/>
      <c r="F6" s="17"/>
    </row>
    <row r="7" spans="1:6" x14ac:dyDescent="0.35">
      <c r="A7" s="2" t="s">
        <v>7</v>
      </c>
      <c r="B7" s="16" t="s">
        <v>8</v>
      </c>
      <c r="C7" s="17"/>
      <c r="D7" s="17"/>
      <c r="E7" s="17"/>
      <c r="F7" s="17"/>
    </row>
    <row r="8" spans="1:6" x14ac:dyDescent="0.35">
      <c r="A8" s="2" t="s">
        <v>9</v>
      </c>
      <c r="B8" s="16" t="s">
        <v>10</v>
      </c>
      <c r="C8" s="17"/>
      <c r="D8" s="17"/>
      <c r="E8" s="17"/>
      <c r="F8" s="17"/>
    </row>
    <row r="9" spans="1:6" x14ac:dyDescent="0.35">
      <c r="A9" s="2" t="s">
        <v>11</v>
      </c>
      <c r="B9" s="16" t="s">
        <v>12</v>
      </c>
      <c r="C9" s="17"/>
      <c r="D9" s="17"/>
      <c r="E9" s="17"/>
      <c r="F9" s="17"/>
    </row>
    <row r="10" spans="1:6" x14ac:dyDescent="0.35">
      <c r="A10" s="2" t="s">
        <v>13</v>
      </c>
      <c r="B10" s="16" t="s">
        <v>14</v>
      </c>
      <c r="C10" s="17"/>
      <c r="D10" s="17"/>
      <c r="E10" s="17"/>
      <c r="F10" s="17"/>
    </row>
    <row r="11" spans="1:6" x14ac:dyDescent="0.35">
      <c r="A11" s="2" t="s">
        <v>15</v>
      </c>
      <c r="B11" s="16" t="s">
        <v>16</v>
      </c>
      <c r="C11" s="17"/>
      <c r="D11" s="17"/>
      <c r="E11" s="17"/>
      <c r="F11" s="17"/>
    </row>
    <row r="12" spans="1:6" x14ac:dyDescent="0.35">
      <c r="A12" s="2" t="s">
        <v>17</v>
      </c>
      <c r="B12" s="16" t="s">
        <v>48</v>
      </c>
      <c r="C12" s="17"/>
      <c r="D12" s="17"/>
      <c r="E12" s="17"/>
      <c r="F12" s="17"/>
    </row>
    <row r="13" spans="1:6" x14ac:dyDescent="0.35">
      <c r="A13" s="2" t="s">
        <v>19</v>
      </c>
      <c r="B13" s="16" t="s">
        <v>20</v>
      </c>
      <c r="C13" s="17"/>
      <c r="D13" s="17"/>
      <c r="E13" s="17"/>
      <c r="F13" s="17"/>
    </row>
    <row r="14" spans="1:6" x14ac:dyDescent="0.35">
      <c r="A14" s="2" t="s">
        <v>21</v>
      </c>
      <c r="B14" s="16" t="s">
        <v>22</v>
      </c>
      <c r="C14" s="17"/>
      <c r="D14" s="17"/>
      <c r="E14" s="17"/>
      <c r="F14" s="17"/>
    </row>
    <row r="15" spans="1:6" x14ac:dyDescent="0.35">
      <c r="A15" s="2" t="s">
        <v>23</v>
      </c>
      <c r="B15" s="16" t="s">
        <v>24</v>
      </c>
      <c r="C15" s="17"/>
      <c r="D15" s="17"/>
      <c r="E15" s="17"/>
      <c r="F15" s="17"/>
    </row>
    <row r="16" spans="1:6" x14ac:dyDescent="0.35">
      <c r="A16" s="2" t="s">
        <v>25</v>
      </c>
      <c r="B16" s="16" t="s">
        <v>26</v>
      </c>
      <c r="C16" s="17"/>
      <c r="D16" s="17"/>
      <c r="E16" s="17"/>
      <c r="F16" s="17"/>
    </row>
    <row r="17" spans="1:6" x14ac:dyDescent="0.35">
      <c r="A17" s="2" t="s">
        <v>27</v>
      </c>
      <c r="B17" s="16" t="s">
        <v>28</v>
      </c>
      <c r="C17" s="17"/>
      <c r="D17" s="17"/>
      <c r="E17" s="17"/>
      <c r="F17" s="17"/>
    </row>
    <row r="18" spans="1:6" x14ac:dyDescent="0.35">
      <c r="A18" s="2" t="s">
        <v>29</v>
      </c>
      <c r="B18" s="18" t="s">
        <v>30</v>
      </c>
      <c r="C18" s="17"/>
      <c r="D18" s="17"/>
      <c r="E18" s="17"/>
      <c r="F18" s="17"/>
    </row>
    <row r="20" spans="1:6" ht="15" thickBot="1" x14ac:dyDescent="0.4">
      <c r="A20" s="3" t="s">
        <v>31</v>
      </c>
      <c r="B20" s="3" t="s">
        <v>32</v>
      </c>
      <c r="C20" s="3" t="s">
        <v>37</v>
      </c>
    </row>
    <row r="21" spans="1:6" ht="15" thickTop="1" x14ac:dyDescent="0.35">
      <c r="A21" s="4">
        <v>1979</v>
      </c>
      <c r="B21" s="5">
        <v>227</v>
      </c>
      <c r="C21" s="9"/>
    </row>
    <row r="22" spans="1:6" x14ac:dyDescent="0.35">
      <c r="A22" s="4">
        <v>1980</v>
      </c>
      <c r="B22" s="5">
        <v>244</v>
      </c>
      <c r="C22" s="6">
        <f>(B22-B21)/B21</f>
        <v>7.4889867841409691E-2</v>
      </c>
    </row>
    <row r="23" spans="1:6" x14ac:dyDescent="0.35">
      <c r="A23" s="4">
        <v>1981</v>
      </c>
      <c r="B23" s="5">
        <v>268</v>
      </c>
      <c r="C23" s="6">
        <f t="shared" ref="C23:C63" si="0">(B23-B22)/B22</f>
        <v>9.8360655737704916E-2</v>
      </c>
    </row>
    <row r="24" spans="1:6" x14ac:dyDescent="0.35">
      <c r="A24" s="4">
        <v>1982</v>
      </c>
      <c r="B24" s="5">
        <v>278</v>
      </c>
      <c r="C24" s="6">
        <f t="shared" si="0"/>
        <v>3.7313432835820892E-2</v>
      </c>
    </row>
    <row r="25" spans="1:6" x14ac:dyDescent="0.35">
      <c r="A25" s="4">
        <v>1983</v>
      </c>
      <c r="B25" s="5">
        <v>294</v>
      </c>
      <c r="C25" s="6">
        <f t="shared" si="0"/>
        <v>5.7553956834532377E-2</v>
      </c>
    </row>
    <row r="26" spans="1:6" x14ac:dyDescent="0.35">
      <c r="A26" s="4">
        <v>1984</v>
      </c>
      <c r="B26" s="5">
        <v>303</v>
      </c>
      <c r="C26" s="6">
        <f t="shared" si="0"/>
        <v>3.0612244897959183E-2</v>
      </c>
    </row>
    <row r="27" spans="1:6" x14ac:dyDescent="0.35">
      <c r="A27" s="4">
        <v>1985</v>
      </c>
      <c r="B27" s="5">
        <v>305</v>
      </c>
      <c r="C27" s="6">
        <f t="shared" si="0"/>
        <v>6.6006600660066007E-3</v>
      </c>
    </row>
    <row r="28" spans="1:6" x14ac:dyDescent="0.35">
      <c r="A28" s="4">
        <v>1986</v>
      </c>
      <c r="B28" s="5">
        <v>319</v>
      </c>
      <c r="C28" s="6">
        <f t="shared" si="0"/>
        <v>4.5901639344262293E-2</v>
      </c>
    </row>
    <row r="29" spans="1:6" x14ac:dyDescent="0.35">
      <c r="A29" s="4">
        <v>1987</v>
      </c>
      <c r="B29" s="5">
        <v>327</v>
      </c>
      <c r="C29" s="6">
        <f t="shared" si="0"/>
        <v>2.5078369905956112E-2</v>
      </c>
    </row>
    <row r="30" spans="1:6" x14ac:dyDescent="0.35">
      <c r="A30" s="4">
        <v>1988</v>
      </c>
      <c r="B30" s="5">
        <v>348</v>
      </c>
      <c r="C30" s="6">
        <f t="shared" si="0"/>
        <v>6.4220183486238536E-2</v>
      </c>
    </row>
    <row r="31" spans="1:6" x14ac:dyDescent="0.35">
      <c r="A31" s="4">
        <v>1989</v>
      </c>
      <c r="B31" s="5">
        <v>348</v>
      </c>
      <c r="C31" s="6">
        <f t="shared" si="0"/>
        <v>0</v>
      </c>
    </row>
    <row r="32" spans="1:6" x14ac:dyDescent="0.35">
      <c r="A32" s="4">
        <v>1990</v>
      </c>
      <c r="B32" s="5">
        <v>361</v>
      </c>
      <c r="C32" s="6">
        <f t="shared" si="0"/>
        <v>3.7356321839080463E-2</v>
      </c>
    </row>
    <row r="33" spans="1:3" x14ac:dyDescent="0.35">
      <c r="A33" s="4">
        <v>1991</v>
      </c>
      <c r="B33" s="5">
        <v>375</v>
      </c>
      <c r="C33" s="6">
        <f t="shared" si="0"/>
        <v>3.8781163434903045E-2</v>
      </c>
    </row>
    <row r="34" spans="1:3" x14ac:dyDescent="0.35">
      <c r="A34" s="4">
        <v>1992</v>
      </c>
      <c r="B34" s="5">
        <v>380</v>
      </c>
      <c r="C34" s="6">
        <f t="shared" si="0"/>
        <v>1.3333333333333334E-2</v>
      </c>
    </row>
    <row r="35" spans="1:3" x14ac:dyDescent="0.35">
      <c r="A35" s="4">
        <v>1993</v>
      </c>
      <c r="B35" s="5">
        <v>392</v>
      </c>
      <c r="C35" s="6">
        <f t="shared" si="0"/>
        <v>3.1578947368421054E-2</v>
      </c>
    </row>
    <row r="36" spans="1:3" x14ac:dyDescent="0.35">
      <c r="A36" s="4">
        <v>1994</v>
      </c>
      <c r="B36" s="5">
        <v>400</v>
      </c>
      <c r="C36" s="6">
        <f t="shared" si="0"/>
        <v>2.0408163265306121E-2</v>
      </c>
    </row>
    <row r="37" spans="1:3" x14ac:dyDescent="0.35">
      <c r="A37" s="4">
        <v>1995</v>
      </c>
      <c r="B37" s="5">
        <v>411</v>
      </c>
      <c r="C37" s="6">
        <f t="shared" si="0"/>
        <v>2.75E-2</v>
      </c>
    </row>
    <row r="38" spans="1:3" x14ac:dyDescent="0.35">
      <c r="A38" s="4">
        <v>1996</v>
      </c>
      <c r="B38" s="5">
        <v>412</v>
      </c>
      <c r="C38" s="6">
        <f t="shared" si="0"/>
        <v>2.4330900243309003E-3</v>
      </c>
    </row>
    <row r="39" spans="1:3" x14ac:dyDescent="0.35">
      <c r="A39" s="4">
        <v>1997</v>
      </c>
      <c r="B39" s="5">
        <v>432</v>
      </c>
      <c r="C39" s="6">
        <f t="shared" si="0"/>
        <v>4.8543689320388349E-2</v>
      </c>
    </row>
    <row r="40" spans="1:3" x14ac:dyDescent="0.35">
      <c r="A40" s="4">
        <v>1998</v>
      </c>
      <c r="B40" s="5">
        <v>468</v>
      </c>
      <c r="C40" s="6">
        <f t="shared" si="0"/>
        <v>8.3333333333333329E-2</v>
      </c>
    </row>
    <row r="41" spans="1:3" x14ac:dyDescent="0.35">
      <c r="A41" s="4">
        <v>1999</v>
      </c>
      <c r="B41" s="5">
        <v>488</v>
      </c>
      <c r="C41" s="6">
        <f t="shared" si="0"/>
        <v>4.2735042735042736E-2</v>
      </c>
    </row>
    <row r="42" spans="1:3" x14ac:dyDescent="0.35">
      <c r="A42" s="4">
        <v>2000</v>
      </c>
      <c r="B42" s="5">
        <v>510</v>
      </c>
      <c r="C42" s="6">
        <f t="shared" si="0"/>
        <v>4.5081967213114756E-2</v>
      </c>
    </row>
    <row r="43" spans="1:3" x14ac:dyDescent="0.35">
      <c r="A43" s="4">
        <v>2001</v>
      </c>
      <c r="B43" s="5">
        <v>529</v>
      </c>
      <c r="C43" s="6">
        <f t="shared" si="0"/>
        <v>3.7254901960784313E-2</v>
      </c>
    </row>
    <row r="44" spans="1:3" x14ac:dyDescent="0.35">
      <c r="A44" s="4">
        <v>2002</v>
      </c>
      <c r="B44" s="5">
        <v>524</v>
      </c>
      <c r="C44" s="6">
        <f t="shared" si="0"/>
        <v>-9.4517958412098299E-3</v>
      </c>
    </row>
    <row r="45" spans="1:3" x14ac:dyDescent="0.35">
      <c r="A45" s="4">
        <v>2003</v>
      </c>
      <c r="B45" s="5">
        <v>555</v>
      </c>
      <c r="C45" s="6">
        <f t="shared" si="0"/>
        <v>5.9160305343511452E-2</v>
      </c>
    </row>
    <row r="46" spans="1:3" x14ac:dyDescent="0.35">
      <c r="A46" s="4">
        <v>2004</v>
      </c>
      <c r="B46" s="5">
        <v>569</v>
      </c>
      <c r="C46" s="6">
        <f t="shared" si="0"/>
        <v>2.5225225225225224E-2</v>
      </c>
    </row>
    <row r="47" spans="1:3" x14ac:dyDescent="0.35">
      <c r="A47" s="4">
        <v>2005</v>
      </c>
      <c r="B47" s="5">
        <v>559</v>
      </c>
      <c r="C47" s="6">
        <f t="shared" si="0"/>
        <v>-1.7574692442882251E-2</v>
      </c>
    </row>
    <row r="48" spans="1:3" x14ac:dyDescent="0.35">
      <c r="A48" s="4">
        <v>2006</v>
      </c>
      <c r="B48" s="5">
        <v>591</v>
      </c>
      <c r="C48" s="6">
        <f t="shared" si="0"/>
        <v>5.7245080500894455E-2</v>
      </c>
    </row>
    <row r="49" spans="1:3" x14ac:dyDescent="0.35">
      <c r="A49" s="4">
        <v>2007</v>
      </c>
      <c r="B49" s="5">
        <v>600</v>
      </c>
      <c r="C49" s="6">
        <f t="shared" si="0"/>
        <v>1.5228426395939087E-2</v>
      </c>
    </row>
    <row r="50" spans="1:3" x14ac:dyDescent="0.35">
      <c r="A50" s="4">
        <v>2008</v>
      </c>
      <c r="B50" s="5">
        <v>620</v>
      </c>
      <c r="C50" s="6">
        <f t="shared" si="0"/>
        <v>3.3333333333333333E-2</v>
      </c>
    </row>
    <row r="51" spans="1:3" x14ac:dyDescent="0.35">
      <c r="A51" s="4">
        <v>2009</v>
      </c>
      <c r="B51" s="5">
        <v>621</v>
      </c>
      <c r="C51" s="6">
        <f t="shared" si="0"/>
        <v>1.6129032258064516E-3</v>
      </c>
    </row>
    <row r="52" spans="1:3" x14ac:dyDescent="0.35">
      <c r="A52" s="4">
        <v>2010</v>
      </c>
      <c r="B52" s="5">
        <v>633</v>
      </c>
      <c r="C52" s="6">
        <f t="shared" si="0"/>
        <v>1.932367149758454E-2</v>
      </c>
    </row>
    <row r="53" spans="1:3" x14ac:dyDescent="0.35">
      <c r="A53" s="4">
        <v>2011</v>
      </c>
      <c r="B53" s="5">
        <v>653</v>
      </c>
      <c r="C53" s="6">
        <f t="shared" si="0"/>
        <v>3.15955766192733E-2</v>
      </c>
    </row>
    <row r="54" spans="1:3" x14ac:dyDescent="0.35">
      <c r="A54" s="4">
        <v>2012</v>
      </c>
      <c r="B54" s="5">
        <v>665</v>
      </c>
      <c r="C54" s="6">
        <f t="shared" si="0"/>
        <v>1.8376722817764167E-2</v>
      </c>
    </row>
    <row r="55" spans="1:3" x14ac:dyDescent="0.35">
      <c r="A55" s="4">
        <v>2013</v>
      </c>
      <c r="B55" s="5">
        <v>664</v>
      </c>
      <c r="C55" s="6">
        <f t="shared" si="0"/>
        <v>-1.5037593984962407E-3</v>
      </c>
    </row>
    <row r="56" spans="1:3" x14ac:dyDescent="0.35">
      <c r="A56" s="4">
        <v>2014</v>
      </c>
      <c r="B56" s="5">
        <v>680</v>
      </c>
      <c r="C56" s="6">
        <f t="shared" si="0"/>
        <v>2.4096385542168676E-2</v>
      </c>
    </row>
    <row r="57" spans="1:3" x14ac:dyDescent="0.35">
      <c r="A57" s="4">
        <v>2015</v>
      </c>
      <c r="B57" s="5">
        <v>680</v>
      </c>
      <c r="C57" s="6">
        <f t="shared" si="0"/>
        <v>0</v>
      </c>
    </row>
    <row r="58" spans="1:3" x14ac:dyDescent="0.35">
      <c r="A58" s="4">
        <v>2016</v>
      </c>
      <c r="B58" s="5">
        <v>718</v>
      </c>
      <c r="C58" s="6">
        <f t="shared" si="0"/>
        <v>5.5882352941176473E-2</v>
      </c>
    </row>
    <row r="59" spans="1:3" x14ac:dyDescent="0.35">
      <c r="A59" s="4">
        <v>2017</v>
      </c>
      <c r="B59" s="5">
        <v>710</v>
      </c>
      <c r="C59" s="6">
        <f t="shared" si="0"/>
        <v>-1.1142061281337047E-2</v>
      </c>
    </row>
    <row r="60" spans="1:3" x14ac:dyDescent="0.35">
      <c r="A60" s="4">
        <v>2018</v>
      </c>
      <c r="B60" s="5">
        <v>735</v>
      </c>
      <c r="C60" s="6">
        <f t="shared" si="0"/>
        <v>3.5211267605633804E-2</v>
      </c>
    </row>
    <row r="61" spans="1:3" x14ac:dyDescent="0.35">
      <c r="A61" s="4">
        <v>2019</v>
      </c>
      <c r="B61" s="5">
        <v>769</v>
      </c>
      <c r="C61" s="6">
        <f t="shared" si="0"/>
        <v>4.6258503401360541E-2</v>
      </c>
    </row>
    <row r="62" spans="1:3" x14ac:dyDescent="0.35">
      <c r="A62" s="4">
        <v>2020</v>
      </c>
      <c r="B62" s="5">
        <v>830</v>
      </c>
      <c r="C62" s="6">
        <f t="shared" si="0"/>
        <v>7.9323797139141741E-2</v>
      </c>
    </row>
    <row r="63" spans="1:3" x14ac:dyDescent="0.35">
      <c r="A63" s="4">
        <v>2021</v>
      </c>
      <c r="B63" s="5">
        <v>825</v>
      </c>
      <c r="C63" s="6">
        <f t="shared" si="0"/>
        <v>-6.024096385542169E-3</v>
      </c>
    </row>
  </sheetData>
  <mergeCells count="18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16:F16"/>
    <mergeCell ref="B17:F17"/>
    <mergeCell ref="B18:F18"/>
    <mergeCell ref="B11:F11"/>
    <mergeCell ref="B12:F12"/>
    <mergeCell ref="B13:F13"/>
    <mergeCell ref="B14:F14"/>
    <mergeCell ref="B15:F1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2, 2022 (01:31:40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All-earning</vt:lpstr>
      <vt:lpstr>Men</vt:lpstr>
      <vt:lpstr>Women</vt:lpstr>
      <vt:lpstr>White</vt:lpstr>
      <vt:lpstr>White-M</vt:lpstr>
      <vt:lpstr>White-W</vt:lpstr>
      <vt:lpstr>Black</vt:lpstr>
      <vt:lpstr>Black-M</vt:lpstr>
      <vt:lpstr>Black-W</vt:lpstr>
      <vt:lpstr>Asian</vt:lpstr>
      <vt:lpstr>Asian-M</vt:lpstr>
      <vt:lpstr>Asian-W</vt:lpstr>
      <vt:lpstr>Hisp</vt:lpstr>
      <vt:lpstr>Hisp-M</vt:lpstr>
      <vt:lpstr>Hisp-W</vt:lpstr>
      <vt:lpstr>Ed-nohs</vt:lpstr>
      <vt:lpstr>Ed-hs</vt:lpstr>
      <vt:lpstr>Ed-assoc</vt:lpstr>
      <vt:lpstr>Ed-bach</vt:lpstr>
      <vt:lpstr>Ed-bach+</vt:lpstr>
      <vt:lpstr>Ed-advance</vt:lpstr>
      <vt:lpstr>Inflation</vt:lpstr>
      <vt:lpstr>interest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Martinez</dc:creator>
  <cp:lastModifiedBy>Nathan Martinez</cp:lastModifiedBy>
  <dcterms:created xsi:type="dcterms:W3CDTF">2022-07-02T17:24:08Z</dcterms:created>
  <dcterms:modified xsi:type="dcterms:W3CDTF">2022-07-03T17:31:34Z</dcterms:modified>
</cp:coreProperties>
</file>