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C3190685-2F10-4BFA-9562-F6C424C1F4EB}" xr6:coauthVersionLast="47" xr6:coauthVersionMax="47" xr10:uidLastSave="{00000000-0000-0000-0000-000000000000}"/>
  <bookViews>
    <workbookView xWindow="2550" yWindow="1730" windowWidth="14400" windowHeight="7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2" l="1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<sst xmlns="http://schemas.openxmlformats.org/spreadsheetml/2006/main" count="15" uniqueCount="13">
  <si>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</si>
  <si>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ABJC BC Equity                                                  </t>
  </si>
  <si>
    <t>Start Date</t>
  </si>
  <si>
    <t>End Date</t>
  </si>
  <si>
    <t>Period</t>
  </si>
  <si>
    <t>Y</t>
  </si>
  <si>
    <t>Currency</t>
  </si>
  <si>
    <t>XOF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</si>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</sst>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BDH|11656938868015847961</stp>
        <tr r="A8" s="2"/>
      </tp>
    </main>
    <main first="bofaddin.rtdserver">
      <tp t="s">
        <v>#N/A N/A</v>
        <stp/>
        <stp>BDH|5944586921483004614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/>
  </sheetViews>
  <sheetFormatPr defaultRowHeight="14.5" x14ac:dyDescent="0.35"/>
  <cols>
    <col min="1" max="1" width="9.1796875" bestFit="1" customWidth="1"/>
    <col min="2" max="2" width="16" bestFit="1" customWidth="1"/>
    <col min="3" max="7" width="9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s="2">
        <v>36889</v>
      </c>
    </row>
    <row r="3" spans="1:7" x14ac:dyDescent="0.35">
      <c r="A3" t="s">
        <v>3</v>
      </c>
      <c r="B3" s="2">
        <v>44561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7" spans="1:7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35">
      <c r="A8" s="1">
        <f>_xll.BDH(B1,B7,B2,B3,"Dir=V","Dts=S","Sort=D","Quote=C","QtTyp=P","Days=T",CONCATENATE("Per=c",B4),"DtFmt=D","UseDPDF=Y",CONCATENATE("FX=",B5),"cols=2;rows=22")</f>
        <v>44561</v>
      </c>
      <c r="B8">
        <v>1750</v>
      </c>
      <c r="C8">
        <f t="shared" ref="C8:C28" si="0">IF(AND(ISNUMBER(B8),ISNUMBER(B9)), (B8 - B9), "")</f>
        <v>510</v>
      </c>
      <c r="D8">
        <f t="shared" ref="D8:D28" si="1">IF(AND(ISNUMBER(C8),ISNUMBER(B9)), (100*C8/ABS(B9)), "")</f>
        <v>41.12903225806452</v>
      </c>
      <c r="E8">
        <f>_xll.BDH(B1,E7,B2,B3,"Dir=V","Sort=D","Quote=C","QtTyp=P","Days=T","Dates=H",CONCATENATE("Per=c",B4),"DtFmt=D","UseDPDF=Y",CONCATENATE("FX=",B5),"cols=1;rows=22")</f>
        <v>257501</v>
      </c>
      <c r="F8">
        <f t="shared" ref="F8:F28" si="2">IF(AND(ISNUMBER(E8),ISNUMBER(E9)), (E8 - E9), "")</f>
        <v>-110997</v>
      </c>
      <c r="G8">
        <f t="shared" ref="G8:G28" si="3">IF(AND(ISNUMBER(F8),ISNUMBER(E9)), (100*F8/ABS(E9)), "")</f>
        <v>-30.121466059517285</v>
      </c>
    </row>
    <row r="9" spans="1:7" x14ac:dyDescent="0.35">
      <c r="A9" s="1">
        <v>44196</v>
      </c>
      <c r="B9">
        <v>1240</v>
      </c>
      <c r="C9">
        <f t="shared" si="0"/>
        <v>-10</v>
      </c>
      <c r="D9">
        <f t="shared" si="1"/>
        <v>-0.8</v>
      </c>
      <c r="E9">
        <v>368498</v>
      </c>
      <c r="F9">
        <f t="shared" si="2"/>
        <v>162814</v>
      </c>
      <c r="G9">
        <f t="shared" si="3"/>
        <v>79.15734816514653</v>
      </c>
    </row>
    <row r="10" spans="1:7" x14ac:dyDescent="0.35">
      <c r="A10" s="1">
        <v>43830</v>
      </c>
      <c r="B10">
        <v>1250</v>
      </c>
      <c r="C10">
        <f t="shared" si="0"/>
        <v>50</v>
      </c>
      <c r="D10">
        <f t="shared" si="1"/>
        <v>4.166666666666667</v>
      </c>
      <c r="E10">
        <v>205684</v>
      </c>
      <c r="F10">
        <f t="shared" si="2"/>
        <v>82705</v>
      </c>
      <c r="G10">
        <f t="shared" si="3"/>
        <v>67.251319330942678</v>
      </c>
    </row>
    <row r="11" spans="1:7" x14ac:dyDescent="0.35">
      <c r="A11" s="1">
        <v>43465</v>
      </c>
      <c r="B11">
        <v>1200</v>
      </c>
      <c r="C11">
        <f t="shared" si="0"/>
        <v>-800</v>
      </c>
      <c r="D11">
        <f t="shared" si="1"/>
        <v>-40</v>
      </c>
      <c r="E11">
        <v>122979</v>
      </c>
      <c r="F11">
        <f t="shared" si="2"/>
        <v>-153266</v>
      </c>
      <c r="G11">
        <f t="shared" si="3"/>
        <v>-55.481909174826697</v>
      </c>
    </row>
    <row r="12" spans="1:7" x14ac:dyDescent="0.35">
      <c r="A12" s="1">
        <v>43098</v>
      </c>
      <c r="B12">
        <v>2000</v>
      </c>
      <c r="C12">
        <f t="shared" si="0"/>
        <v>-3375</v>
      </c>
      <c r="D12">
        <f t="shared" si="1"/>
        <v>-62.790697674418603</v>
      </c>
      <c r="E12">
        <v>276245</v>
      </c>
      <c r="F12">
        <f t="shared" si="2"/>
        <v>-849594</v>
      </c>
      <c r="G12">
        <f t="shared" si="3"/>
        <v>-75.463187898092002</v>
      </c>
    </row>
    <row r="13" spans="1:7" x14ac:dyDescent="0.35">
      <c r="A13" s="1">
        <v>42734</v>
      </c>
      <c r="B13">
        <v>5375</v>
      </c>
      <c r="C13">
        <f t="shared" si="0"/>
        <v>1125</v>
      </c>
      <c r="D13">
        <f t="shared" si="1"/>
        <v>26.470588235294116</v>
      </c>
      <c r="E13">
        <v>1125839</v>
      </c>
      <c r="F13">
        <f t="shared" si="2"/>
        <v>-135821</v>
      </c>
      <c r="G13">
        <f t="shared" si="3"/>
        <v>-10.765261639427422</v>
      </c>
    </row>
    <row r="14" spans="1:7" x14ac:dyDescent="0.35">
      <c r="A14" s="1">
        <v>42369</v>
      </c>
      <c r="B14">
        <v>4250</v>
      </c>
      <c r="C14">
        <f t="shared" si="0"/>
        <v>2305</v>
      </c>
      <c r="D14">
        <f t="shared" si="1"/>
        <v>118.50899742930591</v>
      </c>
      <c r="E14">
        <v>1261660</v>
      </c>
      <c r="F14">
        <f t="shared" si="2"/>
        <v>898420</v>
      </c>
      <c r="G14">
        <f t="shared" si="3"/>
        <v>247.33509525382667</v>
      </c>
    </row>
    <row r="15" spans="1:7" x14ac:dyDescent="0.35">
      <c r="A15" s="1">
        <v>42004</v>
      </c>
      <c r="B15">
        <v>1945</v>
      </c>
      <c r="C15">
        <f t="shared" si="0"/>
        <v>794.5</v>
      </c>
      <c r="D15">
        <f t="shared" si="1"/>
        <v>69.056931768796176</v>
      </c>
      <c r="E15">
        <v>363240</v>
      </c>
      <c r="F15">
        <f t="shared" si="2"/>
        <v>-37620</v>
      </c>
      <c r="G15">
        <f t="shared" si="3"/>
        <v>-9.3848226313426135</v>
      </c>
    </row>
    <row r="16" spans="1:7" x14ac:dyDescent="0.35">
      <c r="A16" s="1">
        <v>41639</v>
      </c>
      <c r="B16">
        <v>1150.5</v>
      </c>
      <c r="C16">
        <f t="shared" si="0"/>
        <v>675.5</v>
      </c>
      <c r="D16">
        <f t="shared" si="1"/>
        <v>142.21052631578948</v>
      </c>
      <c r="E16">
        <v>400860</v>
      </c>
      <c r="F16">
        <f t="shared" si="2"/>
        <v>214480</v>
      </c>
      <c r="G16">
        <f t="shared" si="3"/>
        <v>115.07672497049039</v>
      </c>
    </row>
    <row r="17" spans="1:7" x14ac:dyDescent="0.35">
      <c r="A17" s="1">
        <v>41274</v>
      </c>
      <c r="B17">
        <v>475</v>
      </c>
      <c r="C17">
        <f t="shared" si="0"/>
        <v>102.75</v>
      </c>
      <c r="D17">
        <f t="shared" si="1"/>
        <v>27.602417730020147</v>
      </c>
      <c r="E17">
        <v>186380</v>
      </c>
      <c r="F17">
        <f t="shared" si="2"/>
        <v>124640</v>
      </c>
      <c r="G17">
        <f t="shared" si="3"/>
        <v>201.87884677680597</v>
      </c>
    </row>
    <row r="18" spans="1:7" x14ac:dyDescent="0.35">
      <c r="A18" s="1">
        <v>40907</v>
      </c>
      <c r="B18">
        <v>372.25</v>
      </c>
      <c r="C18">
        <f t="shared" si="0"/>
        <v>147.25</v>
      </c>
      <c r="D18">
        <f t="shared" si="1"/>
        <v>65.444444444444443</v>
      </c>
      <c r="E18">
        <v>61740</v>
      </c>
      <c r="F18">
        <f t="shared" si="2"/>
        <v>29520</v>
      </c>
      <c r="G18">
        <f t="shared" si="3"/>
        <v>91.620111731843579</v>
      </c>
    </row>
    <row r="19" spans="1:7" x14ac:dyDescent="0.35">
      <c r="A19" s="1">
        <v>40543</v>
      </c>
      <c r="B19">
        <v>225</v>
      </c>
      <c r="C19">
        <f t="shared" si="0"/>
        <v>3</v>
      </c>
      <c r="D19">
        <f t="shared" si="1"/>
        <v>1.3513513513513513</v>
      </c>
      <c r="E19">
        <v>32220</v>
      </c>
      <c r="F19">
        <f t="shared" si="2"/>
        <v>6265</v>
      </c>
      <c r="G19">
        <f t="shared" si="3"/>
        <v>24.137931034482758</v>
      </c>
    </row>
    <row r="20" spans="1:7" x14ac:dyDescent="0.35">
      <c r="A20" s="1">
        <v>40178</v>
      </c>
      <c r="B20">
        <v>222</v>
      </c>
      <c r="C20">
        <f t="shared" si="0"/>
        <v>-17.72</v>
      </c>
      <c r="D20">
        <f t="shared" si="1"/>
        <v>-7.3919572834974137</v>
      </c>
      <c r="E20">
        <v>25955</v>
      </c>
      <c r="F20">
        <f t="shared" si="2"/>
        <v>-6168425</v>
      </c>
      <c r="G20">
        <f t="shared" si="3"/>
        <v>-99.58099115649992</v>
      </c>
    </row>
    <row r="21" spans="1:7" x14ac:dyDescent="0.35">
      <c r="A21" s="1">
        <v>39813</v>
      </c>
      <c r="B21">
        <v>239.72</v>
      </c>
      <c r="C21">
        <f t="shared" si="0"/>
        <v>29.439999999999998</v>
      </c>
      <c r="D21">
        <f t="shared" si="1"/>
        <v>14.000380445120792</v>
      </c>
      <c r="E21">
        <v>6194380</v>
      </c>
      <c r="F21">
        <f t="shared" si="2"/>
        <v>6165894</v>
      </c>
      <c r="G21">
        <f t="shared" si="3"/>
        <v>21645.348592290949</v>
      </c>
    </row>
    <row r="22" spans="1:7" x14ac:dyDescent="0.35">
      <c r="A22" s="1">
        <v>39447</v>
      </c>
      <c r="B22">
        <v>210.28</v>
      </c>
      <c r="C22">
        <f t="shared" si="0"/>
        <v>126.17</v>
      </c>
      <c r="D22">
        <f t="shared" si="1"/>
        <v>150.0059445963619</v>
      </c>
      <c r="E22">
        <v>28486</v>
      </c>
      <c r="F22">
        <f t="shared" si="2"/>
        <v>9083</v>
      </c>
      <c r="G22">
        <f t="shared" si="3"/>
        <v>46.812348605885688</v>
      </c>
    </row>
    <row r="23" spans="1:7" x14ac:dyDescent="0.35">
      <c r="A23" s="1">
        <v>39080</v>
      </c>
      <c r="B23">
        <v>84.11</v>
      </c>
      <c r="C23">
        <f t="shared" si="0"/>
        <v>-8.4099999999999966</v>
      </c>
      <c r="D23">
        <f t="shared" si="1"/>
        <v>-9.0899265023778604</v>
      </c>
      <c r="E23">
        <v>19403</v>
      </c>
      <c r="F23">
        <f t="shared" si="2"/>
        <v>-35714</v>
      </c>
      <c r="G23">
        <f t="shared" si="3"/>
        <v>-64.796705190775981</v>
      </c>
    </row>
    <row r="24" spans="1:7" x14ac:dyDescent="0.35">
      <c r="A24" s="1">
        <v>38716</v>
      </c>
      <c r="B24">
        <v>92.52</v>
      </c>
      <c r="C24">
        <f t="shared" si="0"/>
        <v>14.719999999999999</v>
      </c>
      <c r="D24">
        <f t="shared" si="1"/>
        <v>18.920308483290491</v>
      </c>
      <c r="E24">
        <v>55117</v>
      </c>
      <c r="F24">
        <f t="shared" si="2"/>
        <v>17619</v>
      </c>
      <c r="G24">
        <f t="shared" si="3"/>
        <v>46.98650594698384</v>
      </c>
    </row>
    <row r="25" spans="1:7" x14ac:dyDescent="0.35">
      <c r="A25" s="1">
        <v>38352</v>
      </c>
      <c r="B25">
        <v>77.8</v>
      </c>
      <c r="C25">
        <f t="shared" si="0"/>
        <v>2.730000000000004</v>
      </c>
      <c r="D25">
        <f t="shared" si="1"/>
        <v>3.6366058345544214</v>
      </c>
      <c r="E25">
        <v>37498</v>
      </c>
      <c r="F25">
        <f t="shared" si="2"/>
        <v>8941</v>
      </c>
      <c r="G25">
        <f t="shared" si="3"/>
        <v>31.30931120215709</v>
      </c>
    </row>
    <row r="26" spans="1:7" x14ac:dyDescent="0.35">
      <c r="A26" s="1">
        <v>37986</v>
      </c>
      <c r="B26">
        <v>75.069999999999993</v>
      </c>
      <c r="C26">
        <f t="shared" si="0"/>
        <v>-14.510000000000005</v>
      </c>
      <c r="D26">
        <f t="shared" si="1"/>
        <v>-16.197812011609738</v>
      </c>
      <c r="E26">
        <v>28557</v>
      </c>
      <c r="F26">
        <f t="shared" si="2"/>
        <v>9796</v>
      </c>
      <c r="G26">
        <f t="shared" si="3"/>
        <v>52.214700708917434</v>
      </c>
    </row>
    <row r="27" spans="1:7" x14ac:dyDescent="0.35">
      <c r="A27" s="1">
        <v>37621</v>
      </c>
      <c r="B27">
        <v>89.58</v>
      </c>
      <c r="C27">
        <f t="shared" si="0"/>
        <v>-72.33</v>
      </c>
      <c r="D27">
        <f t="shared" si="1"/>
        <v>-44.672966462849729</v>
      </c>
      <c r="E27">
        <v>18761</v>
      </c>
      <c r="F27">
        <f t="shared" si="2"/>
        <v>-19902</v>
      </c>
      <c r="G27">
        <f t="shared" si="3"/>
        <v>-51.475570959315107</v>
      </c>
    </row>
    <row r="28" spans="1:7" x14ac:dyDescent="0.35">
      <c r="A28" s="1">
        <v>37256</v>
      </c>
      <c r="B28">
        <v>161.91</v>
      </c>
      <c r="C28">
        <f t="shared" si="0"/>
        <v>-65.19</v>
      </c>
      <c r="D28">
        <f t="shared" si="1"/>
        <v>-28.705416116248351</v>
      </c>
      <c r="E28">
        <v>38663</v>
      </c>
      <c r="F28">
        <f t="shared" si="2"/>
        <v>-274588</v>
      </c>
      <c r="G28">
        <f t="shared" si="3"/>
        <v>-87.657501492413431</v>
      </c>
    </row>
    <row r="29" spans="1:7" x14ac:dyDescent="0.35">
      <c r="A29" s="1">
        <v>36889</v>
      </c>
      <c r="B29">
        <v>227.1</v>
      </c>
      <c r="E29">
        <v>313251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Thurlow, Christopher (DDI/EMD)</cp:lastModifiedBy>
  <dcterms:created xsi:type="dcterms:W3CDTF">2013-04-03T15:49:21Z</dcterms:created>
  <dcterms:modified xsi:type="dcterms:W3CDTF">2022-07-06T22:11:25Z</dcterms:modified>
</cp:coreProperties>
</file>