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LG Innotek Co., Ltd\플랫폼개발3팀 - Analysis Part\개인 폴더\이동건\설비 구매 관련 자료\"/>
    </mc:Choice>
  </mc:AlternateContent>
  <xr:revisionPtr revIDLastSave="255" documentId="8_{CB6A0B9B-9D38-4248-818E-9CF1E6284234}" xr6:coauthVersionLast="45" xr6:coauthVersionMax="45" xr10:uidLastSave="{E48008FF-9CB0-4996-AC1F-6DA29B00398C}"/>
  <bookViews>
    <workbookView xWindow="28680" yWindow="-120" windowWidth="29040" windowHeight="15990" tabRatio="823" activeTab="2" xr2:uid="{00000000-000D-0000-FFFF-FFFF00000000}"/>
  </bookViews>
  <sheets>
    <sheet name="Data 수집 항목 검토 결과서_설명" sheetId="16" r:id="rId1"/>
    <sheet name="Data 수준정의" sheetId="3" r:id="rId2"/>
    <sheet name="Data 수집 항목 검토 결과서" sheetId="13" r:id="rId3"/>
  </sheets>
  <definedNames>
    <definedName name="_xlnm._FilterDatabase" localSheetId="1" hidden="1">'Data 수준정의'!$B$19:$AS$19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3" l="1"/>
  <c r="I24" i="13"/>
  <c r="I25" i="13"/>
  <c r="I26" i="13"/>
  <c r="I27" i="13"/>
  <c r="I20" i="13"/>
  <c r="X121" i="3" l="1"/>
  <c r="X122" i="3"/>
  <c r="X123" i="3"/>
  <c r="X124" i="3"/>
  <c r="X125" i="3"/>
  <c r="X126" i="3"/>
  <c r="X127" i="3"/>
  <c r="X128" i="3"/>
  <c r="X129" i="3"/>
  <c r="X120" i="3"/>
  <c r="X111" i="3"/>
  <c r="X112" i="3"/>
  <c r="X113" i="3"/>
  <c r="X114" i="3"/>
  <c r="X115" i="3"/>
  <c r="X116" i="3"/>
  <c r="X117" i="3"/>
  <c r="X118" i="3"/>
  <c r="X119" i="3"/>
  <c r="X110" i="3"/>
  <c r="X101" i="3"/>
  <c r="X102" i="3"/>
  <c r="X103" i="3"/>
  <c r="X104" i="3"/>
  <c r="X105" i="3"/>
  <c r="X106" i="3"/>
  <c r="X107" i="3"/>
  <c r="X108" i="3"/>
  <c r="X109" i="3"/>
  <c r="X100" i="3"/>
  <c r="X91" i="3"/>
  <c r="X92" i="3"/>
  <c r="X93" i="3"/>
  <c r="X94" i="3"/>
  <c r="X95" i="3"/>
  <c r="X96" i="3"/>
  <c r="X97" i="3"/>
  <c r="X98" i="3"/>
  <c r="X99" i="3"/>
  <c r="X90" i="3"/>
  <c r="X81" i="3"/>
  <c r="X82" i="3"/>
  <c r="X83" i="3"/>
  <c r="X84" i="3"/>
  <c r="X85" i="3"/>
  <c r="X86" i="3"/>
  <c r="X87" i="3"/>
  <c r="X88" i="3"/>
  <c r="X89" i="3"/>
  <c r="X80" i="3"/>
  <c r="X71" i="3"/>
  <c r="X72" i="3"/>
  <c r="X73" i="3"/>
  <c r="X74" i="3"/>
  <c r="X75" i="3"/>
  <c r="X76" i="3"/>
  <c r="X77" i="3"/>
  <c r="X78" i="3"/>
  <c r="X79" i="3"/>
  <c r="X70" i="3"/>
  <c r="X61" i="3"/>
  <c r="X62" i="3"/>
  <c r="X63" i="3"/>
  <c r="X64" i="3"/>
  <c r="X65" i="3"/>
  <c r="X66" i="3"/>
  <c r="X67" i="3"/>
  <c r="X68" i="3"/>
  <c r="X69" i="3"/>
  <c r="X60" i="3"/>
  <c r="X51" i="3"/>
  <c r="X52" i="3"/>
  <c r="X53" i="3"/>
  <c r="X54" i="3"/>
  <c r="X55" i="3"/>
  <c r="X56" i="3"/>
  <c r="X57" i="3"/>
  <c r="X58" i="3"/>
  <c r="X59" i="3"/>
  <c r="X50" i="3"/>
  <c r="X41" i="3"/>
  <c r="X42" i="3"/>
  <c r="X43" i="3"/>
  <c r="X44" i="3"/>
  <c r="X45" i="3"/>
  <c r="X46" i="3"/>
  <c r="X47" i="3"/>
  <c r="X48" i="3"/>
  <c r="X49" i="3"/>
  <c r="X40" i="3"/>
  <c r="X31" i="3"/>
  <c r="X32" i="3"/>
  <c r="X33" i="3"/>
  <c r="X34" i="3"/>
  <c r="X35" i="3"/>
  <c r="X36" i="3"/>
  <c r="X37" i="3"/>
  <c r="X38" i="3"/>
  <c r="X39" i="3"/>
  <c r="X30" i="3"/>
  <c r="X21" i="3"/>
  <c r="X22" i="3"/>
  <c r="X23" i="3"/>
  <c r="X24" i="3"/>
  <c r="X25" i="3"/>
  <c r="X26" i="3"/>
  <c r="X27" i="3"/>
  <c r="X28" i="3"/>
  <c r="X29" i="3"/>
  <c r="X20" i="3"/>
  <c r="AE27" i="3" l="1"/>
  <c r="AE28" i="3" s="1"/>
  <c r="AE29" i="3" s="1"/>
  <c r="AE23" i="3"/>
  <c r="AE24" i="3" s="1"/>
  <c r="AE25" i="3" s="1"/>
  <c r="AE20" i="3"/>
  <c r="AE21" i="3" s="1"/>
  <c r="I16" i="13" l="1"/>
  <c r="I15" i="13"/>
  <c r="I18" i="13"/>
  <c r="I17" i="13"/>
  <c r="E36" i="16"/>
  <c r="I36" i="16" s="1"/>
  <c r="E35" i="16"/>
  <c r="I35" i="16" s="1"/>
  <c r="E31" i="16"/>
  <c r="I31" i="16" s="1"/>
  <c r="E28" i="16"/>
  <c r="I28" i="16" s="1"/>
  <c r="E19" i="16"/>
  <c r="I19" i="16" s="1"/>
  <c r="E18" i="16"/>
  <c r="I18" i="16" s="1"/>
  <c r="E14" i="16"/>
  <c r="I14" i="16" s="1"/>
  <c r="E13" i="16"/>
  <c r="I13" i="16" s="1"/>
  <c r="E12" i="16"/>
  <c r="I12" i="16" s="1"/>
  <c r="E11" i="16"/>
  <c r="I11" i="16" s="1"/>
  <c r="C4" i="16"/>
  <c r="C4" i="13"/>
  <c r="E29" i="13"/>
  <c r="I29" i="13" s="1"/>
  <c r="E28" i="13"/>
  <c r="I28" i="13" s="1"/>
  <c r="I22" i="13"/>
  <c r="E21" i="13"/>
  <c r="I21" i="13" s="1"/>
  <c r="I19" i="13"/>
  <c r="I14" i="13"/>
  <c r="I12" i="13"/>
  <c r="I13" i="13"/>
  <c r="I11" i="13"/>
  <c r="K61" i="3" l="1"/>
  <c r="J61" i="3"/>
  <c r="I61" i="3"/>
  <c r="H61" i="3"/>
  <c r="D95" i="3" l="1"/>
  <c r="D94" i="3"/>
  <c r="D93" i="3"/>
  <c r="D92" i="3"/>
  <c r="D91" i="3"/>
  <c r="D90" i="3"/>
  <c r="D89" i="3"/>
  <c r="D88" i="3"/>
  <c r="D87" i="3"/>
  <c r="D86" i="3"/>
  <c r="D96" i="3" l="1"/>
  <c r="D21" i="3"/>
  <c r="D22" i="3"/>
  <c r="D23" i="3"/>
  <c r="D24" i="3"/>
  <c r="D25" i="3"/>
  <c r="D26" i="3"/>
  <c r="D27" i="3"/>
  <c r="D28" i="3"/>
  <c r="D29" i="3"/>
  <c r="D20" i="3"/>
  <c r="D30" i="3" l="1"/>
  <c r="P95" i="3"/>
  <c r="P94" i="3"/>
  <c r="P93" i="3"/>
  <c r="P92" i="3"/>
  <c r="P91" i="3"/>
  <c r="P90" i="3"/>
  <c r="P89" i="3"/>
  <c r="P88" i="3"/>
  <c r="P87" i="3"/>
  <c r="P86" i="3"/>
  <c r="P21" i="3"/>
  <c r="P22" i="3"/>
  <c r="P23" i="3"/>
  <c r="P24" i="3"/>
  <c r="P25" i="3"/>
  <c r="P26" i="3"/>
  <c r="P27" i="3"/>
  <c r="P28" i="3"/>
  <c r="P29" i="3"/>
  <c r="P20" i="3"/>
  <c r="O96" i="3" l="1"/>
  <c r="N96" i="3"/>
  <c r="M96" i="3"/>
  <c r="L96" i="3"/>
  <c r="K96" i="3"/>
  <c r="J96" i="3"/>
  <c r="I96" i="3"/>
  <c r="H96" i="3"/>
  <c r="G96" i="3"/>
  <c r="F96" i="3"/>
  <c r="E96" i="3"/>
  <c r="P96" i="3" l="1"/>
  <c r="J76" i="3"/>
  <c r="I76" i="3"/>
  <c r="H76" i="3"/>
  <c r="G76" i="3"/>
  <c r="F76" i="3"/>
  <c r="E76" i="3"/>
  <c r="D76" i="3"/>
  <c r="K76" i="3"/>
  <c r="G61" i="3" l="1"/>
  <c r="F61" i="3"/>
  <c r="E61" i="3"/>
  <c r="D61" i="3"/>
  <c r="I47" i="3" l="1"/>
  <c r="H47" i="3"/>
  <c r="G47" i="3"/>
  <c r="F47" i="3"/>
  <c r="E47" i="3"/>
  <c r="D47" i="3"/>
  <c r="O30" i="3"/>
  <c r="N30" i="3"/>
  <c r="M30" i="3"/>
  <c r="L30" i="3"/>
  <c r="K30" i="3"/>
  <c r="J30" i="3"/>
  <c r="I30" i="3"/>
  <c r="H30" i="3"/>
  <c r="G30" i="3"/>
  <c r="F30" i="3"/>
  <c r="E30" i="3"/>
  <c r="P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박정양</author>
  </authors>
  <commentList>
    <comment ref="F9" authorId="0" shapeId="0" xr:uid="{00000000-0006-0000-0200-000001000000}">
      <text>
        <r>
          <rPr>
            <sz val="11"/>
            <color indexed="81"/>
            <rFont val="LG스마트체 Regular"/>
            <family val="3"/>
            <charset val="129"/>
          </rPr>
          <t>-검토대상 : 
 투자발의 대상설비
 (구매/개조 설비)</t>
        </r>
      </text>
    </comment>
    <comment ref="D10" authorId="0" shapeId="0" xr:uid="{00000000-0006-0000-0200-000002000000}">
      <text>
        <r>
          <rPr>
            <sz val="10"/>
            <color indexed="81"/>
            <rFont val="LG스마트체2.0 Regular"/>
            <family val="3"/>
            <charset val="129"/>
          </rPr>
          <t>Event : 착완공, 발생시점에 수집되는 경우
TBD(시간간격) : 수집 주기 시간을 명시
    ex1) 0.1초 수집 1분단위 파일 전송
    ex2) 1초 수집 메시지 전송</t>
        </r>
      </text>
    </comment>
    <comment ref="E10" authorId="0" shapeId="0" xr:uid="{00000000-0006-0000-0200-000003000000}">
      <text>
        <r>
          <rPr>
            <sz val="10"/>
            <color indexed="81"/>
            <rFont val="LG스마트체2.0 Regular"/>
            <family val="3"/>
            <charset val="129"/>
          </rPr>
          <t>"Data 수준정의" 시트에서 "설비Data 수집 관리 수준" 참조</t>
        </r>
      </text>
    </comment>
    <comment ref="F10" authorId="0" shapeId="0" xr:uid="{00000000-0006-0000-0200-000004000000}">
      <text>
        <r>
          <rPr>
            <sz val="11"/>
            <color indexed="81"/>
            <rFont val="LG스마트체2.0 Regular"/>
            <family val="3"/>
            <charset val="129"/>
          </rPr>
          <t>Data수집 항목 List를 작성
품질, 생산성 향상 관점에서 
설비Data수집 항목을 결정
필요 항목 추가해서 작성</t>
        </r>
      </text>
    </comment>
    <comment ref="H10" authorId="0" shapeId="0" xr:uid="{00000000-0006-0000-0200-000005000000}">
      <text>
        <r>
          <rPr>
            <sz val="10"/>
            <color indexed="81"/>
            <rFont val="LG스마트체2.0 Regular"/>
            <family val="3"/>
            <charset val="129"/>
          </rPr>
          <t>구매/개조 대상 설비의 수준을 명시
"Data 수준정의" 시트에서 "설비Data 수집 관리 수준" 참조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박정양</author>
  </authors>
  <commentList>
    <comment ref="F9" authorId="0" shapeId="0" xr:uid="{00000000-0006-0000-0100-000001000000}">
      <text>
        <r>
          <rPr>
            <sz val="11"/>
            <color indexed="81"/>
            <rFont val="LG스마트체 Regular"/>
            <family val="3"/>
            <charset val="129"/>
          </rPr>
          <t>-검토대상 : 
 투자발의 대상설비
 (구매/개조 설비)</t>
        </r>
      </text>
    </comment>
    <comment ref="D10" authorId="0" shapeId="0" xr:uid="{00000000-0006-0000-0100-000002000000}">
      <text>
        <r>
          <rPr>
            <sz val="10"/>
            <color indexed="81"/>
            <rFont val="LG스마트체2.0 Regular"/>
            <family val="3"/>
            <charset val="129"/>
          </rPr>
          <t>Event : 착완공, 발생시점에 수집되는 경우
TBD(시간간격) : 수집 주기 시간을 명시
    ex1) 0.1초 수집 1분단위 파일 전송
    ex2) 1초 수집 메시지 전송</t>
        </r>
      </text>
    </comment>
    <comment ref="E10" authorId="0" shapeId="0" xr:uid="{00000000-0006-0000-0100-000003000000}">
      <text>
        <r>
          <rPr>
            <sz val="10"/>
            <color indexed="81"/>
            <rFont val="LG스마트체2.0 Regular"/>
            <family val="3"/>
            <charset val="129"/>
          </rPr>
          <t>"Data 수준정의" 시트에서 "설비Data 수집 관리 수준" 참조</t>
        </r>
      </text>
    </comment>
    <comment ref="F10" authorId="0" shapeId="0" xr:uid="{00000000-0006-0000-0100-000004000000}">
      <text>
        <r>
          <rPr>
            <sz val="11"/>
            <color indexed="81"/>
            <rFont val="LG스마트체2.0 Regular"/>
            <family val="3"/>
            <charset val="129"/>
          </rPr>
          <t>Data수집 항목 List를 작성
품질, 생산성 향상 관점에서 
설비Data수집 항목을 결정
필요 항목 추가해서 작성</t>
        </r>
      </text>
    </comment>
    <comment ref="H10" authorId="0" shapeId="0" xr:uid="{00000000-0006-0000-0100-000005000000}">
      <text>
        <r>
          <rPr>
            <sz val="10"/>
            <color indexed="81"/>
            <rFont val="LG스마트체2.0 Regular"/>
            <family val="3"/>
            <charset val="129"/>
          </rPr>
          <t>구매/개조 대상 설비의 수준을 명시
"Data 수준정의" 시트에서 "설비Data 수집 관리 수준" 참조</t>
        </r>
      </text>
    </comment>
  </commentList>
</comments>
</file>

<file path=xl/sharedStrings.xml><?xml version="1.0" encoding="utf-8"?>
<sst xmlns="http://schemas.openxmlformats.org/spreadsheetml/2006/main" count="913" uniqueCount="262">
  <si>
    <t>DATA 구분</t>
    <phoneticPr fontId="1" type="noConversion"/>
  </si>
  <si>
    <t>Recipe</t>
    <phoneticPr fontId="1" type="noConversion"/>
  </si>
  <si>
    <t>Level 1</t>
    <phoneticPr fontId="1" type="noConversion"/>
  </si>
  <si>
    <t>Level 2</t>
  </si>
  <si>
    <t>Level 3</t>
  </si>
  <si>
    <t>Level 4</t>
  </si>
  <si>
    <t>Level 5</t>
  </si>
  <si>
    <t xml:space="preserve"> </t>
    <phoneticPr fontId="1" type="noConversion"/>
  </si>
  <si>
    <t>공정진척</t>
    <phoneticPr fontId="1" type="noConversion"/>
  </si>
  <si>
    <t>검사정보</t>
    <phoneticPr fontId="1" type="noConversion"/>
  </si>
  <si>
    <t>APD</t>
    <phoneticPr fontId="1" type="noConversion"/>
  </si>
  <si>
    <t>Data 유형</t>
    <phoneticPr fontId="1" type="noConversion"/>
  </si>
  <si>
    <t>공정조건</t>
    <phoneticPr fontId="1" type="noConversion"/>
  </si>
  <si>
    <t>실처리정보</t>
    <phoneticPr fontId="1" type="noConversion"/>
  </si>
  <si>
    <t>설비상태</t>
    <phoneticPr fontId="1" type="noConversion"/>
  </si>
  <si>
    <t>상태보고</t>
    <phoneticPr fontId="1" type="noConversion"/>
  </si>
  <si>
    <t>설비동작</t>
    <phoneticPr fontId="1" type="noConversion"/>
  </si>
  <si>
    <t>Data저장</t>
    <phoneticPr fontId="1" type="noConversion"/>
  </si>
  <si>
    <t>관리범위</t>
    <phoneticPr fontId="1" type="noConversion"/>
  </si>
  <si>
    <t>PC 기준</t>
  </si>
  <si>
    <t>Level</t>
    <phoneticPr fontId="1" type="noConversion"/>
  </si>
  <si>
    <t>Lot단위</t>
    <phoneticPr fontId="1" type="noConversion"/>
  </si>
  <si>
    <t>모듈단위</t>
    <phoneticPr fontId="1" type="noConversion"/>
  </si>
  <si>
    <t>event</t>
    <phoneticPr fontId="1" type="noConversion"/>
  </si>
  <si>
    <t>Data 수집 항목</t>
    <phoneticPr fontId="1" type="noConversion"/>
  </si>
  <si>
    <t>CM</t>
    <phoneticPr fontId="1" type="noConversion"/>
  </si>
  <si>
    <t>LM</t>
    <phoneticPr fontId="1" type="noConversion"/>
  </si>
  <si>
    <t>TM</t>
    <phoneticPr fontId="1" type="noConversion"/>
  </si>
  <si>
    <t>PS</t>
    <phoneticPr fontId="1" type="noConversion"/>
  </si>
  <si>
    <t>TS_1M</t>
    <phoneticPr fontId="1" type="noConversion"/>
  </si>
  <si>
    <t>TS_2M</t>
    <phoneticPr fontId="1" type="noConversion"/>
  </si>
  <si>
    <t>차량모터</t>
    <phoneticPr fontId="1" type="noConversion"/>
  </si>
  <si>
    <t>LS</t>
    <phoneticPr fontId="1" type="noConversion"/>
  </si>
  <si>
    <t>전장생산1</t>
    <phoneticPr fontId="1" type="noConversion"/>
  </si>
  <si>
    <t>전장생산2</t>
    <phoneticPr fontId="1" type="noConversion"/>
  </si>
  <si>
    <t>설비 Data 집계 수준 정의</t>
    <phoneticPr fontId="1" type="noConversion"/>
  </si>
  <si>
    <t>PM</t>
    <phoneticPr fontId="1" type="noConversion"/>
  </si>
  <si>
    <t>[관리 Level]</t>
    <phoneticPr fontId="1" type="noConversion"/>
  </si>
  <si>
    <t>수집 수준(평균)</t>
    <phoneticPr fontId="1" type="noConversion"/>
  </si>
  <si>
    <t>광학사업부</t>
    <phoneticPr fontId="1" type="noConversion"/>
  </si>
  <si>
    <t>기판사업부</t>
    <phoneticPr fontId="1" type="noConversion"/>
  </si>
  <si>
    <t>전장사업부</t>
    <phoneticPr fontId="1" type="noConversion"/>
  </si>
  <si>
    <t>현 수준( Data 수집 Level )</t>
    <phoneticPr fontId="1" type="noConversion"/>
  </si>
  <si>
    <t>신규설비 수준( Data 수집 Level )</t>
    <phoneticPr fontId="1" type="noConversion"/>
  </si>
  <si>
    <t>담당엔지니어가 레벨결정</t>
    <phoneticPr fontId="1" type="noConversion"/>
  </si>
  <si>
    <t>공정별로 결정은 안된다.</t>
    <phoneticPr fontId="1" type="noConversion"/>
  </si>
  <si>
    <t>현수준, 신규설비 수준을 입력</t>
    <phoneticPr fontId="1" type="noConversion"/>
  </si>
  <si>
    <t>레벨평가 시트로 작성</t>
    <phoneticPr fontId="1" type="noConversion"/>
  </si>
  <si>
    <t>M/G, Tray 단위</t>
  </si>
  <si>
    <t>제품 단위</t>
  </si>
  <si>
    <t>착완공보고</t>
  </si>
  <si>
    <t>Lot추적성</t>
  </si>
  <si>
    <t>Lot단위:설비수동</t>
  </si>
  <si>
    <t>수작업 관리</t>
  </si>
  <si>
    <t>설비 PC 저장/불러오기</t>
  </si>
  <si>
    <t>Recipe ID 체크</t>
  </si>
  <si>
    <t>Recipe Body 체크</t>
  </si>
  <si>
    <t>Recipe Download</t>
  </si>
  <si>
    <t>Defect 파일 및 Image 정보</t>
  </si>
  <si>
    <t>Defect 파일 및 Image 정보(위치정보)</t>
  </si>
  <si>
    <t>해당 없음</t>
  </si>
  <si>
    <t>모션 Log 저장</t>
  </si>
  <si>
    <t>분단위 관리</t>
  </si>
  <si>
    <t>초단위 관리</t>
  </si>
  <si>
    <t>1초 미만 관리</t>
  </si>
  <si>
    <t>수기관리</t>
  </si>
  <si>
    <t>동작 개선포인트 탐색</t>
  </si>
  <si>
    <t>공정진척</t>
  </si>
  <si>
    <t>공정조건</t>
  </si>
  <si>
    <t>Recipe</t>
  </si>
  <si>
    <t>검사정보</t>
  </si>
  <si>
    <t>실처리정보</t>
  </si>
  <si>
    <t>APD</t>
  </si>
  <si>
    <t>설비상태</t>
  </si>
  <si>
    <t>상태보고</t>
  </si>
  <si>
    <t>경알람보고</t>
  </si>
  <si>
    <t>설비동작</t>
  </si>
  <si>
    <t>Data저장</t>
  </si>
  <si>
    <t>관리범위</t>
  </si>
  <si>
    <t>알람보고</t>
    <phoneticPr fontId="1" type="noConversion"/>
  </si>
  <si>
    <t>광학</t>
    <phoneticPr fontId="1" type="noConversion"/>
  </si>
  <si>
    <t>추적성</t>
    <phoneticPr fontId="1" type="noConversion"/>
  </si>
  <si>
    <t>착완공 보고</t>
    <phoneticPr fontId="1" type="noConversion"/>
  </si>
  <si>
    <t>시스템 연계</t>
    <phoneticPr fontId="1" type="noConversion"/>
  </si>
  <si>
    <t>전장</t>
    <phoneticPr fontId="1" type="noConversion"/>
  </si>
  <si>
    <t>모듈단위</t>
  </si>
  <si>
    <t>RUN</t>
  </si>
  <si>
    <t>원자재</t>
  </si>
  <si>
    <t>원자재</t>
    <phoneticPr fontId="1" type="noConversion"/>
  </si>
  <si>
    <t>Lot단위</t>
  </si>
  <si>
    <t>APD(CTP만 수집)</t>
    <phoneticPr fontId="1" type="noConversion"/>
  </si>
  <si>
    <t>알람보고</t>
  </si>
  <si>
    <t>N/A</t>
    <phoneticPr fontId="1" type="noConversion"/>
  </si>
  <si>
    <t>공정 조건</t>
  </si>
  <si>
    <t>검사 정보</t>
    <phoneticPr fontId="1" type="noConversion"/>
  </si>
  <si>
    <t>Inspecion_Result</t>
  </si>
  <si>
    <t>실처리 정보</t>
  </si>
  <si>
    <t>설비 상태</t>
  </si>
  <si>
    <t>시스템 연계</t>
  </si>
  <si>
    <t>IDLE</t>
  </si>
  <si>
    <t>TM</t>
  </si>
  <si>
    <t>CM</t>
  </si>
  <si>
    <t>차량모터 : 구창모책임 확인 → APD, 검사 Data수집 중</t>
    <phoneticPr fontId="1" type="noConversion"/>
  </si>
  <si>
    <t>무선통신 : 박지수선임</t>
    <phoneticPr fontId="1" type="noConversion"/>
  </si>
  <si>
    <t>BMS : 박중헌선임</t>
    <phoneticPr fontId="1" type="noConversion"/>
  </si>
  <si>
    <t>모터 : 구창모책임</t>
    <phoneticPr fontId="1" type="noConversion"/>
  </si>
  <si>
    <t xml:space="preserve"> 1) 신규 설비 Data 수집 수준을 확인 - "Data 수준정의" Sheet 참조</t>
  </si>
  <si>
    <t>수집 주기</t>
    <phoneticPr fontId="1" type="noConversion"/>
  </si>
  <si>
    <t>Parameter2</t>
  </si>
  <si>
    <t>Parameter3</t>
  </si>
  <si>
    <t>Set Value, Proces Value 수집</t>
  </si>
  <si>
    <t>1) Event : 착완공 시점에 Data를 수집</t>
    <phoneticPr fontId="1" type="noConversion"/>
  </si>
  <si>
    <t>2) Time Base Data : 일정 시간 간격으로 Data 수집</t>
    <phoneticPr fontId="1" type="noConversion"/>
  </si>
  <si>
    <t>실처리 정보 :</t>
    <phoneticPr fontId="1" type="noConversion"/>
  </si>
  <si>
    <t xml:space="preserve"> - APD(Actual Process Data) : 작업시 공정 Data</t>
    <phoneticPr fontId="1" type="noConversion"/>
  </si>
  <si>
    <t xml:space="preserve"> - 수집 주기 : </t>
    <phoneticPr fontId="1" type="noConversion"/>
  </si>
  <si>
    <t>※ FDC 대상 공정은 TPD 수집을 원칙으로 한다.</t>
    <phoneticPr fontId="1" type="noConversion"/>
  </si>
  <si>
    <t>PS :경알람 보고는 업체에서 오픈을 하지 않음에 따라 5레벨은 어렵다.</t>
    <phoneticPr fontId="1" type="noConversion"/>
  </si>
  <si>
    <t>중요 설비 기준으로 레벨을 준수 해야 한다.</t>
    <phoneticPr fontId="1" type="noConversion"/>
  </si>
  <si>
    <t>※시스템 :  MES, RMS, LAS,RPMS, EDC, EMS, GSPC, GQMS, ERP, FP, RTS, RTD, Inno DW 등 생산, 품질관련 시스템 전체를 뜻함</t>
    <phoneticPr fontId="1" type="noConversion"/>
  </si>
  <si>
    <t xml:space="preserve">  </t>
    <phoneticPr fontId="1" type="noConversion"/>
  </si>
  <si>
    <t>현수준</t>
    <phoneticPr fontId="1" type="noConversion"/>
  </si>
  <si>
    <t>수집단위</t>
    <phoneticPr fontId="1" type="noConversion"/>
  </si>
  <si>
    <t>수시</t>
  </si>
  <si>
    <t>신규 설비에 대한 제품군별 집계 기준</t>
    <phoneticPr fontId="1" type="noConversion"/>
  </si>
  <si>
    <t>AlarmID2</t>
  </si>
  <si>
    <t>AlarmID3</t>
  </si>
  <si>
    <t>AlarmID4</t>
  </si>
  <si>
    <t xml:space="preserve">    - 생산, 품질개선에 기여가 되는 인자 우선 도출</t>
  </si>
  <si>
    <t xml:space="preserve">    - 검토 비교 설비 Data 항목 반영</t>
  </si>
  <si>
    <t>상세 설명(Level 대비 차이 부분 설명)</t>
    <phoneticPr fontId="1" type="noConversion"/>
  </si>
  <si>
    <t xml:space="preserve">    - 항목 변동시 설명 추가</t>
    <phoneticPr fontId="1" type="noConversion"/>
  </si>
  <si>
    <t>Parameter4</t>
  </si>
  <si>
    <t>Parameter5</t>
  </si>
  <si>
    <t>Parameter6</t>
  </si>
  <si>
    <t>전사</t>
    <phoneticPr fontId="1" type="noConversion"/>
  </si>
  <si>
    <t>생산1</t>
    <phoneticPr fontId="1" type="noConversion"/>
  </si>
  <si>
    <t>생산2</t>
    <phoneticPr fontId="1" type="noConversion"/>
  </si>
  <si>
    <t>투자 설비 수집 Data</t>
    <phoneticPr fontId="1" type="noConversion"/>
  </si>
  <si>
    <t>※ 이하 추가 설명</t>
    <phoneticPr fontId="1" type="noConversion"/>
  </si>
  <si>
    <t>참고1 작성 방법</t>
    <phoneticPr fontId="1" type="noConversion"/>
  </si>
  <si>
    <t>참고2. APD 관련 추가 설명</t>
    <phoneticPr fontId="1" type="noConversion"/>
  </si>
  <si>
    <t xml:space="preserve">    - Smart Factory 관점에서 Data수집 항목을 결정</t>
    <phoneticPr fontId="1" type="noConversion"/>
  </si>
  <si>
    <t>현재 설비에 대한 제품군별 집계 기준('20/9/1)</t>
    <phoneticPr fontId="1" type="noConversion"/>
  </si>
  <si>
    <t>Data 수집 항목 정의 결과서</t>
    <phoneticPr fontId="1" type="noConversion"/>
  </si>
  <si>
    <t xml:space="preserve">    - 작성자 : 신규 설비 투자 담당자</t>
    <phoneticPr fontId="1" type="noConversion"/>
  </si>
  <si>
    <t xml:space="preserve">    - 논의 참석부서 : 사업부 생기팀, 개발팀, 생산팀, MES팀, DX추진팀</t>
    <phoneticPr fontId="1" type="noConversion"/>
  </si>
  <si>
    <t xml:space="preserve">    - 수집항목은 CP문서를 기본으로 참고하고 검토 시 추가/변경사항은 CP문서를 갱신 한다.</t>
    <phoneticPr fontId="1" type="noConversion"/>
  </si>
  <si>
    <t>SV : Set Value, PV : Process Value</t>
    <phoneticPr fontId="1" type="noConversion"/>
  </si>
  <si>
    <t>목표</t>
    <phoneticPr fontId="1" type="noConversion"/>
  </si>
  <si>
    <t>투자</t>
    <phoneticPr fontId="1" type="noConversion"/>
  </si>
  <si>
    <t>기판</t>
    <phoneticPr fontId="1" type="noConversion"/>
  </si>
  <si>
    <t>차량</t>
    <phoneticPr fontId="1" type="noConversion"/>
  </si>
  <si>
    <t xml:space="preserve"> 2) 신규 설비 Data 수집 정보를 작성</t>
    <phoneticPr fontId="1" type="noConversion"/>
  </si>
  <si>
    <t xml:space="preserve"> 3) 작성 부서</t>
    <phoneticPr fontId="1" type="noConversion"/>
  </si>
  <si>
    <t xml:space="preserve"> 4) 상세 설명</t>
    <phoneticPr fontId="1" type="noConversion"/>
  </si>
  <si>
    <t xml:space="preserve">    - 참여 : 개발팀, 생기팀, 생산팀, MES팀, DX추진팀</t>
    <phoneticPr fontId="1" type="noConversion"/>
  </si>
  <si>
    <t xml:space="preserve">    - 주관 : 설비 투자 담당자</t>
    <phoneticPr fontId="1" type="noConversion"/>
  </si>
  <si>
    <t>DX 최규필</t>
    <phoneticPr fontId="1" type="noConversion"/>
  </si>
  <si>
    <t>DX 박형진</t>
    <phoneticPr fontId="1" type="noConversion"/>
  </si>
  <si>
    <t>CM FOL 정우진</t>
    <phoneticPr fontId="1" type="noConversion"/>
  </si>
  <si>
    <t>PS 강승훈</t>
    <phoneticPr fontId="1" type="noConversion"/>
  </si>
  <si>
    <t>CM EOL 최순호(정)</t>
    <phoneticPr fontId="1" type="noConversion"/>
  </si>
  <si>
    <t>TS 여선호</t>
    <phoneticPr fontId="1" type="noConversion"/>
  </si>
  <si>
    <t>CM EOL 정지훈(부)</t>
    <phoneticPr fontId="1" type="noConversion"/>
  </si>
  <si>
    <t>PM 백동룡</t>
    <phoneticPr fontId="1" type="noConversion"/>
  </si>
  <si>
    <t>DX 한영헌</t>
    <phoneticPr fontId="1" type="noConversion"/>
  </si>
  <si>
    <t>비고</t>
    <phoneticPr fontId="1" type="noConversion"/>
  </si>
  <si>
    <t>담당자</t>
    <phoneticPr fontId="1" type="noConversion"/>
  </si>
  <si>
    <t>공정개발팀 김선호</t>
    <phoneticPr fontId="1" type="noConversion"/>
  </si>
  <si>
    <t>생산기술팀 강동우</t>
    <phoneticPr fontId="1" type="noConversion"/>
  </si>
  <si>
    <t>DX 생산추진팀 박정양</t>
    <phoneticPr fontId="1" type="noConversion"/>
  </si>
  <si>
    <t>※ 사업부별 DX/생기팀 담당자</t>
    <phoneticPr fontId="1" type="noConversion"/>
  </si>
  <si>
    <t>IT 부분</t>
    <phoneticPr fontId="1" type="noConversion"/>
  </si>
  <si>
    <t>설비정보</t>
    <phoneticPr fontId="1" type="noConversion"/>
  </si>
  <si>
    <t>평택 정태관</t>
    <phoneticPr fontId="1" type="noConversion"/>
  </si>
  <si>
    <t>광주 김종현</t>
    <phoneticPr fontId="1" type="noConversion"/>
  </si>
  <si>
    <t>생기3팀 박성희</t>
    <phoneticPr fontId="1" type="noConversion"/>
  </si>
  <si>
    <t>생기4팀 박정권</t>
    <phoneticPr fontId="1" type="noConversion"/>
  </si>
  <si>
    <t>설비기술 류재승</t>
    <phoneticPr fontId="1" type="noConversion"/>
  </si>
  <si>
    <t>※ 생산기술담당 / 업무혁신담당 담당자</t>
    <phoneticPr fontId="1" type="noConversion"/>
  </si>
  <si>
    <t>검사기술팀 이상훈</t>
    <phoneticPr fontId="1" type="noConversion"/>
  </si>
  <si>
    <t>자동화솔루션팀 김정규</t>
    <phoneticPr fontId="1" type="noConversion"/>
  </si>
  <si>
    <t>자동화솔루션팀 맹현수</t>
    <phoneticPr fontId="1" type="noConversion"/>
  </si>
  <si>
    <t>자동화솔루션팀 임주빈</t>
    <phoneticPr fontId="1" type="noConversion"/>
  </si>
  <si>
    <t>자동화솔루션팀 이상훈</t>
    <phoneticPr fontId="1" type="noConversion"/>
  </si>
  <si>
    <t>공정진척/IT부분</t>
    <phoneticPr fontId="1" type="noConversion"/>
  </si>
  <si>
    <t>MES/설비PI팀 장금재(정)</t>
    <phoneticPr fontId="1" type="noConversion"/>
  </si>
  <si>
    <t>MES/설비PI팀 백광선(부)</t>
    <phoneticPr fontId="1" type="noConversion"/>
  </si>
  <si>
    <t>EA/데이터분석팀 강형진</t>
    <phoneticPr fontId="1" type="noConversion"/>
  </si>
  <si>
    <t>집계 단위 구분</t>
    <phoneticPr fontId="1" type="noConversion"/>
  </si>
  <si>
    <t>검토결과</t>
    <phoneticPr fontId="1" type="noConversion"/>
  </si>
  <si>
    <t>광학사업부</t>
  </si>
  <si>
    <t>기판사업부</t>
  </si>
  <si>
    <t>전장사업부</t>
  </si>
  <si>
    <t>PM</t>
  </si>
  <si>
    <t>TS_1M</t>
  </si>
  <si>
    <t>TS_2M</t>
  </si>
  <si>
    <t>차량모터</t>
  </si>
  <si>
    <t>LS</t>
  </si>
  <si>
    <t>※ 작성 대상 : 노란색 부분, 필요시 Row 추가 가능 함.</t>
    <phoneticPr fontId="1" type="noConversion"/>
  </si>
  <si>
    <t>2. 제품군 :</t>
    <phoneticPr fontId="1" type="noConversion"/>
  </si>
  <si>
    <t>1. 사업부 :</t>
    <phoneticPr fontId="1" type="noConversion"/>
  </si>
  <si>
    <t>4. 대상설비 :</t>
    <phoneticPr fontId="1" type="noConversion"/>
  </si>
  <si>
    <t>5. 설비 Data 항목 검토 결과</t>
    <phoneticPr fontId="1" type="noConversion"/>
  </si>
  <si>
    <t>3. 소  속 :</t>
    <phoneticPr fontId="1" type="noConversion"/>
  </si>
  <si>
    <t>추적성</t>
  </si>
  <si>
    <t>원자재LOTID</t>
  </si>
  <si>
    <t>착완공 보고</t>
  </si>
  <si>
    <t>VCSEL Vendor</t>
  </si>
  <si>
    <t>Head 별 offset 값</t>
  </si>
  <si>
    <t>Dispensing Pressure</t>
  </si>
  <si>
    <t>NTC Temp.</t>
  </si>
  <si>
    <t>UV ElectricCurrent</t>
  </si>
  <si>
    <t>Parameter1</t>
  </si>
  <si>
    <t>BM</t>
  </si>
  <si>
    <t>AlarmID1</t>
  </si>
  <si>
    <t>기존 설비 대비 추가 됨.</t>
  </si>
  <si>
    <t>Recipe Body 체크 + Download 가능</t>
  </si>
  <si>
    <t>해당 설비는 원자재 관리 없음</t>
    <phoneticPr fontId="1" type="noConversion"/>
  </si>
  <si>
    <t>매 10초</t>
    <phoneticPr fontId="1" type="noConversion"/>
  </si>
  <si>
    <t xml:space="preserve">※ 대상 설비가 2종 이상인 경우는 해당 시트를 복사하고 시트명에 설비명을 표기 함 . </t>
    <phoneticPr fontId="1" type="noConversion"/>
  </si>
  <si>
    <t>Data 수집 항목 정의 결과서_설비명1</t>
    <phoneticPr fontId="1" type="noConversion"/>
  </si>
  <si>
    <t>Data 수집 항목 정의 결과서_설비명2</t>
  </si>
  <si>
    <t xml:space="preserve">    - 시트명예시 : </t>
    <phoneticPr fontId="1" type="noConversion"/>
  </si>
  <si>
    <t>전장생산1</t>
  </si>
  <si>
    <t>전장생산2</t>
  </si>
  <si>
    <t>Lot 단위</t>
  </si>
  <si>
    <t>샘플 관리</t>
  </si>
  <si>
    <t>제품 단위(상세위치정보포함)</t>
    <phoneticPr fontId="1" type="noConversion"/>
  </si>
  <si>
    <t>시스템:수작업입력</t>
    <phoneticPr fontId="1" type="noConversion"/>
  </si>
  <si>
    <t>수작업관리</t>
    <phoneticPr fontId="1" type="noConversion"/>
  </si>
  <si>
    <t>설비자동</t>
    <phoneticPr fontId="1" type="noConversion"/>
  </si>
  <si>
    <t>시스템 자동 운영</t>
    <phoneticPr fontId="1" type="noConversion"/>
  </si>
  <si>
    <t>시프트/일단위(SV)</t>
    <phoneticPr fontId="1" type="noConversion"/>
  </si>
  <si>
    <t>APD,TPD</t>
    <phoneticPr fontId="1" type="noConversion"/>
  </si>
  <si>
    <t>Lot단위(SV)</t>
    <phoneticPr fontId="1" type="noConversion"/>
  </si>
  <si>
    <t>Lot, 모듈단위(APD:PV)</t>
    <phoneticPr fontId="1" type="noConversion"/>
  </si>
  <si>
    <t>분/초 단위(TPD:PV)</t>
    <phoneticPr fontId="1" type="noConversion"/>
  </si>
  <si>
    <t>1초미만 (TPD:PV)</t>
    <phoneticPr fontId="1" type="noConversion"/>
  </si>
  <si>
    <t>설비 PC Log 저장</t>
    <phoneticPr fontId="1" type="noConversion"/>
  </si>
  <si>
    <t>실시간 수집</t>
    <phoneticPr fontId="1" type="noConversion"/>
  </si>
  <si>
    <t>시스템 자동 제어</t>
    <phoneticPr fontId="1" type="noConversion"/>
  </si>
  <si>
    <t>data</t>
    <phoneticPr fontId="1" type="noConversion"/>
  </si>
  <si>
    <t>원자제 제품 ID</t>
    <phoneticPr fontId="1" type="noConversion"/>
  </si>
  <si>
    <t>IDLE</t>
    <phoneticPr fontId="1" type="noConversion"/>
  </si>
  <si>
    <t>Run</t>
    <phoneticPr fontId="1" type="noConversion"/>
  </si>
  <si>
    <t>모션 log 저장</t>
    <phoneticPr fontId="1" type="noConversion"/>
  </si>
  <si>
    <t>4. 대상설비 : Universal lens calibration</t>
    <phoneticPr fontId="1" type="noConversion"/>
  </si>
  <si>
    <t>Recipe ID</t>
    <phoneticPr fontId="1" type="noConversion"/>
  </si>
  <si>
    <t>BM</t>
    <phoneticPr fontId="1" type="noConversion"/>
  </si>
  <si>
    <t>Lot 단위</t>
    <phoneticPr fontId="1" type="noConversion"/>
  </si>
  <si>
    <t>On/Off LED location</t>
    <phoneticPr fontId="1" type="noConversion"/>
  </si>
  <si>
    <t>Rotation angle</t>
    <phoneticPr fontId="1" type="noConversion"/>
  </si>
  <si>
    <t>Translation displacement</t>
    <phoneticPr fontId="1" type="noConversion"/>
  </si>
  <si>
    <t>Input voltage</t>
    <phoneticPr fontId="1" type="noConversion"/>
  </si>
  <si>
    <t>Image file</t>
    <phoneticPr fontId="1" type="noConversion"/>
  </si>
  <si>
    <t>수시</t>
    <phoneticPr fontId="1" type="noConversion"/>
  </si>
  <si>
    <t>수기관리</t>
    <phoneticPr fontId="1" type="noConversion"/>
  </si>
  <si>
    <t>AlarmID1</t>
    <phoneticPr fontId="1" type="noConversion"/>
  </si>
  <si>
    <t>AlarmID2</t>
    <phoneticPr fontId="1" type="noConversion"/>
  </si>
  <si>
    <t>AlarmiD3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</si>
</sst>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_-* #,##0.0_-;\-* #,##0.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LG스마트체2.0 Regular"/>
      <family val="3"/>
      <charset val="129"/>
    </font>
    <font>
      <b/>
      <sz val="11"/>
      <color theme="1"/>
      <name val="LG스마트체2.0 Regular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1"/>
      <name val="LG스마트체2.0 Regular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indexed="81"/>
      <name val="LG스마트체 Regular"/>
      <family val="3"/>
      <charset val="129"/>
    </font>
    <font>
      <b/>
      <u/>
      <sz val="24"/>
      <color theme="1"/>
      <name val="LG스마트체2.0 Regular"/>
      <family val="3"/>
      <charset val="129"/>
    </font>
    <font>
      <sz val="11"/>
      <color indexed="81"/>
      <name val="LG스마트체2.0 Regular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theme="1"/>
      <name val="LG스마트체2.0 Regular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249977111117893"/>
      <name val="LG스마트체2.0 Regular"/>
      <family val="3"/>
      <charset val="129"/>
    </font>
    <font>
      <sz val="9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2" borderId="2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2" xfId="0" applyFont="1" applyFill="1" applyBorder="1" applyAlignment="1">
      <alignment vertical="center"/>
    </xf>
    <xf numFmtId="0" fontId="4" fillId="5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177" fontId="4" fillId="0" borderId="0" xfId="1" applyNumberFormat="1" applyFont="1">
      <alignment vertical="center"/>
    </xf>
    <xf numFmtId="177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7" fontId="4" fillId="0" borderId="5" xfId="1" applyNumberFormat="1" applyFont="1" applyFill="1" applyBorder="1" applyAlignment="1">
      <alignment vertical="center"/>
    </xf>
    <xf numFmtId="177" fontId="4" fillId="0" borderId="3" xfId="1" applyNumberFormat="1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6" xfId="0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alignment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2" xfId="0" applyBorder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3" fillId="6" borderId="6" xfId="0" applyFont="1" applyFill="1" applyBorder="1" applyProtection="1">
      <alignment vertical="center"/>
      <protection locked="0"/>
    </xf>
    <xf numFmtId="0" fontId="3" fillId="6" borderId="24" xfId="0" applyFont="1" applyFill="1" applyBorder="1" applyProtection="1">
      <alignment vertical="center"/>
      <protection locked="0"/>
    </xf>
    <xf numFmtId="0" fontId="3" fillId="6" borderId="3" xfId="0" applyFont="1" applyFill="1" applyBorder="1" applyProtection="1">
      <alignment vertical="center"/>
      <protection locked="0"/>
    </xf>
    <xf numFmtId="0" fontId="3" fillId="6" borderId="25" xfId="0" applyFont="1" applyFill="1" applyBorder="1" applyProtection="1">
      <alignment vertical="center"/>
      <protection locked="0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/>
      <protection locked="0"/>
    </xf>
    <xf numFmtId="0" fontId="7" fillId="6" borderId="25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left" vertical="center"/>
      <protection locked="0"/>
    </xf>
    <xf numFmtId="0" fontId="3" fillId="6" borderId="22" xfId="0" applyFont="1" applyFill="1" applyBorder="1" applyProtection="1">
      <alignment vertical="center"/>
      <protection locked="0"/>
    </xf>
    <xf numFmtId="0" fontId="9" fillId="6" borderId="0" xfId="0" applyFont="1" applyFill="1" applyProtection="1">
      <alignment vertical="center"/>
    </xf>
    <xf numFmtId="0" fontId="15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17" fillId="0" borderId="0" xfId="0" applyFont="1">
      <alignment vertical="center"/>
    </xf>
    <xf numFmtId="0" fontId="18" fillId="7" borderId="26" xfId="0" applyFont="1" applyFill="1" applyBorder="1" applyAlignment="1">
      <alignment horizontal="center" vertical="center" wrapText="1" readingOrder="1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5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Protection="1">
      <alignment vertical="center"/>
      <protection locked="0"/>
    </xf>
    <xf numFmtId="0" fontId="3" fillId="6" borderId="7" xfId="0" applyFont="1" applyFill="1" applyBorder="1" applyProtection="1">
      <alignment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left" vertical="center"/>
      <protection locked="0"/>
    </xf>
    <xf numFmtId="0" fontId="3" fillId="6" borderId="24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22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11206</xdr:colOff>
      <xdr:row>1</xdr:row>
      <xdr:rowOff>89647</xdr:rowOff>
    </xdr:from>
    <xdr:ext cx="585801" cy="3584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344855-9D41-472C-9E9D-7E71AD31BB20}"/>
            </a:ext>
          </a:extLst>
        </xdr:cNvPr>
        <xdr:cNvSpPr txBox="1"/>
      </xdr:nvSpPr>
      <xdr:spPr>
        <a:xfrm>
          <a:off x="7451912" y="302559"/>
          <a:ext cx="585801" cy="3584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/>
            <a:t>(</a:t>
          </a:r>
          <a:r>
            <a:rPr lang="ko-KR" altLang="en-US" sz="1200"/>
            <a:t>샘플</a:t>
          </a:r>
          <a:r>
            <a:rPr lang="en-US" altLang="ko-KR" sz="1200"/>
            <a:t>)</a:t>
          </a:r>
          <a:endParaRPr lang="ko-KR" altLang="en-US" sz="1200"/>
        </a:p>
      </xdr:txBody>
    </xdr:sp>
    <xdr:clientData/>
  </xdr:oneCellAnchor>
  <xdr:twoCellAnchor>
    <xdr:from>
      <xdr:col>3</xdr:col>
      <xdr:colOff>0</xdr:colOff>
      <xdr:row>36</xdr:row>
      <xdr:rowOff>112059</xdr:rowOff>
    </xdr:from>
    <xdr:to>
      <xdr:col>9</xdr:col>
      <xdr:colOff>3283323</xdr:colOff>
      <xdr:row>37</xdr:row>
      <xdr:rowOff>33618</xdr:rowOff>
    </xdr:to>
    <xdr:sp macro="" textlink="">
      <xdr:nvSpPr>
        <xdr:cNvPr id="3" name="왼쪽 중괄호 2">
          <a:extLst>
            <a:ext uri="{FF2B5EF4-FFF2-40B4-BE49-F238E27FC236}">
              <a16:creationId xmlns:a16="http://schemas.microsoft.com/office/drawing/2014/main" id="{75EF182C-DE7A-4A98-9E55-7F3A5EB3993D}"/>
            </a:ext>
          </a:extLst>
        </xdr:cNvPr>
        <xdr:cNvSpPr/>
      </xdr:nvSpPr>
      <xdr:spPr>
        <a:xfrm rot="16200000">
          <a:off x="6566646" y="4146177"/>
          <a:ext cx="134471" cy="8180294"/>
        </a:xfrm>
        <a:prstGeom prst="leftBrac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173691</xdr:colOff>
      <xdr:row>37</xdr:row>
      <xdr:rowOff>97494</xdr:rowOff>
    </xdr:from>
    <xdr:ext cx="4209935" cy="3362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468A193-0FAF-4EA3-B66B-8B3837540475}"/>
            </a:ext>
          </a:extLst>
        </xdr:cNvPr>
        <xdr:cNvSpPr txBox="1"/>
      </xdr:nvSpPr>
      <xdr:spPr>
        <a:xfrm>
          <a:off x="5474073" y="8367435"/>
          <a:ext cx="4209935" cy="336246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설비 발의시 작성 대상</a:t>
          </a:r>
          <a:r>
            <a:rPr lang="en-US" altLang="ko-KR" sz="1100"/>
            <a:t>, </a:t>
          </a:r>
          <a:r>
            <a:rPr lang="ko-KR" altLang="en-US" sz="1100"/>
            <a:t>기울임꼴 폰트 부분은 작성시 참조 정보 임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twoCellAnchor editAs="oneCell">
    <xdr:from>
      <xdr:col>1</xdr:col>
      <xdr:colOff>134470</xdr:colOff>
      <xdr:row>66</xdr:row>
      <xdr:rowOff>89647</xdr:rowOff>
    </xdr:from>
    <xdr:to>
      <xdr:col>5</xdr:col>
      <xdr:colOff>1271149</xdr:colOff>
      <xdr:row>83</xdr:row>
      <xdr:rowOff>91485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6A42D66-61CE-402F-8102-5D8A65425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445" y="11767297"/>
          <a:ext cx="4708554" cy="3564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452718</xdr:colOff>
      <xdr:row>33</xdr:row>
      <xdr:rowOff>168088</xdr:rowOff>
    </xdr:from>
    <xdr:to>
      <xdr:col>13</xdr:col>
      <xdr:colOff>105896</xdr:colOff>
      <xdr:row>46</xdr:row>
      <xdr:rowOff>156883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5B033E03-BDBA-4B8A-A62D-9F67AC30641F}"/>
            </a:ext>
          </a:extLst>
        </xdr:cNvPr>
        <xdr:cNvSpPr/>
      </xdr:nvSpPr>
      <xdr:spPr>
        <a:xfrm>
          <a:off x="9758643" y="5063938"/>
          <a:ext cx="481853" cy="32558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316567</xdr:colOff>
      <xdr:row>40</xdr:row>
      <xdr:rowOff>44825</xdr:rowOff>
    </xdr:from>
    <xdr:ext cx="137691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8EA0E9-C6EB-4E25-993D-30958A361D32}"/>
            </a:ext>
          </a:extLst>
        </xdr:cNvPr>
        <xdr:cNvSpPr txBox="1"/>
      </xdr:nvSpPr>
      <xdr:spPr>
        <a:xfrm>
          <a:off x="10451167" y="6398000"/>
          <a:ext cx="1376915" cy="58015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광학 </a:t>
          </a:r>
          <a:r>
            <a:rPr lang="en-US" altLang="ko-KR" sz="1100" b="1"/>
            <a:t>DX</a:t>
          </a:r>
          <a:r>
            <a:rPr lang="ko-KR" altLang="en-US" sz="1100" b="1"/>
            <a:t>추진팀 </a:t>
          </a:r>
          <a:endParaRPr lang="en-US" altLang="ko-KR" sz="1100" b="1"/>
        </a:p>
        <a:p>
          <a:r>
            <a:rPr lang="ko-KR" altLang="en-US" sz="1100" b="1"/>
            <a:t>한영헌님 작성 대상</a:t>
          </a:r>
        </a:p>
      </xdr:txBody>
    </xdr:sp>
    <xdr:clientData/>
  </xdr:oneCellAnchor>
  <xdr:twoCellAnchor>
    <xdr:from>
      <xdr:col>12</xdr:col>
      <xdr:colOff>424143</xdr:colOff>
      <xdr:row>47</xdr:row>
      <xdr:rowOff>168088</xdr:rowOff>
    </xdr:from>
    <xdr:to>
      <xdr:col>13</xdr:col>
      <xdr:colOff>77321</xdr:colOff>
      <xdr:row>61</xdr:row>
      <xdr:rowOff>123265</xdr:rowOff>
    </xdr:to>
    <xdr:sp macro="" textlink="">
      <xdr:nvSpPr>
        <xdr:cNvPr id="6" name="오른쪽 중괄호 5">
          <a:extLst>
            <a:ext uri="{FF2B5EF4-FFF2-40B4-BE49-F238E27FC236}">
              <a16:creationId xmlns:a16="http://schemas.microsoft.com/office/drawing/2014/main" id="{3882C813-A78D-44F1-8BBC-4000206B1D54}"/>
            </a:ext>
          </a:extLst>
        </xdr:cNvPr>
        <xdr:cNvSpPr/>
      </xdr:nvSpPr>
      <xdr:spPr>
        <a:xfrm>
          <a:off x="11015943" y="6187888"/>
          <a:ext cx="481853" cy="252692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116542</xdr:colOff>
      <xdr:row>53</xdr:row>
      <xdr:rowOff>39782</xdr:rowOff>
    </xdr:from>
    <xdr:ext cx="1376915" cy="58015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81D393-337B-47A5-BBA1-61CBEBF20112}"/>
            </a:ext>
          </a:extLst>
        </xdr:cNvPr>
        <xdr:cNvSpPr txBox="1"/>
      </xdr:nvSpPr>
      <xdr:spPr>
        <a:xfrm>
          <a:off x="11537017" y="7183532"/>
          <a:ext cx="1376915" cy="58015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기판 </a:t>
          </a:r>
          <a:r>
            <a:rPr lang="en-US" altLang="ko-KR" sz="1100" b="1"/>
            <a:t>DX</a:t>
          </a:r>
          <a:r>
            <a:rPr lang="ko-KR" altLang="en-US" sz="1100" b="1"/>
            <a:t>추진팀 </a:t>
          </a:r>
          <a:endParaRPr lang="en-US" altLang="ko-KR" sz="1100" b="1"/>
        </a:p>
        <a:p>
          <a:r>
            <a:rPr lang="ko-KR" altLang="en-US" sz="1100" b="1"/>
            <a:t>최규필님 작성 대상</a:t>
          </a:r>
        </a:p>
      </xdr:txBody>
    </xdr:sp>
    <xdr:clientData/>
  </xdr:oneCellAnchor>
  <xdr:twoCellAnchor>
    <xdr:from>
      <xdr:col>12</xdr:col>
      <xdr:colOff>424143</xdr:colOff>
      <xdr:row>63</xdr:row>
      <xdr:rowOff>11205</xdr:rowOff>
    </xdr:from>
    <xdr:to>
      <xdr:col>13</xdr:col>
      <xdr:colOff>77321</xdr:colOff>
      <xdr:row>75</xdr:row>
      <xdr:rowOff>156883</xdr:rowOff>
    </xdr:to>
    <xdr:sp macro="" textlink="">
      <xdr:nvSpPr>
        <xdr:cNvPr id="8" name="오른쪽 중괄호 7">
          <a:extLst>
            <a:ext uri="{FF2B5EF4-FFF2-40B4-BE49-F238E27FC236}">
              <a16:creationId xmlns:a16="http://schemas.microsoft.com/office/drawing/2014/main" id="{434610E4-4FBE-4DDF-ABF4-4723F78C1CAB}"/>
            </a:ext>
          </a:extLst>
        </xdr:cNvPr>
        <xdr:cNvSpPr/>
      </xdr:nvSpPr>
      <xdr:spPr>
        <a:xfrm>
          <a:off x="11015943" y="8974230"/>
          <a:ext cx="481853" cy="2345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107017</xdr:colOff>
      <xdr:row>67</xdr:row>
      <xdr:rowOff>123825</xdr:rowOff>
    </xdr:from>
    <xdr:ext cx="1376915" cy="58015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A053AA-E031-4CF2-9CD5-E785F0A54A37}"/>
            </a:ext>
          </a:extLst>
        </xdr:cNvPr>
        <xdr:cNvSpPr txBox="1"/>
      </xdr:nvSpPr>
      <xdr:spPr>
        <a:xfrm>
          <a:off x="11527492" y="9839325"/>
          <a:ext cx="1376915" cy="58015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전장 </a:t>
          </a:r>
          <a:r>
            <a:rPr lang="en-US" altLang="ko-KR" sz="1100" b="1"/>
            <a:t>DX</a:t>
          </a:r>
          <a:r>
            <a:rPr lang="ko-KR" altLang="en-US" sz="1100" b="1"/>
            <a:t>추진팀 </a:t>
          </a:r>
          <a:endParaRPr lang="en-US" altLang="ko-KR" sz="1100" b="1"/>
        </a:p>
        <a:p>
          <a:r>
            <a:rPr lang="ko-KR" altLang="en-US" sz="1100" b="1"/>
            <a:t>박형진님 작성 대상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31377</xdr:colOff>
          <xdr:row>2</xdr:row>
          <xdr:rowOff>76200</xdr:rowOff>
        </xdr:from>
        <xdr:to>
          <xdr:col>13</xdr:col>
          <xdr:colOff>452157</xdr:colOff>
          <xdr:row>14</xdr:row>
          <xdr:rowOff>76200</xdr:rowOff>
        </xdr:to>
        <xdr:pic>
          <xdr:nvPicPr>
            <xdr:cNvPr id="10" name="그림 9">
              <a:extLst>
                <a:ext uri="{FF2B5EF4-FFF2-40B4-BE49-F238E27FC236}">
                  <a16:creationId xmlns:a16="http://schemas.microsoft.com/office/drawing/2014/main" id="{BABF3EDE-F719-4725-BC87-47F11F0956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I$16" spid="_x0000_s39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2352" y="438150"/>
              <a:ext cx="9503148" cy="28003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76200</xdr:rowOff>
        </xdr:from>
        <xdr:to>
          <xdr:col>13</xdr:col>
          <xdr:colOff>447675</xdr:colOff>
          <xdr:row>14</xdr:row>
          <xdr:rowOff>76200</xdr:rowOff>
        </xdr:to>
        <xdr:pic>
          <xdr:nvPicPr>
            <xdr:cNvPr id="3858" name="그림 9">
              <a:extLst>
                <a:ext uri="{FF2B5EF4-FFF2-40B4-BE49-F238E27FC236}">
                  <a16:creationId xmlns:a16="http://schemas.microsoft.com/office/drawing/2014/main" id="{AAA2ACB0-7F5F-47FF-995F-990A87C9F7C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I$16" spid="_x0000_s395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09550" y="438150"/>
              <a:ext cx="9505950" cy="280035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5"/>
  <sheetViews>
    <sheetView showGridLines="0" zoomScale="70" zoomScaleNormal="70" workbookViewId="0">
      <selection activeCell="F45" sqref="F45"/>
    </sheetView>
  </sheetViews>
  <sheetFormatPr defaultColWidth="9" defaultRowHeight="16.5" x14ac:dyDescent="0.3"/>
  <cols>
    <col min="1" max="1" width="2.375" style="75" bestFit="1" customWidth="1"/>
    <col min="2" max="2" width="15.375" style="75" customWidth="1"/>
    <col min="3" max="3" width="15.625" style="75" customWidth="1"/>
    <col min="4" max="4" width="8.5" style="75" customWidth="1"/>
    <col min="5" max="5" width="7.375" style="75" bestFit="1" customWidth="1"/>
    <col min="6" max="6" width="20.25" style="75" bestFit="1" customWidth="1"/>
    <col min="7" max="7" width="14" style="75" customWidth="1"/>
    <col min="8" max="8" width="7.125" style="75" customWidth="1"/>
    <col min="9" max="9" width="7" style="75" customWidth="1"/>
    <col min="10" max="10" width="43.375" style="81" bestFit="1" customWidth="1"/>
    <col min="11" max="14" width="9" style="75"/>
    <col min="15" max="15" width="19.375" style="75" customWidth="1"/>
    <col min="16" max="16" width="22.125" style="75" customWidth="1"/>
    <col min="17" max="17" width="11.625" style="75" bestFit="1" customWidth="1"/>
    <col min="18" max="16384" width="9" style="75"/>
  </cols>
  <sheetData>
    <row r="1" spans="2:17" x14ac:dyDescent="0.3">
      <c r="B1" s="103" t="s">
        <v>200</v>
      </c>
    </row>
    <row r="2" spans="2:17" ht="30" x14ac:dyDescent="0.3">
      <c r="B2" s="131" t="s">
        <v>144</v>
      </c>
      <c r="C2" s="131"/>
      <c r="D2" s="131"/>
      <c r="E2" s="131"/>
      <c r="F2" s="131"/>
      <c r="G2" s="131"/>
      <c r="H2" s="131"/>
      <c r="I2" s="131"/>
      <c r="J2" s="131"/>
    </row>
    <row r="3" spans="2:17" s="78" customFormat="1" x14ac:dyDescent="0.3">
      <c r="B3" s="76"/>
      <c r="C3" s="77"/>
      <c r="D3" s="77"/>
      <c r="E3" s="77"/>
      <c r="F3" s="77"/>
      <c r="G3" s="77"/>
      <c r="H3" s="77"/>
      <c r="I3" s="77"/>
      <c r="J3" s="77"/>
    </row>
    <row r="4" spans="2:17" s="78" customFormat="1" ht="20.25" x14ac:dyDescent="0.3">
      <c r="B4" s="79" t="s">
        <v>202</v>
      </c>
      <c r="C4" s="79" t="str">
        <f>VLOOKUP(C5, 'Data 수준정의'!V:Y,4,0)</f>
        <v>기판사업부</v>
      </c>
      <c r="D4" s="77"/>
      <c r="E4" s="77"/>
      <c r="F4" s="77"/>
      <c r="G4" s="77"/>
      <c r="H4" s="77"/>
      <c r="I4" s="77"/>
      <c r="J4" s="77"/>
    </row>
    <row r="5" spans="2:17" ht="20.25" x14ac:dyDescent="0.3">
      <c r="B5" s="79" t="s">
        <v>201</v>
      </c>
      <c r="C5" s="114" t="s">
        <v>195</v>
      </c>
      <c r="J5" s="75"/>
    </row>
    <row r="6" spans="2:17" ht="20.25" x14ac:dyDescent="0.3">
      <c r="B6" s="79" t="s">
        <v>205</v>
      </c>
      <c r="C6" s="80"/>
      <c r="D6" s="80"/>
    </row>
    <row r="7" spans="2:17" ht="20.25" x14ac:dyDescent="0.3">
      <c r="B7" s="79" t="s">
        <v>203</v>
      </c>
      <c r="C7" s="80"/>
      <c r="D7" s="80"/>
    </row>
    <row r="8" spans="2:17" ht="20.25" x14ac:dyDescent="0.3">
      <c r="B8" s="79" t="s">
        <v>204</v>
      </c>
      <c r="C8" s="80"/>
      <c r="D8" s="80"/>
      <c r="O8" s="41" t="s">
        <v>172</v>
      </c>
      <c r="P8"/>
      <c r="Q8"/>
    </row>
    <row r="9" spans="2:17" ht="16.5" customHeight="1" x14ac:dyDescent="0.3">
      <c r="B9" s="132" t="s">
        <v>11</v>
      </c>
      <c r="C9" s="132" t="s">
        <v>0</v>
      </c>
      <c r="D9" s="133" t="s">
        <v>149</v>
      </c>
      <c r="E9" s="134"/>
      <c r="F9" s="133" t="s">
        <v>138</v>
      </c>
      <c r="G9" s="134"/>
      <c r="H9" s="82" t="s">
        <v>150</v>
      </c>
      <c r="I9" s="135" t="s">
        <v>191</v>
      </c>
      <c r="J9" s="137" t="s">
        <v>130</v>
      </c>
      <c r="O9" s="73" t="s">
        <v>80</v>
      </c>
      <c r="P9" s="73" t="s">
        <v>151</v>
      </c>
      <c r="Q9" s="73" t="s">
        <v>84</v>
      </c>
    </row>
    <row r="10" spans="2:17" x14ac:dyDescent="0.3">
      <c r="B10" s="132"/>
      <c r="C10" s="132"/>
      <c r="D10" s="83" t="s">
        <v>107</v>
      </c>
      <c r="E10" s="84" t="s">
        <v>20</v>
      </c>
      <c r="F10" s="84" t="s">
        <v>24</v>
      </c>
      <c r="G10" s="84" t="s">
        <v>122</v>
      </c>
      <c r="H10" s="84" t="s">
        <v>20</v>
      </c>
      <c r="I10" s="136"/>
      <c r="J10" s="136"/>
      <c r="O10" s="8" t="s">
        <v>166</v>
      </c>
      <c r="P10" s="8" t="s">
        <v>158</v>
      </c>
      <c r="Q10" s="72" t="s">
        <v>159</v>
      </c>
    </row>
    <row r="11" spans="2:17" x14ac:dyDescent="0.3">
      <c r="B11" s="85" t="s">
        <v>8</v>
      </c>
      <c r="C11" s="86" t="s">
        <v>51</v>
      </c>
      <c r="D11" s="112" t="s">
        <v>23</v>
      </c>
      <c r="E11" s="87">
        <f>SUMIFS('Data 수준정의'!X:X,'Data 수준정의'!V:V,'Data 수집 항목 검토 결과서_설명'!$C$5,'Data 수준정의'!W:W,'Data 수집 항목 검토 결과서_설명'!C11)</f>
        <v>4</v>
      </c>
      <c r="F11" s="104" t="s">
        <v>206</v>
      </c>
      <c r="G11" s="104" t="s">
        <v>85</v>
      </c>
      <c r="H11" s="108">
        <v>5</v>
      </c>
      <c r="I11" s="88" t="str">
        <f>IF( AND( (E11 - H11) &gt; 0, ISBLANK(  J11 ) ), "NG", "OK" )</f>
        <v>OK</v>
      </c>
      <c r="J11" s="104"/>
      <c r="O11" s="72" t="s">
        <v>160</v>
      </c>
      <c r="P11" s="72" t="s">
        <v>161</v>
      </c>
      <c r="Q11" s="72" t="s">
        <v>176</v>
      </c>
    </row>
    <row r="12" spans="2:17" x14ac:dyDescent="0.3">
      <c r="B12" s="89"/>
      <c r="C12" s="90" t="s">
        <v>87</v>
      </c>
      <c r="D12" s="105" t="s">
        <v>23</v>
      </c>
      <c r="E12" s="91">
        <f>SUMIFS('Data 수준정의'!X:X,'Data 수준정의'!V:V,'Data 수집 항목 검토 결과서_설명'!$C$5,'Data 수준정의'!W:W,'Data 수집 항목 검토 결과서_설명'!C12)</f>
        <v>5</v>
      </c>
      <c r="F12" s="105" t="s">
        <v>207</v>
      </c>
      <c r="G12" s="105" t="s">
        <v>89</v>
      </c>
      <c r="H12" s="109">
        <v>3</v>
      </c>
      <c r="I12" s="92" t="str">
        <f t="shared" ref="I12:I19" si="0">IF( AND( (E12 - H12) &gt; 0, ISBLANK(  J12 ) ), "NG", "OK" )</f>
        <v>OK</v>
      </c>
      <c r="J12" s="105" t="s">
        <v>219</v>
      </c>
      <c r="O12" s="72" t="s">
        <v>162</v>
      </c>
      <c r="P12" s="72" t="s">
        <v>163</v>
      </c>
      <c r="Q12" s="72" t="s">
        <v>175</v>
      </c>
    </row>
    <row r="13" spans="2:17" x14ac:dyDescent="0.3">
      <c r="B13" s="89"/>
      <c r="C13" s="90" t="s">
        <v>50</v>
      </c>
      <c r="D13" s="105" t="s">
        <v>23</v>
      </c>
      <c r="E13" s="93">
        <f>SUMIFS('Data 수준정의'!X:X,'Data 수준정의'!V:V,'Data 수집 항목 검토 결과서_설명'!$C$5,'Data 수준정의'!W:W,'Data 수집 항목 검토 결과서_설명'!C13)</f>
        <v>4</v>
      </c>
      <c r="F13" s="105" t="s">
        <v>208</v>
      </c>
      <c r="G13" s="105" t="s">
        <v>89</v>
      </c>
      <c r="H13" s="109">
        <v>5</v>
      </c>
      <c r="I13" s="92" t="str">
        <f t="shared" si="0"/>
        <v>OK</v>
      </c>
      <c r="J13" s="105"/>
      <c r="O13" s="72" t="s">
        <v>164</v>
      </c>
      <c r="P13" s="72" t="s">
        <v>165</v>
      </c>
      <c r="Q13" s="72"/>
    </row>
    <row r="14" spans="2:17" x14ac:dyDescent="0.3">
      <c r="B14" s="85" t="s">
        <v>93</v>
      </c>
      <c r="C14" s="94" t="s">
        <v>69</v>
      </c>
      <c r="D14" s="104" t="s">
        <v>23</v>
      </c>
      <c r="E14" s="87">
        <f>SUMIFS('Data 수준정의'!X:X,'Data 수준정의'!V:V,'Data 수집 항목 검토 결과서_설명'!$C$5,'Data 수준정의'!W:W,'Data 수집 항목 검토 결과서_설명'!C14)</f>
        <v>2</v>
      </c>
      <c r="F14" s="104" t="s">
        <v>209</v>
      </c>
      <c r="G14" s="104" t="s">
        <v>89</v>
      </c>
      <c r="H14" s="108">
        <v>5</v>
      </c>
      <c r="I14" s="88" t="str">
        <f t="shared" si="0"/>
        <v>OK</v>
      </c>
      <c r="J14" s="104" t="s">
        <v>218</v>
      </c>
      <c r="O14" s="72" t="s">
        <v>177</v>
      </c>
      <c r="P14" s="72"/>
      <c r="Q14" s="72"/>
    </row>
    <row r="15" spans="2:17" x14ac:dyDescent="0.3">
      <c r="B15" s="89"/>
      <c r="C15" s="90"/>
      <c r="D15" s="105" t="s">
        <v>23</v>
      </c>
      <c r="E15" s="91"/>
      <c r="F15" s="105" t="s">
        <v>210</v>
      </c>
      <c r="G15" s="105"/>
      <c r="H15" s="109">
        <v>5</v>
      </c>
      <c r="I15" s="92"/>
      <c r="J15" s="105"/>
      <c r="O15" s="72" t="s">
        <v>178</v>
      </c>
      <c r="P15" s="72"/>
      <c r="Q15" s="72"/>
    </row>
    <row r="16" spans="2:17" x14ac:dyDescent="0.3">
      <c r="B16" s="89"/>
      <c r="C16" s="90"/>
      <c r="D16" s="105"/>
      <c r="E16" s="91"/>
      <c r="F16" s="105"/>
      <c r="G16" s="105"/>
      <c r="H16" s="109"/>
      <c r="I16" s="92"/>
      <c r="J16" s="105"/>
      <c r="O16" s="72" t="s">
        <v>179</v>
      </c>
      <c r="P16" s="72"/>
      <c r="Q16" s="72"/>
    </row>
    <row r="17" spans="2:17" x14ac:dyDescent="0.3">
      <c r="B17" s="89"/>
      <c r="C17" s="90"/>
      <c r="D17" s="105"/>
      <c r="E17" s="91"/>
      <c r="F17" s="105"/>
      <c r="G17" s="105"/>
      <c r="H17" s="109"/>
      <c r="I17" s="92"/>
      <c r="J17" s="105"/>
      <c r="O17"/>
      <c r="P17"/>
      <c r="Q17"/>
    </row>
    <row r="18" spans="2:17" x14ac:dyDescent="0.3">
      <c r="B18" s="95" t="s">
        <v>94</v>
      </c>
      <c r="C18" s="96" t="s">
        <v>9</v>
      </c>
      <c r="D18" s="106" t="s">
        <v>23</v>
      </c>
      <c r="E18" s="97">
        <f>SUMIFS('Data 수준정의'!X:X,'Data 수준정의'!V:V,'Data 수집 항목 검토 결과서_설명'!$C$5,'Data 수준정의'!W:W,'Data 수집 항목 검토 결과서_설명'!C18)</f>
        <v>5</v>
      </c>
      <c r="F18" s="106" t="s">
        <v>95</v>
      </c>
      <c r="G18" s="106" t="s">
        <v>85</v>
      </c>
      <c r="H18" s="110">
        <v>5</v>
      </c>
      <c r="I18" s="98" t="str">
        <f t="shared" si="0"/>
        <v>OK</v>
      </c>
      <c r="J18" s="106"/>
      <c r="O18" s="41" t="s">
        <v>180</v>
      </c>
      <c r="P18"/>
      <c r="Q18"/>
    </row>
    <row r="19" spans="2:17" x14ac:dyDescent="0.3">
      <c r="B19" s="89" t="s">
        <v>96</v>
      </c>
      <c r="C19" s="90" t="s">
        <v>72</v>
      </c>
      <c r="D19" s="105" t="s">
        <v>23</v>
      </c>
      <c r="E19" s="91">
        <f>SUMIFS('Data 수준정의'!X:X,'Data 수준정의'!V:V,'Data 수집 항목 검토 결과서_설명'!$C$5,'Data 수준정의'!W:W,'Data 수집 항목 검토 결과서_설명'!C19)</f>
        <v>3</v>
      </c>
      <c r="F19" s="105" t="s">
        <v>211</v>
      </c>
      <c r="G19" s="105" t="s">
        <v>89</v>
      </c>
      <c r="H19" s="109">
        <v>4</v>
      </c>
      <c r="I19" s="92" t="str">
        <f t="shared" si="0"/>
        <v>OK</v>
      </c>
      <c r="J19" s="105" t="s">
        <v>110</v>
      </c>
      <c r="O19" s="73" t="s">
        <v>11</v>
      </c>
      <c r="P19" s="73" t="s">
        <v>168</v>
      </c>
      <c r="Q19" s="73" t="s">
        <v>167</v>
      </c>
    </row>
    <row r="20" spans="2:17" x14ac:dyDescent="0.3">
      <c r="B20" s="89"/>
      <c r="C20" s="90"/>
      <c r="D20" s="105" t="s">
        <v>23</v>
      </c>
      <c r="E20" s="91"/>
      <c r="F20" s="105" t="s">
        <v>212</v>
      </c>
      <c r="G20" s="105" t="s">
        <v>89</v>
      </c>
      <c r="H20" s="109"/>
      <c r="I20" s="92"/>
      <c r="J20" s="105" t="s">
        <v>110</v>
      </c>
      <c r="O20" s="38" t="s">
        <v>174</v>
      </c>
      <c r="P20" s="69" t="s">
        <v>171</v>
      </c>
      <c r="Q20" s="39"/>
    </row>
    <row r="21" spans="2:17" x14ac:dyDescent="0.3">
      <c r="B21" s="89"/>
      <c r="C21" s="90"/>
      <c r="D21" s="105" t="s">
        <v>23</v>
      </c>
      <c r="E21" s="91"/>
      <c r="F21" s="105" t="s">
        <v>213</v>
      </c>
      <c r="G21" s="105" t="s">
        <v>89</v>
      </c>
      <c r="H21" s="109"/>
      <c r="I21" s="92"/>
      <c r="J21" s="105" t="s">
        <v>217</v>
      </c>
      <c r="O21" s="38" t="s">
        <v>12</v>
      </c>
      <c r="P21" s="69" t="s">
        <v>169</v>
      </c>
      <c r="Q21" s="39"/>
    </row>
    <row r="22" spans="2:17" x14ac:dyDescent="0.3">
      <c r="B22" s="89"/>
      <c r="C22" s="90"/>
      <c r="D22" s="105" t="s">
        <v>23</v>
      </c>
      <c r="E22" s="91"/>
      <c r="F22" s="105" t="s">
        <v>214</v>
      </c>
      <c r="G22" s="105" t="s">
        <v>89</v>
      </c>
      <c r="H22" s="109"/>
      <c r="I22" s="92"/>
      <c r="J22" s="105" t="s">
        <v>217</v>
      </c>
      <c r="O22" s="38" t="s">
        <v>9</v>
      </c>
      <c r="P22" s="69" t="s">
        <v>181</v>
      </c>
      <c r="Q22" s="39"/>
    </row>
    <row r="23" spans="2:17" x14ac:dyDescent="0.3">
      <c r="B23" s="89"/>
      <c r="C23" s="90"/>
      <c r="D23" s="105" t="s">
        <v>23</v>
      </c>
      <c r="E23" s="91"/>
      <c r="F23" s="105" t="s">
        <v>108</v>
      </c>
      <c r="G23" s="105" t="s">
        <v>89</v>
      </c>
      <c r="H23" s="109"/>
      <c r="I23" s="92"/>
      <c r="J23" s="105" t="s">
        <v>217</v>
      </c>
      <c r="O23" s="38" t="s">
        <v>13</v>
      </c>
      <c r="P23" s="69" t="s">
        <v>169</v>
      </c>
      <c r="Q23" s="39"/>
    </row>
    <row r="24" spans="2:17" x14ac:dyDescent="0.3">
      <c r="B24" s="89"/>
      <c r="C24" s="90"/>
      <c r="D24" s="105" t="s">
        <v>23</v>
      </c>
      <c r="E24" s="91"/>
      <c r="F24" s="105" t="s">
        <v>109</v>
      </c>
      <c r="G24" s="105" t="s">
        <v>89</v>
      </c>
      <c r="H24" s="109"/>
      <c r="I24" s="92"/>
      <c r="J24" s="105" t="s">
        <v>217</v>
      </c>
      <c r="O24" s="38" t="s">
        <v>14</v>
      </c>
      <c r="P24" s="69" t="s">
        <v>182</v>
      </c>
      <c r="Q24" s="38" t="s">
        <v>151</v>
      </c>
    </row>
    <row r="25" spans="2:17" x14ac:dyDescent="0.3">
      <c r="B25" s="89"/>
      <c r="C25" s="90"/>
      <c r="D25" s="105" t="s">
        <v>220</v>
      </c>
      <c r="E25" s="91"/>
      <c r="F25" s="105" t="s">
        <v>132</v>
      </c>
      <c r="G25" s="105" t="s">
        <v>89</v>
      </c>
      <c r="H25" s="109"/>
      <c r="I25" s="92"/>
      <c r="J25" s="105" t="s">
        <v>217</v>
      </c>
      <c r="O25" s="38" t="s">
        <v>14</v>
      </c>
      <c r="P25" s="69" t="s">
        <v>183</v>
      </c>
      <c r="Q25" s="38" t="s">
        <v>84</v>
      </c>
    </row>
    <row r="26" spans="2:17" x14ac:dyDescent="0.3">
      <c r="B26" s="89"/>
      <c r="C26" s="90"/>
      <c r="D26" s="105" t="s">
        <v>220</v>
      </c>
      <c r="E26" s="91"/>
      <c r="F26" s="105" t="s">
        <v>133</v>
      </c>
      <c r="G26" s="105" t="s">
        <v>89</v>
      </c>
      <c r="H26" s="109"/>
      <c r="I26" s="92"/>
      <c r="J26" s="105" t="s">
        <v>217</v>
      </c>
      <c r="O26" s="38" t="s">
        <v>14</v>
      </c>
      <c r="P26" s="69" t="s">
        <v>184</v>
      </c>
      <c r="Q26" s="38" t="s">
        <v>152</v>
      </c>
    </row>
    <row r="27" spans="2:17" x14ac:dyDescent="0.3">
      <c r="B27" s="89"/>
      <c r="C27" s="90"/>
      <c r="D27" s="105" t="s">
        <v>220</v>
      </c>
      <c r="E27" s="91"/>
      <c r="F27" s="105" t="s">
        <v>134</v>
      </c>
      <c r="G27" s="105" t="s">
        <v>89</v>
      </c>
      <c r="H27" s="109"/>
      <c r="I27" s="92"/>
      <c r="J27" s="105" t="s">
        <v>217</v>
      </c>
      <c r="O27" s="38" t="s">
        <v>14</v>
      </c>
      <c r="P27" s="69" t="s">
        <v>185</v>
      </c>
      <c r="Q27" s="38" t="s">
        <v>80</v>
      </c>
    </row>
    <row r="28" spans="2:17" x14ac:dyDescent="0.3">
      <c r="B28" s="85" t="s">
        <v>97</v>
      </c>
      <c r="C28" s="94" t="s">
        <v>74</v>
      </c>
      <c r="D28" s="104" t="s">
        <v>23</v>
      </c>
      <c r="E28" s="87">
        <f>SUMIFS('Data 수준정의'!X:X,'Data 수준정의'!V:V,'Data 수집 항목 검토 결과서_설명'!$C$5,'Data 수준정의'!W:W,'Data 수집 항목 검토 결과서_설명'!C28)</f>
        <v>4</v>
      </c>
      <c r="F28" s="104" t="s">
        <v>86</v>
      </c>
      <c r="G28" s="104" t="s">
        <v>89</v>
      </c>
      <c r="H28" s="108">
        <v>5</v>
      </c>
      <c r="I28" s="88" t="str">
        <f t="shared" ref="I28" si="1">IF( AND( (E28 - H28) &gt; 0, ISBLANK(  J28 ) ), "NG", "OK" )</f>
        <v>OK</v>
      </c>
      <c r="J28" s="104"/>
      <c r="O28" s="38" t="s">
        <v>16</v>
      </c>
      <c r="P28" s="69" t="s">
        <v>170</v>
      </c>
      <c r="Q28" s="38"/>
    </row>
    <row r="29" spans="2:17" x14ac:dyDescent="0.3">
      <c r="B29" s="89"/>
      <c r="C29" s="90"/>
      <c r="D29" s="105" t="s">
        <v>23</v>
      </c>
      <c r="E29" s="91"/>
      <c r="F29" s="105" t="s">
        <v>99</v>
      </c>
      <c r="G29" s="105"/>
      <c r="H29" s="109"/>
      <c r="I29" s="92"/>
      <c r="J29" s="105"/>
      <c r="O29" s="38" t="s">
        <v>186</v>
      </c>
      <c r="P29" s="69" t="s">
        <v>187</v>
      </c>
      <c r="Q29" s="39"/>
    </row>
    <row r="30" spans="2:17" x14ac:dyDescent="0.3">
      <c r="B30" s="89"/>
      <c r="C30" s="99"/>
      <c r="D30" s="107" t="s">
        <v>23</v>
      </c>
      <c r="E30" s="93"/>
      <c r="F30" s="107" t="s">
        <v>215</v>
      </c>
      <c r="G30" s="107"/>
      <c r="H30" s="111"/>
      <c r="I30" s="100"/>
      <c r="J30" s="107"/>
      <c r="O30" s="38" t="s">
        <v>186</v>
      </c>
      <c r="P30" s="69" t="s">
        <v>188</v>
      </c>
      <c r="Q30" s="39"/>
    </row>
    <row r="31" spans="2:17" x14ac:dyDescent="0.3">
      <c r="B31" s="89"/>
      <c r="C31" s="94" t="s">
        <v>91</v>
      </c>
      <c r="D31" s="104" t="s">
        <v>23</v>
      </c>
      <c r="E31" s="87">
        <f>SUMIFS('Data 수준정의'!X:X,'Data 수준정의'!V:V,'Data 수집 항목 검토 결과서_설명'!$C$5,'Data 수준정의'!W:W,'Data 수집 항목 검토 결과서_설명'!C31)</f>
        <v>4</v>
      </c>
      <c r="F31" s="104" t="s">
        <v>216</v>
      </c>
      <c r="G31" s="104" t="s">
        <v>123</v>
      </c>
      <c r="H31" s="108">
        <v>5</v>
      </c>
      <c r="I31" s="88" t="str">
        <f t="shared" ref="I31" si="2">IF( AND( (E31 - H31) &gt; 0, ISBLANK(  J31 ) ), "NG", "OK" )</f>
        <v>OK</v>
      </c>
      <c r="J31" s="104"/>
      <c r="O31" s="38" t="s">
        <v>173</v>
      </c>
      <c r="P31" s="69" t="s">
        <v>189</v>
      </c>
      <c r="Q31" s="39"/>
    </row>
    <row r="32" spans="2:17" x14ac:dyDescent="0.3">
      <c r="B32" s="89"/>
      <c r="C32" s="90"/>
      <c r="D32" s="105" t="s">
        <v>23</v>
      </c>
      <c r="E32" s="91"/>
      <c r="F32" s="105" t="s">
        <v>125</v>
      </c>
      <c r="G32" s="105" t="s">
        <v>123</v>
      </c>
      <c r="H32" s="109"/>
      <c r="I32" s="92"/>
      <c r="J32" s="105"/>
    </row>
    <row r="33" spans="2:15" x14ac:dyDescent="0.3">
      <c r="B33" s="89"/>
      <c r="C33" s="90"/>
      <c r="D33" s="105" t="s">
        <v>23</v>
      </c>
      <c r="E33" s="91"/>
      <c r="F33" s="105" t="s">
        <v>126</v>
      </c>
      <c r="G33" s="105" t="s">
        <v>123</v>
      </c>
      <c r="H33" s="109"/>
      <c r="I33" s="92"/>
      <c r="J33" s="105"/>
    </row>
    <row r="34" spans="2:15" x14ac:dyDescent="0.3">
      <c r="B34" s="101"/>
      <c r="C34" s="99"/>
      <c r="D34" s="107" t="s">
        <v>23</v>
      </c>
      <c r="E34" s="93"/>
      <c r="F34" s="107" t="s">
        <v>127</v>
      </c>
      <c r="G34" s="107" t="s">
        <v>123</v>
      </c>
      <c r="H34" s="111"/>
      <c r="I34" s="100"/>
      <c r="J34" s="107"/>
    </row>
    <row r="35" spans="2:15" x14ac:dyDescent="0.3">
      <c r="B35" s="85" t="s">
        <v>76</v>
      </c>
      <c r="C35" s="102" t="s">
        <v>17</v>
      </c>
      <c r="D35" s="113" t="s">
        <v>23</v>
      </c>
      <c r="E35" s="97">
        <f>SUMIFS('Data 수준정의'!X:X,'Data 수준정의'!V:V,'Data 수집 항목 검토 결과서_설명'!$C$5,'Data 수준정의'!W:W,'Data 수집 항목 검토 결과서_설명'!C35)</f>
        <v>3</v>
      </c>
      <c r="F35" s="106" t="s">
        <v>19</v>
      </c>
      <c r="G35" s="106" t="s">
        <v>123</v>
      </c>
      <c r="H35" s="110">
        <v>3</v>
      </c>
      <c r="I35" s="98" t="str">
        <f t="shared" ref="I35:I36" si="3">IF( AND( (E35 - H35) &gt; 0, ISBLANK(  J35 ) ), "NG", "OK" )</f>
        <v>OK</v>
      </c>
      <c r="J35" s="106"/>
    </row>
    <row r="36" spans="2:15" x14ac:dyDescent="0.3">
      <c r="B36" s="101"/>
      <c r="C36" s="102" t="s">
        <v>18</v>
      </c>
      <c r="D36" s="113" t="s">
        <v>23</v>
      </c>
      <c r="E36" s="97">
        <f>SUMIFS('Data 수준정의'!X:X,'Data 수준정의'!V:V,'Data 수집 항목 검토 결과서_설명'!$C$5,'Data 수준정의'!W:W,'Data 수집 항목 검토 결과서_설명'!C36)</f>
        <v>1</v>
      </c>
      <c r="F36" s="106" t="s">
        <v>65</v>
      </c>
      <c r="G36" s="106"/>
      <c r="H36" s="110">
        <v>1</v>
      </c>
      <c r="I36" s="98" t="str">
        <f t="shared" si="3"/>
        <v>OK</v>
      </c>
      <c r="J36" s="106"/>
      <c r="O36" s="120">
        <v>61</v>
      </c>
    </row>
    <row r="37" spans="2:15" x14ac:dyDescent="0.3">
      <c r="B37" s="81"/>
      <c r="J37" s="75"/>
      <c r="O37" s="120">
        <v>52</v>
      </c>
    </row>
    <row r="38" spans="2:15" x14ac:dyDescent="0.3">
      <c r="J38" s="75"/>
      <c r="O38" s="120">
        <v>39</v>
      </c>
    </row>
    <row r="39" spans="2:15" x14ac:dyDescent="0.3">
      <c r="B39" s="103" t="s">
        <v>221</v>
      </c>
      <c r="J39" s="75"/>
    </row>
    <row r="40" spans="2:15" x14ac:dyDescent="0.3">
      <c r="B40" s="115" t="s">
        <v>224</v>
      </c>
      <c r="C40" s="116" t="s">
        <v>222</v>
      </c>
    </row>
    <row r="41" spans="2:15" x14ac:dyDescent="0.3">
      <c r="B41" s="116"/>
      <c r="C41" s="116" t="s">
        <v>223</v>
      </c>
    </row>
    <row r="42" spans="2:15" x14ac:dyDescent="0.3">
      <c r="B42" s="116"/>
      <c r="C42" s="116"/>
    </row>
    <row r="43" spans="2:15" x14ac:dyDescent="0.3">
      <c r="B43" s="116"/>
      <c r="C43" s="116"/>
    </row>
    <row r="44" spans="2:15" x14ac:dyDescent="0.3">
      <c r="B44" s="116"/>
      <c r="C44" s="116"/>
    </row>
    <row r="45" spans="2:15" customFormat="1" ht="20.25" x14ac:dyDescent="0.3">
      <c r="B45" s="58" t="s">
        <v>139</v>
      </c>
    </row>
    <row r="46" spans="2:15" customFormat="1" x14ac:dyDescent="0.3">
      <c r="B46" s="1"/>
    </row>
    <row r="47" spans="2:15" customFormat="1" ht="20.25" x14ac:dyDescent="0.3">
      <c r="B47" s="46" t="s">
        <v>140</v>
      </c>
    </row>
    <row r="48" spans="2:15" customFormat="1" x14ac:dyDescent="0.3">
      <c r="B48" s="47" t="s">
        <v>106</v>
      </c>
      <c r="C48" s="47"/>
    </row>
    <row r="49" spans="2:9" customFormat="1" x14ac:dyDescent="0.3">
      <c r="B49" s="47" t="s">
        <v>153</v>
      </c>
      <c r="C49" s="47"/>
    </row>
    <row r="50" spans="2:9" customFormat="1" x14ac:dyDescent="0.3">
      <c r="B50" s="70" t="s">
        <v>157</v>
      </c>
      <c r="C50" s="47"/>
    </row>
    <row r="51" spans="2:9" customFormat="1" x14ac:dyDescent="0.3">
      <c r="B51" s="70" t="s">
        <v>156</v>
      </c>
      <c r="C51" s="47"/>
    </row>
    <row r="52" spans="2:9" customFormat="1" x14ac:dyDescent="0.3">
      <c r="B52" s="47" t="s">
        <v>142</v>
      </c>
      <c r="C52" s="47"/>
    </row>
    <row r="53" spans="2:9" customFormat="1" x14ac:dyDescent="0.3">
      <c r="B53" s="47" t="s">
        <v>128</v>
      </c>
      <c r="C53" s="47"/>
    </row>
    <row r="54" spans="2:9" customFormat="1" x14ac:dyDescent="0.3">
      <c r="B54" s="71" t="s">
        <v>147</v>
      </c>
      <c r="C54" s="47"/>
    </row>
    <row r="55" spans="2:9" customFormat="1" x14ac:dyDescent="0.3">
      <c r="B55" s="47" t="s">
        <v>129</v>
      </c>
      <c r="C55" s="47"/>
    </row>
    <row r="56" spans="2:9" customFormat="1" x14ac:dyDescent="0.3">
      <c r="B56" s="47" t="s">
        <v>154</v>
      </c>
      <c r="C56" s="47"/>
    </row>
    <row r="57" spans="2:9" customFormat="1" x14ac:dyDescent="0.3">
      <c r="B57" s="47" t="s">
        <v>145</v>
      </c>
      <c r="C57" s="47"/>
    </row>
    <row r="58" spans="2:9" customFormat="1" x14ac:dyDescent="0.3">
      <c r="B58" s="47" t="s">
        <v>146</v>
      </c>
      <c r="C58" s="47"/>
    </row>
    <row r="59" spans="2:9" customFormat="1" x14ac:dyDescent="0.3">
      <c r="B59" s="47" t="s">
        <v>155</v>
      </c>
      <c r="C59" s="47"/>
    </row>
    <row r="60" spans="2:9" customFormat="1" x14ac:dyDescent="0.3">
      <c r="B60" s="47" t="s">
        <v>131</v>
      </c>
      <c r="C60" s="47"/>
    </row>
    <row r="61" spans="2:9" customFormat="1" x14ac:dyDescent="0.3">
      <c r="B61" s="1"/>
    </row>
    <row r="62" spans="2:9" customFormat="1" ht="20.25" x14ac:dyDescent="0.3">
      <c r="B62" s="46" t="s">
        <v>141</v>
      </c>
    </row>
    <row r="63" spans="2:9" customFormat="1" x14ac:dyDescent="0.3">
      <c r="B63" s="41" t="s">
        <v>113</v>
      </c>
      <c r="C63" t="s">
        <v>114</v>
      </c>
      <c r="I63" s="1"/>
    </row>
    <row r="64" spans="2:9" customFormat="1" x14ac:dyDescent="0.3">
      <c r="C64" t="s">
        <v>115</v>
      </c>
      <c r="D64" t="s">
        <v>111</v>
      </c>
      <c r="I64" s="1"/>
    </row>
    <row r="65" spans="3:9" customFormat="1" x14ac:dyDescent="0.3">
      <c r="D65" t="s">
        <v>112</v>
      </c>
      <c r="I65" s="1"/>
    </row>
    <row r="66" spans="3:9" customFormat="1" x14ac:dyDescent="0.3">
      <c r="C66" t="s">
        <v>116</v>
      </c>
      <c r="I66" s="1"/>
    </row>
    <row r="67" spans="3:9" customFormat="1" x14ac:dyDescent="0.3">
      <c r="I67" s="1"/>
    </row>
    <row r="68" spans="3:9" customFormat="1" x14ac:dyDescent="0.3">
      <c r="I68" s="1"/>
    </row>
    <row r="69" spans="3:9" customFormat="1" x14ac:dyDescent="0.3">
      <c r="I69" s="1"/>
    </row>
    <row r="70" spans="3:9" customFormat="1" x14ac:dyDescent="0.3">
      <c r="I70" s="1"/>
    </row>
    <row r="71" spans="3:9" customFormat="1" x14ac:dyDescent="0.3">
      <c r="I71" s="1"/>
    </row>
    <row r="72" spans="3:9" customFormat="1" x14ac:dyDescent="0.3">
      <c r="I72" s="1"/>
    </row>
    <row r="73" spans="3:9" customFormat="1" x14ac:dyDescent="0.3">
      <c r="I73" s="1"/>
    </row>
    <row r="74" spans="3:9" customFormat="1" x14ac:dyDescent="0.3">
      <c r="I74" s="1"/>
    </row>
    <row r="75" spans="3:9" customFormat="1" x14ac:dyDescent="0.3">
      <c r="I75" s="1"/>
    </row>
    <row r="76" spans="3:9" customFormat="1" x14ac:dyDescent="0.3">
      <c r="I76" s="1"/>
    </row>
    <row r="77" spans="3:9" customFormat="1" x14ac:dyDescent="0.3">
      <c r="I77" s="1"/>
    </row>
    <row r="78" spans="3:9" customFormat="1" x14ac:dyDescent="0.3">
      <c r="I78" s="1"/>
    </row>
    <row r="79" spans="3:9" customFormat="1" x14ac:dyDescent="0.3">
      <c r="I79" s="1"/>
    </row>
    <row r="80" spans="3:9" customFormat="1" x14ac:dyDescent="0.3">
      <c r="I80" s="1"/>
    </row>
    <row r="81" spans="9:9" customFormat="1" x14ac:dyDescent="0.3">
      <c r="I81" s="1"/>
    </row>
    <row r="82" spans="9:9" customFormat="1" x14ac:dyDescent="0.3">
      <c r="I82" s="1"/>
    </row>
    <row r="83" spans="9:9" customFormat="1" x14ac:dyDescent="0.3">
      <c r="I83" s="1"/>
    </row>
    <row r="84" spans="9:9" customFormat="1" x14ac:dyDescent="0.3">
      <c r="I84" s="1"/>
    </row>
    <row r="85" spans="9:9" customFormat="1" x14ac:dyDescent="0.3">
      <c r="I85" s="1"/>
    </row>
  </sheetData>
  <mergeCells count="7">
    <mergeCell ref="B2:J2"/>
    <mergeCell ref="B9:B10"/>
    <mergeCell ref="C9:C10"/>
    <mergeCell ref="D9:E9"/>
    <mergeCell ref="F9:G9"/>
    <mergeCell ref="I9:I10"/>
    <mergeCell ref="J9:J10"/>
  </mergeCells>
  <phoneticPr fontId="1" type="noConversion"/>
  <conditionalFormatting sqref="I11:I36">
    <cfRule type="containsText" dxfId="1" priority="1" operator="containsText" text="NG">
      <formula>NOT(ISERROR(SEARCH("NG",I11)))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16:I17 E11:E15 I11:I15 E18:E36 I18:I3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'Data 수준정의'!$AF$19:$AF$29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9"/>
  <sheetViews>
    <sheetView showGridLines="0" zoomScale="85" zoomScaleNormal="85" workbookViewId="0">
      <selection activeCell="F54" sqref="F54"/>
    </sheetView>
  </sheetViews>
  <sheetFormatPr defaultColWidth="9" defaultRowHeight="14.25" outlineLevelRow="1" outlineLevelCol="1" x14ac:dyDescent="0.3"/>
  <cols>
    <col min="1" max="1" width="2.375" style="3" bestFit="1" customWidth="1"/>
    <col min="2" max="2" width="18.875" style="2" customWidth="1" outlineLevel="1"/>
    <col min="3" max="3" width="17.875" style="3" customWidth="1" outlineLevel="1"/>
    <col min="4" max="14" width="8.25" style="3" customWidth="1" outlineLevel="1"/>
    <col min="15" max="15" width="8.25" style="3" customWidth="1"/>
    <col min="16" max="20" width="9" style="3"/>
    <col min="21" max="21" width="9" style="3" customWidth="1"/>
    <col min="22" max="25" width="9" style="3" hidden="1" customWidth="1"/>
    <col min="26" max="26" width="0" style="3" hidden="1" customWidth="1"/>
    <col min="27" max="28" width="9" style="3"/>
    <col min="29" max="29" width="11.125" style="3" customWidth="1"/>
    <col min="30" max="30" width="11.625" style="3" bestFit="1" customWidth="1"/>
    <col min="31" max="31" width="17.875" style="3" customWidth="1"/>
    <col min="32" max="32" width="21.25" style="3" bestFit="1" customWidth="1"/>
    <col min="33" max="33" width="22.125" style="3" customWidth="1"/>
    <col min="34" max="34" width="23.125" style="3" customWidth="1"/>
    <col min="35" max="35" width="30.875" style="3" customWidth="1"/>
    <col min="36" max="39" width="9" style="3"/>
    <col min="40" max="40" width="21.125" style="2" customWidth="1" outlineLevel="1"/>
    <col min="41" max="41" width="13.125" style="3" customWidth="1" outlineLevel="1"/>
    <col min="42" max="42" width="16.625" style="3" customWidth="1" outlineLevel="1"/>
    <col min="43" max="43" width="19.5" style="3" customWidth="1" outlineLevel="1"/>
    <col min="44" max="44" width="20.5" style="3" customWidth="1" outlineLevel="1"/>
    <col min="45" max="45" width="23.125" style="3" customWidth="1" outlineLevel="1"/>
    <col min="46" max="46" width="31.375" style="3" customWidth="1" outlineLevel="1"/>
    <col min="47" max="16384" width="9" style="3"/>
  </cols>
  <sheetData>
    <row r="1" spans="1:40" x14ac:dyDescent="0.3">
      <c r="A1" s="3" t="s">
        <v>7</v>
      </c>
    </row>
    <row r="2" spans="1:40" x14ac:dyDescent="0.3">
      <c r="B2" s="20" t="s">
        <v>35</v>
      </c>
      <c r="P2" s="2"/>
      <c r="AN2" s="3"/>
    </row>
    <row r="3" spans="1:40" ht="18.75" customHeight="1" x14ac:dyDescent="0.3">
      <c r="B3" s="3"/>
      <c r="P3" s="2"/>
      <c r="AC3" s="20" t="s">
        <v>35</v>
      </c>
      <c r="AN3" s="3"/>
    </row>
    <row r="4" spans="1:40" ht="18.75" customHeight="1" x14ac:dyDescent="0.3">
      <c r="B4" s="3"/>
      <c r="P4" s="2"/>
      <c r="AC4" s="42" t="s">
        <v>11</v>
      </c>
      <c r="AD4" s="12" t="s">
        <v>0</v>
      </c>
      <c r="AE4" s="14" t="s">
        <v>2</v>
      </c>
      <c r="AF4" s="4" t="s">
        <v>3</v>
      </c>
      <c r="AG4" s="4" t="s">
        <v>4</v>
      </c>
      <c r="AH4" s="4" t="s">
        <v>5</v>
      </c>
      <c r="AI4" s="40" t="s">
        <v>6</v>
      </c>
      <c r="AN4" s="3"/>
    </row>
    <row r="5" spans="1:40" ht="18.75" customHeight="1" x14ac:dyDescent="0.3">
      <c r="B5" s="3"/>
      <c r="P5" s="2"/>
      <c r="AC5" s="7" t="s">
        <v>8</v>
      </c>
      <c r="AD5" s="15" t="s">
        <v>51</v>
      </c>
      <c r="AE5" s="10" t="s">
        <v>228</v>
      </c>
      <c r="AF5" s="6" t="s">
        <v>227</v>
      </c>
      <c r="AG5" s="6" t="s">
        <v>48</v>
      </c>
      <c r="AH5" s="6" t="s">
        <v>49</v>
      </c>
      <c r="AI5" s="43" t="s">
        <v>229</v>
      </c>
      <c r="AN5" s="3"/>
    </row>
    <row r="6" spans="1:40" ht="18.75" customHeight="1" x14ac:dyDescent="0.3">
      <c r="B6" s="3"/>
      <c r="P6" s="2"/>
      <c r="AC6" s="5" t="s">
        <v>67</v>
      </c>
      <c r="AD6" s="16" t="s">
        <v>87</v>
      </c>
      <c r="AE6" s="10" t="s">
        <v>60</v>
      </c>
      <c r="AF6" s="6"/>
      <c r="AG6" s="6" t="s">
        <v>21</v>
      </c>
      <c r="AH6" s="6"/>
      <c r="AI6" s="43" t="s">
        <v>49</v>
      </c>
      <c r="AN6" s="3"/>
    </row>
    <row r="7" spans="1:40" ht="18.75" customHeight="1" x14ac:dyDescent="0.3">
      <c r="B7" s="3"/>
      <c r="P7" s="2"/>
      <c r="AC7" s="9" t="s">
        <v>8</v>
      </c>
      <c r="AD7" s="13" t="s">
        <v>50</v>
      </c>
      <c r="AE7" s="10" t="s">
        <v>231</v>
      </c>
      <c r="AF7" s="6" t="s">
        <v>230</v>
      </c>
      <c r="AG7" s="6" t="s">
        <v>52</v>
      </c>
      <c r="AH7" s="43" t="s">
        <v>232</v>
      </c>
      <c r="AI7" s="43" t="s">
        <v>233</v>
      </c>
      <c r="AN7" s="3"/>
    </row>
    <row r="8" spans="1:40" ht="18.75" customHeight="1" x14ac:dyDescent="0.3">
      <c r="B8" s="3"/>
      <c r="O8" s="3" t="s">
        <v>190</v>
      </c>
      <c r="AC8" s="9" t="s">
        <v>12</v>
      </c>
      <c r="AD8" s="13" t="s">
        <v>1</v>
      </c>
      <c r="AE8" s="10" t="s">
        <v>53</v>
      </c>
      <c r="AF8" s="10" t="s">
        <v>54</v>
      </c>
      <c r="AG8" s="6" t="s">
        <v>55</v>
      </c>
      <c r="AH8" s="6" t="s">
        <v>56</v>
      </c>
      <c r="AI8" s="43" t="s">
        <v>57</v>
      </c>
      <c r="AN8" s="3"/>
    </row>
    <row r="9" spans="1:40" ht="18.75" customHeight="1" x14ac:dyDescent="0.3">
      <c r="B9" s="3"/>
      <c r="O9" s="3" t="s">
        <v>148</v>
      </c>
      <c r="AC9" s="9" t="s">
        <v>9</v>
      </c>
      <c r="AD9" s="13" t="s">
        <v>9</v>
      </c>
      <c r="AE9" s="10" t="s">
        <v>60</v>
      </c>
      <c r="AF9" s="10"/>
      <c r="AG9" s="10" t="s">
        <v>58</v>
      </c>
      <c r="AH9" s="6"/>
      <c r="AI9" s="43" t="s">
        <v>59</v>
      </c>
      <c r="AN9" s="3"/>
    </row>
    <row r="10" spans="1:40" ht="18.75" customHeight="1" x14ac:dyDescent="0.3">
      <c r="B10" s="3"/>
      <c r="P10" s="2"/>
      <c r="AC10" s="9" t="s">
        <v>13</v>
      </c>
      <c r="AD10" s="13" t="s">
        <v>235</v>
      </c>
      <c r="AE10" s="10" t="s">
        <v>234</v>
      </c>
      <c r="AF10" s="10" t="s">
        <v>236</v>
      </c>
      <c r="AG10" s="10" t="s">
        <v>237</v>
      </c>
      <c r="AH10" s="6" t="s">
        <v>238</v>
      </c>
      <c r="AI10" s="43" t="s">
        <v>239</v>
      </c>
      <c r="AN10" s="3"/>
    </row>
    <row r="11" spans="1:40" ht="18.75" customHeight="1" x14ac:dyDescent="0.3">
      <c r="B11" s="3"/>
      <c r="P11" s="2"/>
      <c r="AC11" s="7" t="s">
        <v>14</v>
      </c>
      <c r="AD11" s="15" t="s">
        <v>15</v>
      </c>
      <c r="AE11" s="10" t="s">
        <v>60</v>
      </c>
      <c r="AF11" s="6" t="s">
        <v>240</v>
      </c>
      <c r="AG11" s="6" t="s">
        <v>98</v>
      </c>
      <c r="AH11" s="6" t="s">
        <v>241</v>
      </c>
      <c r="AI11" s="43" t="s">
        <v>242</v>
      </c>
      <c r="AN11" s="3" t="s">
        <v>120</v>
      </c>
    </row>
    <row r="12" spans="1:40" ht="18.75" customHeight="1" x14ac:dyDescent="0.3">
      <c r="B12" s="3"/>
      <c r="AC12" s="9" t="s">
        <v>14</v>
      </c>
      <c r="AD12" s="13" t="s">
        <v>79</v>
      </c>
      <c r="AE12" s="10" t="s">
        <v>60</v>
      </c>
      <c r="AF12" s="6" t="s">
        <v>240</v>
      </c>
      <c r="AG12" s="6" t="s">
        <v>98</v>
      </c>
      <c r="AH12" s="6" t="s">
        <v>241</v>
      </c>
      <c r="AI12" s="43" t="s">
        <v>242</v>
      </c>
      <c r="AN12" s="3"/>
    </row>
    <row r="13" spans="1:40" ht="18.75" customHeight="1" x14ac:dyDescent="0.3">
      <c r="B13" s="3"/>
      <c r="AC13" s="5" t="s">
        <v>16</v>
      </c>
      <c r="AD13" s="16" t="s">
        <v>17</v>
      </c>
      <c r="AE13" s="10" t="s">
        <v>60</v>
      </c>
      <c r="AF13" s="6"/>
      <c r="AG13" s="6" t="s">
        <v>61</v>
      </c>
      <c r="AH13" s="6"/>
      <c r="AI13" s="43" t="s">
        <v>83</v>
      </c>
      <c r="AN13" s="3"/>
    </row>
    <row r="14" spans="1:40" x14ac:dyDescent="0.3">
      <c r="AC14" s="9" t="s">
        <v>16</v>
      </c>
      <c r="AD14" s="13" t="s">
        <v>18</v>
      </c>
      <c r="AE14" s="11" t="s">
        <v>65</v>
      </c>
      <c r="AF14" s="8" t="s">
        <v>62</v>
      </c>
      <c r="AG14" s="8" t="s">
        <v>63</v>
      </c>
      <c r="AH14" s="8" t="s">
        <v>64</v>
      </c>
      <c r="AI14" s="44" t="s">
        <v>66</v>
      </c>
      <c r="AN14" s="3"/>
    </row>
    <row r="15" spans="1:40" x14ac:dyDescent="0.3">
      <c r="B15" s="3"/>
      <c r="AC15" s="2"/>
      <c r="AN15" s="3"/>
    </row>
    <row r="16" spans="1:40" x14ac:dyDescent="0.3">
      <c r="B16" s="3"/>
      <c r="AC16" s="3" t="s">
        <v>119</v>
      </c>
      <c r="AI16" s="119" t="s">
        <v>243</v>
      </c>
      <c r="AN16" s="3"/>
    </row>
    <row r="17" spans="2:40" outlineLevel="1" x14ac:dyDescent="0.3">
      <c r="B17" s="21" t="s">
        <v>124</v>
      </c>
      <c r="N17" s="3" t="s">
        <v>37</v>
      </c>
      <c r="AN17" s="3"/>
    </row>
    <row r="18" spans="2:40" ht="16.5" customHeight="1" outlineLevel="1" x14ac:dyDescent="0.3">
      <c r="B18" s="140" t="s">
        <v>11</v>
      </c>
      <c r="C18" s="141" t="s">
        <v>0</v>
      </c>
      <c r="D18" s="144" t="s">
        <v>135</v>
      </c>
      <c r="E18" s="139" t="s">
        <v>39</v>
      </c>
      <c r="F18" s="142"/>
      <c r="G18" s="143"/>
      <c r="H18" s="138" t="s">
        <v>40</v>
      </c>
      <c r="I18" s="138"/>
      <c r="J18" s="138"/>
      <c r="K18" s="138"/>
      <c r="L18" s="138" t="s">
        <v>41</v>
      </c>
      <c r="M18" s="138"/>
      <c r="N18" s="138"/>
      <c r="O18" s="139"/>
    </row>
    <row r="19" spans="2:40" ht="18.75" customHeight="1" outlineLevel="1" x14ac:dyDescent="0.3">
      <c r="B19" s="140"/>
      <c r="C19" s="141"/>
      <c r="D19" s="145"/>
      <c r="E19" s="4" t="s">
        <v>25</v>
      </c>
      <c r="F19" s="4" t="s">
        <v>26</v>
      </c>
      <c r="G19" s="4" t="s">
        <v>27</v>
      </c>
      <c r="H19" s="4" t="s">
        <v>28</v>
      </c>
      <c r="I19" s="4" t="s">
        <v>36</v>
      </c>
      <c r="J19" s="4" t="s">
        <v>29</v>
      </c>
      <c r="K19" s="4" t="s">
        <v>30</v>
      </c>
      <c r="L19" s="4" t="s">
        <v>31</v>
      </c>
      <c r="M19" s="4" t="s">
        <v>32</v>
      </c>
      <c r="N19" s="4" t="s">
        <v>136</v>
      </c>
      <c r="O19" s="40" t="s">
        <v>137</v>
      </c>
      <c r="AC19" s="118" t="s">
        <v>39</v>
      </c>
      <c r="AE19" s="118" t="s">
        <v>39</v>
      </c>
      <c r="AF19" s="117" t="s">
        <v>25</v>
      </c>
    </row>
    <row r="20" spans="2:40" ht="18.75" customHeight="1" outlineLevel="1" x14ac:dyDescent="0.3">
      <c r="B20" s="7" t="s">
        <v>67</v>
      </c>
      <c r="C20" s="52" t="s">
        <v>51</v>
      </c>
      <c r="D20" s="59">
        <f>AVERAGE(E20:O20)</f>
        <v>3.8181818181818183</v>
      </c>
      <c r="E20" s="18">
        <v>4</v>
      </c>
      <c r="F20" s="18">
        <v>4</v>
      </c>
      <c r="G20" s="18">
        <v>4</v>
      </c>
      <c r="H20" s="18">
        <v>4</v>
      </c>
      <c r="I20" s="18">
        <v>4</v>
      </c>
      <c r="J20" s="18">
        <v>3</v>
      </c>
      <c r="K20" s="18">
        <v>3</v>
      </c>
      <c r="L20" s="18">
        <v>4</v>
      </c>
      <c r="M20" s="18">
        <v>4</v>
      </c>
      <c r="N20" s="18">
        <v>4</v>
      </c>
      <c r="O20" s="56">
        <v>4</v>
      </c>
      <c r="P20" s="49">
        <f>AVERAGE(E20:O20)</f>
        <v>3.8181818181818183</v>
      </c>
      <c r="V20" s="3" t="s">
        <v>101</v>
      </c>
      <c r="W20" s="3" t="s">
        <v>51</v>
      </c>
      <c r="X20" s="3">
        <f>E20</f>
        <v>4</v>
      </c>
      <c r="Y20" s="3" t="s">
        <v>192</v>
      </c>
      <c r="AC20" s="118" t="s">
        <v>40</v>
      </c>
      <c r="AE20" s="118" t="str">
        <f>AE19</f>
        <v>광학사업부</v>
      </c>
      <c r="AF20" s="117" t="s">
        <v>26</v>
      </c>
    </row>
    <row r="21" spans="2:40" ht="18.75" customHeight="1" outlineLevel="1" x14ac:dyDescent="0.3">
      <c r="B21" s="5" t="s">
        <v>67</v>
      </c>
      <c r="C21" s="53" t="s">
        <v>87</v>
      </c>
      <c r="D21" s="59">
        <f t="shared" ref="D21:D29" si="0">AVERAGE(E21:O21)</f>
        <v>3.1818181818181817</v>
      </c>
      <c r="E21" s="18">
        <v>3</v>
      </c>
      <c r="F21" s="18">
        <v>3</v>
      </c>
      <c r="G21" s="18">
        <v>3</v>
      </c>
      <c r="H21" s="18">
        <v>3</v>
      </c>
      <c r="I21" s="18">
        <v>5</v>
      </c>
      <c r="J21" s="18">
        <v>3</v>
      </c>
      <c r="K21" s="18">
        <v>3</v>
      </c>
      <c r="L21" s="18">
        <v>3</v>
      </c>
      <c r="M21" s="18">
        <v>3</v>
      </c>
      <c r="N21" s="18">
        <v>3</v>
      </c>
      <c r="O21" s="56">
        <v>3</v>
      </c>
      <c r="P21" s="49">
        <f t="shared" ref="P21:P29" si="1">AVERAGE(E21:O21)</f>
        <v>3.1818181818181817</v>
      </c>
      <c r="V21" s="3" t="s">
        <v>101</v>
      </c>
      <c r="W21" s="3" t="s">
        <v>87</v>
      </c>
      <c r="X21" s="3">
        <f t="shared" ref="X21:X29" si="2">E21</f>
        <v>3</v>
      </c>
      <c r="Y21" s="3" t="s">
        <v>192</v>
      </c>
      <c r="AC21" s="118" t="s">
        <v>41</v>
      </c>
      <c r="AE21" s="118" t="str">
        <f>AE20</f>
        <v>광학사업부</v>
      </c>
      <c r="AF21" s="117" t="s">
        <v>27</v>
      </c>
    </row>
    <row r="22" spans="2:40" ht="18.75" customHeight="1" outlineLevel="1" x14ac:dyDescent="0.3">
      <c r="B22" s="9" t="s">
        <v>67</v>
      </c>
      <c r="C22" s="54" t="s">
        <v>50</v>
      </c>
      <c r="D22" s="59">
        <f t="shared" si="0"/>
        <v>3.8181818181818183</v>
      </c>
      <c r="E22" s="18">
        <v>4</v>
      </c>
      <c r="F22" s="18">
        <v>4</v>
      </c>
      <c r="G22" s="18">
        <v>4</v>
      </c>
      <c r="H22" s="18">
        <v>4</v>
      </c>
      <c r="I22" s="18">
        <v>4</v>
      </c>
      <c r="J22" s="18">
        <v>3</v>
      </c>
      <c r="K22" s="18">
        <v>3</v>
      </c>
      <c r="L22" s="18">
        <v>4</v>
      </c>
      <c r="M22" s="18">
        <v>4</v>
      </c>
      <c r="N22" s="18">
        <v>4</v>
      </c>
      <c r="O22" s="56">
        <v>4</v>
      </c>
      <c r="P22" s="49">
        <f t="shared" si="1"/>
        <v>3.8181818181818183</v>
      </c>
      <c r="V22" s="3" t="s">
        <v>101</v>
      </c>
      <c r="W22" s="3" t="s">
        <v>50</v>
      </c>
      <c r="X22" s="3">
        <f t="shared" si="2"/>
        <v>4</v>
      </c>
      <c r="Y22" s="3" t="s">
        <v>192</v>
      </c>
      <c r="AE22" s="118" t="s">
        <v>40</v>
      </c>
      <c r="AF22" s="117" t="s">
        <v>28</v>
      </c>
    </row>
    <row r="23" spans="2:40" ht="18.75" customHeight="1" outlineLevel="1" x14ac:dyDescent="0.3">
      <c r="B23" s="9" t="s">
        <v>68</v>
      </c>
      <c r="C23" s="54" t="s">
        <v>69</v>
      </c>
      <c r="D23" s="59">
        <f t="shared" si="0"/>
        <v>3.0909090909090908</v>
      </c>
      <c r="E23" s="18">
        <v>5</v>
      </c>
      <c r="F23" s="18">
        <v>5</v>
      </c>
      <c r="G23" s="18">
        <v>5</v>
      </c>
      <c r="H23" s="18">
        <v>5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56">
        <v>2</v>
      </c>
      <c r="P23" s="49">
        <f t="shared" si="1"/>
        <v>3.0909090909090908</v>
      </c>
      <c r="V23" s="3" t="s">
        <v>101</v>
      </c>
      <c r="W23" s="3" t="s">
        <v>69</v>
      </c>
      <c r="X23" s="3">
        <f t="shared" si="2"/>
        <v>5</v>
      </c>
      <c r="Y23" s="3" t="s">
        <v>192</v>
      </c>
      <c r="AE23" s="118" t="str">
        <f t="shared" ref="AE23:AE25" si="3">AE22</f>
        <v>기판사업부</v>
      </c>
      <c r="AF23" s="117" t="s">
        <v>36</v>
      </c>
    </row>
    <row r="24" spans="2:40" ht="18.75" customHeight="1" outlineLevel="1" x14ac:dyDescent="0.3">
      <c r="B24" s="9" t="s">
        <v>70</v>
      </c>
      <c r="C24" s="54" t="s">
        <v>70</v>
      </c>
      <c r="D24" s="59">
        <f t="shared" si="0"/>
        <v>5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>
        <v>5</v>
      </c>
      <c r="L24" s="18">
        <v>5</v>
      </c>
      <c r="M24" s="18">
        <v>5</v>
      </c>
      <c r="N24" s="18">
        <v>5</v>
      </c>
      <c r="O24" s="56">
        <v>5</v>
      </c>
      <c r="P24" s="49">
        <f t="shared" si="1"/>
        <v>5</v>
      </c>
      <c r="V24" s="3" t="s">
        <v>101</v>
      </c>
      <c r="W24" s="3" t="s">
        <v>70</v>
      </c>
      <c r="X24" s="3">
        <f t="shared" si="2"/>
        <v>5</v>
      </c>
      <c r="Y24" s="3" t="s">
        <v>192</v>
      </c>
      <c r="AE24" s="118" t="str">
        <f t="shared" si="3"/>
        <v>기판사업부</v>
      </c>
      <c r="AF24" s="117" t="s">
        <v>29</v>
      </c>
    </row>
    <row r="25" spans="2:40" ht="18.75" customHeight="1" outlineLevel="1" x14ac:dyDescent="0.3">
      <c r="B25" s="9" t="s">
        <v>71</v>
      </c>
      <c r="C25" s="54" t="s">
        <v>72</v>
      </c>
      <c r="D25" s="59">
        <f t="shared" si="0"/>
        <v>3</v>
      </c>
      <c r="E25" s="18">
        <v>3</v>
      </c>
      <c r="F25" s="18">
        <v>3</v>
      </c>
      <c r="G25" s="18">
        <v>3</v>
      </c>
      <c r="H25" s="18">
        <v>3</v>
      </c>
      <c r="I25" s="18">
        <v>3</v>
      </c>
      <c r="J25" s="18">
        <v>3</v>
      </c>
      <c r="K25" s="18">
        <v>3</v>
      </c>
      <c r="L25" s="18">
        <v>3</v>
      </c>
      <c r="M25" s="18">
        <v>3</v>
      </c>
      <c r="N25" s="18">
        <v>3</v>
      </c>
      <c r="O25" s="56">
        <v>3</v>
      </c>
      <c r="P25" s="49">
        <f t="shared" si="1"/>
        <v>3</v>
      </c>
      <c r="V25" s="3" t="s">
        <v>101</v>
      </c>
      <c r="W25" s="3" t="s">
        <v>72</v>
      </c>
      <c r="X25" s="3">
        <f t="shared" si="2"/>
        <v>3</v>
      </c>
      <c r="Y25" s="3" t="s">
        <v>192</v>
      </c>
      <c r="AE25" s="118" t="str">
        <f t="shared" si="3"/>
        <v>기판사업부</v>
      </c>
      <c r="AF25" s="117" t="s">
        <v>30</v>
      </c>
    </row>
    <row r="26" spans="2:40" ht="18.75" customHeight="1" outlineLevel="1" x14ac:dyDescent="0.3">
      <c r="B26" s="7" t="s">
        <v>73</v>
      </c>
      <c r="C26" s="52" t="s">
        <v>74</v>
      </c>
      <c r="D26" s="59">
        <f t="shared" si="0"/>
        <v>4</v>
      </c>
      <c r="E26" s="18">
        <v>4</v>
      </c>
      <c r="F26" s="18">
        <v>4</v>
      </c>
      <c r="G26" s="18">
        <v>4</v>
      </c>
      <c r="H26" s="18">
        <v>4</v>
      </c>
      <c r="I26" s="18">
        <v>4</v>
      </c>
      <c r="J26" s="18">
        <v>4</v>
      </c>
      <c r="K26" s="18">
        <v>4</v>
      </c>
      <c r="L26" s="18">
        <v>4</v>
      </c>
      <c r="M26" s="18">
        <v>4</v>
      </c>
      <c r="N26" s="18">
        <v>4</v>
      </c>
      <c r="O26" s="56">
        <v>4</v>
      </c>
      <c r="P26" s="49">
        <f t="shared" si="1"/>
        <v>4</v>
      </c>
      <c r="V26" s="3" t="s">
        <v>101</v>
      </c>
      <c r="W26" s="3" t="s">
        <v>74</v>
      </c>
      <c r="X26" s="3">
        <f t="shared" si="2"/>
        <v>4</v>
      </c>
      <c r="Y26" s="3" t="s">
        <v>192</v>
      </c>
      <c r="AE26" s="118" t="s">
        <v>41</v>
      </c>
      <c r="AF26" s="117" t="s">
        <v>31</v>
      </c>
    </row>
    <row r="27" spans="2:40" ht="18.75" customHeight="1" outlineLevel="1" x14ac:dyDescent="0.3">
      <c r="B27" s="9" t="s">
        <v>73</v>
      </c>
      <c r="C27" s="54" t="s">
        <v>91</v>
      </c>
      <c r="D27" s="59">
        <f t="shared" si="0"/>
        <v>4</v>
      </c>
      <c r="E27" s="18">
        <v>4</v>
      </c>
      <c r="F27" s="18">
        <v>4</v>
      </c>
      <c r="G27" s="18">
        <v>4</v>
      </c>
      <c r="H27" s="18">
        <v>4</v>
      </c>
      <c r="I27" s="18">
        <v>4</v>
      </c>
      <c r="J27" s="18">
        <v>4</v>
      </c>
      <c r="K27" s="18">
        <v>4</v>
      </c>
      <c r="L27" s="18">
        <v>4</v>
      </c>
      <c r="M27" s="18">
        <v>4</v>
      </c>
      <c r="N27" s="18">
        <v>4</v>
      </c>
      <c r="O27" s="56">
        <v>4</v>
      </c>
      <c r="P27" s="49">
        <f t="shared" si="1"/>
        <v>4</v>
      </c>
      <c r="V27" s="3" t="s">
        <v>101</v>
      </c>
      <c r="W27" s="3" t="s">
        <v>91</v>
      </c>
      <c r="X27" s="3">
        <f t="shared" si="2"/>
        <v>4</v>
      </c>
      <c r="Y27" s="3" t="s">
        <v>192</v>
      </c>
      <c r="AE27" s="118" t="str">
        <f t="shared" ref="AE27:AE29" si="4">AE26</f>
        <v>전장사업부</v>
      </c>
      <c r="AF27" s="117" t="s">
        <v>32</v>
      </c>
    </row>
    <row r="28" spans="2:40" ht="18.75" customHeight="1" outlineLevel="1" x14ac:dyDescent="0.3">
      <c r="B28" s="5" t="s">
        <v>76</v>
      </c>
      <c r="C28" s="53" t="s">
        <v>77</v>
      </c>
      <c r="D28" s="59">
        <f t="shared" si="0"/>
        <v>2.4545454545454546</v>
      </c>
      <c r="E28" s="18">
        <v>3</v>
      </c>
      <c r="F28" s="18">
        <v>3</v>
      </c>
      <c r="G28" s="18">
        <v>3</v>
      </c>
      <c r="H28" s="18">
        <v>3</v>
      </c>
      <c r="I28" s="18">
        <v>3</v>
      </c>
      <c r="J28" s="18">
        <v>3</v>
      </c>
      <c r="K28" s="18">
        <v>3</v>
      </c>
      <c r="L28" s="18">
        <v>3</v>
      </c>
      <c r="M28" s="18">
        <v>1</v>
      </c>
      <c r="N28" s="18">
        <v>1</v>
      </c>
      <c r="O28" s="56">
        <v>1</v>
      </c>
      <c r="P28" s="49">
        <f t="shared" si="1"/>
        <v>2.4545454545454546</v>
      </c>
      <c r="V28" s="3" t="s">
        <v>101</v>
      </c>
      <c r="W28" s="3" t="s">
        <v>77</v>
      </c>
      <c r="X28" s="3">
        <f t="shared" si="2"/>
        <v>3</v>
      </c>
      <c r="Y28" s="3" t="s">
        <v>192</v>
      </c>
      <c r="AE28" s="118" t="str">
        <f t="shared" si="4"/>
        <v>전장사업부</v>
      </c>
      <c r="AF28" s="117" t="s">
        <v>225</v>
      </c>
    </row>
    <row r="29" spans="2:40" ht="18.75" customHeight="1" outlineLevel="1" x14ac:dyDescent="0.3">
      <c r="B29" s="9" t="s">
        <v>76</v>
      </c>
      <c r="C29" s="54" t="s">
        <v>78</v>
      </c>
      <c r="D29" s="59">
        <f t="shared" si="0"/>
        <v>1</v>
      </c>
      <c r="E29" s="17">
        <v>1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9">
        <v>1</v>
      </c>
      <c r="P29" s="49">
        <f t="shared" si="1"/>
        <v>1</v>
      </c>
      <c r="V29" s="3" t="s">
        <v>101</v>
      </c>
      <c r="W29" s="3" t="s">
        <v>78</v>
      </c>
      <c r="X29" s="3">
        <f t="shared" si="2"/>
        <v>1</v>
      </c>
      <c r="Y29" s="3" t="s">
        <v>192</v>
      </c>
      <c r="AE29" s="118" t="str">
        <f t="shared" si="4"/>
        <v>전장사업부</v>
      </c>
      <c r="AF29" s="117" t="s">
        <v>226</v>
      </c>
      <c r="AN29" s="3"/>
    </row>
    <row r="30" spans="2:40" outlineLevel="1" x14ac:dyDescent="0.3">
      <c r="B30" s="150" t="s">
        <v>38</v>
      </c>
      <c r="C30" s="149"/>
      <c r="D30" s="59">
        <f t="shared" ref="D30" si="5">AVERAGE(D20:D29)</f>
        <v>3.3363636363636369</v>
      </c>
      <c r="E30" s="22">
        <f t="shared" ref="E30:O30" si="6">AVERAGE(E20:E29)</f>
        <v>3.6</v>
      </c>
      <c r="F30" s="22">
        <f t="shared" si="6"/>
        <v>3.6</v>
      </c>
      <c r="G30" s="22">
        <f t="shared" si="6"/>
        <v>3.6</v>
      </c>
      <c r="H30" s="22">
        <f t="shared" si="6"/>
        <v>3.6</v>
      </c>
      <c r="I30" s="22">
        <f t="shared" si="6"/>
        <v>3.5</v>
      </c>
      <c r="J30" s="22">
        <f t="shared" si="6"/>
        <v>3.1</v>
      </c>
      <c r="K30" s="22">
        <f t="shared" si="6"/>
        <v>3.1</v>
      </c>
      <c r="L30" s="22">
        <f t="shared" si="6"/>
        <v>3.3</v>
      </c>
      <c r="M30" s="22">
        <f t="shared" si="6"/>
        <v>3.1</v>
      </c>
      <c r="N30" s="22">
        <f t="shared" si="6"/>
        <v>3.1</v>
      </c>
      <c r="O30" s="57">
        <f t="shared" si="6"/>
        <v>3.1</v>
      </c>
      <c r="P30" s="49">
        <f>AVERAGE(E30:O30)</f>
        <v>3.3363636363636364</v>
      </c>
      <c r="V30" s="74" t="s">
        <v>26</v>
      </c>
      <c r="W30" s="74" t="s">
        <v>51</v>
      </c>
      <c r="X30" s="74">
        <f>F20</f>
        <v>4</v>
      </c>
      <c r="Y30" s="3" t="s">
        <v>192</v>
      </c>
      <c r="AN30" s="3"/>
    </row>
    <row r="31" spans="2:40" x14ac:dyDescent="0.3">
      <c r="B31" s="3"/>
      <c r="V31" s="74" t="s">
        <v>26</v>
      </c>
      <c r="W31" s="74" t="s">
        <v>87</v>
      </c>
      <c r="X31" s="74">
        <f t="shared" ref="X31:X39" si="7">F21</f>
        <v>3</v>
      </c>
      <c r="Y31" s="3" t="s">
        <v>192</v>
      </c>
      <c r="AN31" s="3"/>
    </row>
    <row r="32" spans="2:40" x14ac:dyDescent="0.3">
      <c r="B32" s="3"/>
      <c r="V32" s="74" t="s">
        <v>26</v>
      </c>
      <c r="W32" s="74" t="s">
        <v>50</v>
      </c>
      <c r="X32" s="74">
        <f t="shared" si="7"/>
        <v>4</v>
      </c>
      <c r="Y32" s="3" t="s">
        <v>192</v>
      </c>
      <c r="AN32" s="3"/>
    </row>
    <row r="33" spans="2:40" x14ac:dyDescent="0.3">
      <c r="B33" s="3"/>
      <c r="V33" s="74" t="s">
        <v>26</v>
      </c>
      <c r="W33" s="74" t="s">
        <v>69</v>
      </c>
      <c r="X33" s="74">
        <f t="shared" si="7"/>
        <v>5</v>
      </c>
      <c r="Y33" s="3" t="s">
        <v>192</v>
      </c>
      <c r="AN33" s="3"/>
    </row>
    <row r="34" spans="2:40" ht="15" customHeight="1" thickBot="1" x14ac:dyDescent="0.35">
      <c r="B34" s="3"/>
      <c r="V34" s="74" t="s">
        <v>26</v>
      </c>
      <c r="W34" s="74" t="s">
        <v>70</v>
      </c>
      <c r="X34" s="74">
        <f t="shared" si="7"/>
        <v>5</v>
      </c>
      <c r="Y34" s="3" t="s">
        <v>192</v>
      </c>
      <c r="AN34" s="3"/>
    </row>
    <row r="35" spans="2:40" ht="14.25" customHeight="1" x14ac:dyDescent="0.3">
      <c r="B35" s="146" t="s">
        <v>39</v>
      </c>
      <c r="C35" s="148"/>
      <c r="D35" s="146" t="s">
        <v>42</v>
      </c>
      <c r="E35" s="147"/>
      <c r="F35" s="148"/>
      <c r="G35" s="146" t="s">
        <v>43</v>
      </c>
      <c r="H35" s="147"/>
      <c r="I35" s="148"/>
      <c r="V35" s="74" t="s">
        <v>26</v>
      </c>
      <c r="W35" s="74" t="s">
        <v>72</v>
      </c>
      <c r="X35" s="74">
        <f t="shared" si="7"/>
        <v>3</v>
      </c>
      <c r="Y35" s="3" t="s">
        <v>192</v>
      </c>
      <c r="AN35" s="3"/>
    </row>
    <row r="36" spans="2:40" x14ac:dyDescent="0.3">
      <c r="B36" s="12" t="s">
        <v>11</v>
      </c>
      <c r="C36" s="12" t="s">
        <v>0</v>
      </c>
      <c r="D36" s="23" t="s">
        <v>25</v>
      </c>
      <c r="E36" s="19" t="s">
        <v>26</v>
      </c>
      <c r="F36" s="24" t="s">
        <v>27</v>
      </c>
      <c r="G36" s="23" t="s">
        <v>25</v>
      </c>
      <c r="H36" s="19" t="s">
        <v>26</v>
      </c>
      <c r="I36" s="24" t="s">
        <v>27</v>
      </c>
      <c r="V36" s="74" t="s">
        <v>26</v>
      </c>
      <c r="W36" s="74" t="s">
        <v>74</v>
      </c>
      <c r="X36" s="74">
        <f t="shared" si="7"/>
        <v>4</v>
      </c>
      <c r="Y36" s="3" t="s">
        <v>192</v>
      </c>
      <c r="AN36" s="3"/>
    </row>
    <row r="37" spans="2:40" x14ac:dyDescent="0.3">
      <c r="B37" s="35" t="s">
        <v>67</v>
      </c>
      <c r="C37" s="15" t="s">
        <v>51</v>
      </c>
      <c r="D37" s="25">
        <v>2</v>
      </c>
      <c r="E37" s="18">
        <v>5</v>
      </c>
      <c r="F37" s="26">
        <v>5</v>
      </c>
      <c r="G37" s="25">
        <v>5</v>
      </c>
      <c r="H37" s="18">
        <v>5</v>
      </c>
      <c r="I37" s="26">
        <v>5</v>
      </c>
      <c r="V37" s="74" t="s">
        <v>26</v>
      </c>
      <c r="W37" s="74" t="s">
        <v>91</v>
      </c>
      <c r="X37" s="74">
        <f t="shared" si="7"/>
        <v>4</v>
      </c>
      <c r="Y37" s="3" t="s">
        <v>192</v>
      </c>
      <c r="AN37" s="3"/>
    </row>
    <row r="38" spans="2:40" x14ac:dyDescent="0.3">
      <c r="B38" s="37" t="s">
        <v>8</v>
      </c>
      <c r="C38" s="16" t="s">
        <v>88</v>
      </c>
      <c r="D38" s="25">
        <v>3</v>
      </c>
      <c r="E38" s="18">
        <v>3</v>
      </c>
      <c r="F38" s="26">
        <v>3</v>
      </c>
      <c r="G38" s="25">
        <v>3</v>
      </c>
      <c r="H38" s="18">
        <v>3</v>
      </c>
      <c r="I38" s="26">
        <v>3</v>
      </c>
      <c r="V38" s="74" t="s">
        <v>26</v>
      </c>
      <c r="W38" s="74" t="s">
        <v>77</v>
      </c>
      <c r="X38" s="74">
        <f t="shared" si="7"/>
        <v>3</v>
      </c>
      <c r="Y38" s="3" t="s">
        <v>192</v>
      </c>
      <c r="AN38" s="3"/>
    </row>
    <row r="39" spans="2:40" x14ac:dyDescent="0.3">
      <c r="B39" s="36" t="s">
        <v>67</v>
      </c>
      <c r="C39" s="13" t="s">
        <v>50</v>
      </c>
      <c r="D39" s="25">
        <v>3</v>
      </c>
      <c r="E39" s="18">
        <v>5</v>
      </c>
      <c r="F39" s="26">
        <v>5</v>
      </c>
      <c r="G39" s="25">
        <v>5</v>
      </c>
      <c r="H39" s="18">
        <v>5</v>
      </c>
      <c r="I39" s="26">
        <v>5</v>
      </c>
      <c r="N39" s="34"/>
      <c r="V39" s="74" t="s">
        <v>26</v>
      </c>
      <c r="W39" s="74" t="s">
        <v>78</v>
      </c>
      <c r="X39" s="74">
        <f t="shared" si="7"/>
        <v>1</v>
      </c>
      <c r="Y39" s="3" t="s">
        <v>192</v>
      </c>
      <c r="AN39" s="3"/>
    </row>
    <row r="40" spans="2:40" ht="14.25" customHeight="1" x14ac:dyDescent="0.3">
      <c r="B40" s="36" t="s">
        <v>68</v>
      </c>
      <c r="C40" s="13" t="s">
        <v>69</v>
      </c>
      <c r="D40" s="25">
        <v>4</v>
      </c>
      <c r="E40" s="18">
        <v>4</v>
      </c>
      <c r="F40" s="26">
        <v>4</v>
      </c>
      <c r="G40" s="25">
        <v>5</v>
      </c>
      <c r="H40" s="18">
        <v>5</v>
      </c>
      <c r="I40" s="26">
        <v>5</v>
      </c>
      <c r="N40" s="34"/>
      <c r="V40" s="3" t="s">
        <v>27</v>
      </c>
      <c r="W40" s="3" t="s">
        <v>51</v>
      </c>
      <c r="X40" s="3">
        <f>G20</f>
        <v>4</v>
      </c>
      <c r="Y40" s="3" t="s">
        <v>192</v>
      </c>
      <c r="AN40" s="3"/>
    </row>
    <row r="41" spans="2:40" x14ac:dyDescent="0.3">
      <c r="B41" s="36" t="s">
        <v>70</v>
      </c>
      <c r="C41" s="13" t="s">
        <v>70</v>
      </c>
      <c r="D41" s="25">
        <v>5</v>
      </c>
      <c r="E41" s="18">
        <v>5</v>
      </c>
      <c r="F41" s="26">
        <v>5</v>
      </c>
      <c r="G41" s="25">
        <v>5</v>
      </c>
      <c r="H41" s="18">
        <v>5</v>
      </c>
      <c r="I41" s="26">
        <v>5</v>
      </c>
      <c r="N41" s="34"/>
      <c r="V41" s="3" t="s">
        <v>27</v>
      </c>
      <c r="W41" s="3" t="s">
        <v>87</v>
      </c>
      <c r="X41" s="3">
        <f t="shared" ref="X41:X49" si="8">G21</f>
        <v>3</v>
      </c>
      <c r="Y41" s="3" t="s">
        <v>192</v>
      </c>
      <c r="AN41" s="3"/>
    </row>
    <row r="42" spans="2:40" x14ac:dyDescent="0.3">
      <c r="B42" s="36" t="s">
        <v>71</v>
      </c>
      <c r="C42" s="13" t="s">
        <v>72</v>
      </c>
      <c r="D42" s="25">
        <v>4</v>
      </c>
      <c r="E42" s="18">
        <v>4</v>
      </c>
      <c r="F42" s="26">
        <v>4</v>
      </c>
      <c r="G42" s="25">
        <v>5</v>
      </c>
      <c r="H42" s="18">
        <v>5</v>
      </c>
      <c r="I42" s="26">
        <v>5</v>
      </c>
      <c r="N42" s="34"/>
      <c r="V42" s="3" t="s">
        <v>27</v>
      </c>
      <c r="W42" s="3" t="s">
        <v>50</v>
      </c>
      <c r="X42" s="3">
        <f t="shared" si="8"/>
        <v>4</v>
      </c>
      <c r="Y42" s="3" t="s">
        <v>192</v>
      </c>
      <c r="AN42" s="3"/>
    </row>
    <row r="43" spans="2:40" x14ac:dyDescent="0.3">
      <c r="B43" s="35" t="s">
        <v>73</v>
      </c>
      <c r="C43" s="15" t="s">
        <v>74</v>
      </c>
      <c r="D43" s="25">
        <v>5</v>
      </c>
      <c r="E43" s="18">
        <v>5</v>
      </c>
      <c r="F43" s="26">
        <v>5</v>
      </c>
      <c r="G43" s="25">
        <v>5</v>
      </c>
      <c r="H43" s="18">
        <v>5</v>
      </c>
      <c r="I43" s="26">
        <v>5</v>
      </c>
      <c r="V43" s="3" t="s">
        <v>27</v>
      </c>
      <c r="W43" s="3" t="s">
        <v>69</v>
      </c>
      <c r="X43" s="3">
        <f t="shared" si="8"/>
        <v>5</v>
      </c>
      <c r="Y43" s="3" t="s">
        <v>192</v>
      </c>
      <c r="AN43" s="3"/>
    </row>
    <row r="44" spans="2:40" x14ac:dyDescent="0.3">
      <c r="B44" s="36" t="s">
        <v>73</v>
      </c>
      <c r="C44" s="13" t="s">
        <v>75</v>
      </c>
      <c r="D44" s="25">
        <v>5</v>
      </c>
      <c r="E44" s="18">
        <v>5</v>
      </c>
      <c r="F44" s="26">
        <v>5</v>
      </c>
      <c r="G44" s="25">
        <v>5</v>
      </c>
      <c r="H44" s="18">
        <v>5</v>
      </c>
      <c r="I44" s="26">
        <v>5</v>
      </c>
      <c r="V44" s="3" t="s">
        <v>27</v>
      </c>
      <c r="W44" s="3" t="s">
        <v>70</v>
      </c>
      <c r="X44" s="3">
        <f t="shared" si="8"/>
        <v>5</v>
      </c>
      <c r="Y44" s="3" t="s">
        <v>192</v>
      </c>
      <c r="AN44" s="3"/>
    </row>
    <row r="45" spans="2:40" ht="14.25" customHeight="1" x14ac:dyDescent="0.3">
      <c r="B45" s="37" t="s">
        <v>76</v>
      </c>
      <c r="C45" s="16" t="s">
        <v>77</v>
      </c>
      <c r="D45" s="25">
        <v>3</v>
      </c>
      <c r="E45" s="18">
        <v>3</v>
      </c>
      <c r="F45" s="26">
        <v>3</v>
      </c>
      <c r="G45" s="25">
        <v>3</v>
      </c>
      <c r="H45" s="18">
        <v>3</v>
      </c>
      <c r="I45" s="26">
        <v>3</v>
      </c>
      <c r="V45" s="3" t="s">
        <v>27</v>
      </c>
      <c r="W45" s="3" t="s">
        <v>72</v>
      </c>
      <c r="X45" s="3">
        <f t="shared" si="8"/>
        <v>3</v>
      </c>
      <c r="Y45" s="3" t="s">
        <v>192</v>
      </c>
      <c r="AN45" s="3"/>
    </row>
    <row r="46" spans="2:40" ht="14.25" customHeight="1" x14ac:dyDescent="0.3">
      <c r="B46" s="36" t="s">
        <v>76</v>
      </c>
      <c r="C46" s="13" t="s">
        <v>78</v>
      </c>
      <c r="D46" s="27">
        <v>1</v>
      </c>
      <c r="E46" s="17">
        <v>1</v>
      </c>
      <c r="F46" s="28">
        <v>1</v>
      </c>
      <c r="G46" s="27">
        <v>1</v>
      </c>
      <c r="H46" s="17">
        <v>1</v>
      </c>
      <c r="I46" s="28">
        <v>1</v>
      </c>
      <c r="V46" s="3" t="s">
        <v>27</v>
      </c>
      <c r="W46" s="3" t="s">
        <v>74</v>
      </c>
      <c r="X46" s="3">
        <f t="shared" si="8"/>
        <v>4</v>
      </c>
      <c r="Y46" s="3" t="s">
        <v>192</v>
      </c>
      <c r="AN46" s="3"/>
    </row>
    <row r="47" spans="2:40" ht="15" thickBot="1" x14ac:dyDescent="0.35">
      <c r="B47" s="149" t="s">
        <v>38</v>
      </c>
      <c r="C47" s="149"/>
      <c r="D47" s="29">
        <f t="shared" ref="D47:I47" si="9">AVERAGE(D37:D46)</f>
        <v>3.5</v>
      </c>
      <c r="E47" s="30">
        <f t="shared" si="9"/>
        <v>4</v>
      </c>
      <c r="F47" s="31">
        <f t="shared" si="9"/>
        <v>4</v>
      </c>
      <c r="G47" s="29">
        <f t="shared" si="9"/>
        <v>4.2</v>
      </c>
      <c r="H47" s="30">
        <f t="shared" si="9"/>
        <v>4.2</v>
      </c>
      <c r="I47" s="31">
        <f t="shared" si="9"/>
        <v>4.2</v>
      </c>
      <c r="V47" s="3" t="s">
        <v>27</v>
      </c>
      <c r="W47" s="3" t="s">
        <v>91</v>
      </c>
      <c r="X47" s="3">
        <f t="shared" si="8"/>
        <v>4</v>
      </c>
      <c r="Y47" s="3" t="s">
        <v>192</v>
      </c>
      <c r="AN47" s="3"/>
    </row>
    <row r="48" spans="2:40" ht="15" thickBot="1" x14ac:dyDescent="0.35">
      <c r="B48" s="3"/>
      <c r="V48" s="3" t="s">
        <v>27</v>
      </c>
      <c r="W48" s="3" t="s">
        <v>77</v>
      </c>
      <c r="X48" s="3">
        <f t="shared" si="8"/>
        <v>3</v>
      </c>
      <c r="Y48" s="3" t="s">
        <v>192</v>
      </c>
      <c r="AN48" s="3"/>
    </row>
    <row r="49" spans="2:40" ht="16.5" customHeight="1" x14ac:dyDescent="0.3">
      <c r="B49" s="146" t="s">
        <v>40</v>
      </c>
      <c r="C49" s="148"/>
      <c r="D49" s="146" t="s">
        <v>42</v>
      </c>
      <c r="E49" s="147"/>
      <c r="F49" s="147"/>
      <c r="G49" s="148"/>
      <c r="H49" s="146" t="s">
        <v>43</v>
      </c>
      <c r="I49" s="147"/>
      <c r="J49" s="147"/>
      <c r="K49" s="148"/>
      <c r="V49" s="3" t="s">
        <v>27</v>
      </c>
      <c r="W49" s="3" t="s">
        <v>78</v>
      </c>
      <c r="X49" s="3">
        <f t="shared" si="8"/>
        <v>1</v>
      </c>
      <c r="Y49" s="3" t="s">
        <v>192</v>
      </c>
      <c r="AN49" s="3"/>
    </row>
    <row r="50" spans="2:40" x14ac:dyDescent="0.3">
      <c r="B50" s="12" t="s">
        <v>11</v>
      </c>
      <c r="C50" s="12" t="s">
        <v>0</v>
      </c>
      <c r="D50" s="23" t="s">
        <v>28</v>
      </c>
      <c r="E50" s="19" t="s">
        <v>36</v>
      </c>
      <c r="F50" s="19" t="s">
        <v>29</v>
      </c>
      <c r="G50" s="24" t="s">
        <v>30</v>
      </c>
      <c r="H50" s="23" t="s">
        <v>28</v>
      </c>
      <c r="I50" s="19" t="s">
        <v>36</v>
      </c>
      <c r="J50" s="19" t="s">
        <v>29</v>
      </c>
      <c r="K50" s="24" t="s">
        <v>30</v>
      </c>
      <c r="V50" s="74" t="s">
        <v>28</v>
      </c>
      <c r="W50" s="74" t="s">
        <v>51</v>
      </c>
      <c r="X50" s="74">
        <f>H20</f>
        <v>4</v>
      </c>
      <c r="Y50" s="3" t="s">
        <v>193</v>
      </c>
      <c r="AN50" s="3"/>
    </row>
    <row r="51" spans="2:40" x14ac:dyDescent="0.3">
      <c r="B51" s="35" t="s">
        <v>67</v>
      </c>
      <c r="C51" s="15" t="s">
        <v>51</v>
      </c>
      <c r="D51" s="25">
        <v>3</v>
      </c>
      <c r="E51" s="18">
        <v>5</v>
      </c>
      <c r="F51" s="18">
        <v>3</v>
      </c>
      <c r="G51" s="26">
        <v>3</v>
      </c>
      <c r="H51" s="18">
        <v>5</v>
      </c>
      <c r="I51" s="18">
        <v>5</v>
      </c>
      <c r="J51" s="18">
        <v>4</v>
      </c>
      <c r="K51" s="18">
        <v>4</v>
      </c>
      <c r="V51" s="74" t="s">
        <v>28</v>
      </c>
      <c r="W51" s="74" t="s">
        <v>87</v>
      </c>
      <c r="X51" s="74">
        <f t="shared" ref="X51:X59" si="10">H21</f>
        <v>3</v>
      </c>
      <c r="Y51" s="3" t="s">
        <v>193</v>
      </c>
      <c r="AN51" s="3"/>
    </row>
    <row r="52" spans="2:40" x14ac:dyDescent="0.3">
      <c r="B52" s="37" t="s">
        <v>8</v>
      </c>
      <c r="C52" s="16" t="s">
        <v>88</v>
      </c>
      <c r="D52" s="25">
        <v>3</v>
      </c>
      <c r="E52" s="18">
        <v>5</v>
      </c>
      <c r="F52" s="18">
        <v>3</v>
      </c>
      <c r="G52" s="26">
        <v>3</v>
      </c>
      <c r="H52" s="18">
        <v>3</v>
      </c>
      <c r="I52" s="18">
        <v>5</v>
      </c>
      <c r="J52" s="18">
        <v>3</v>
      </c>
      <c r="K52" s="18">
        <v>3</v>
      </c>
      <c r="V52" s="74" t="s">
        <v>28</v>
      </c>
      <c r="W52" s="74" t="s">
        <v>50</v>
      </c>
      <c r="X52" s="74">
        <f t="shared" si="10"/>
        <v>4</v>
      </c>
      <c r="Y52" s="3" t="s">
        <v>193</v>
      </c>
      <c r="AN52" s="3"/>
    </row>
    <row r="53" spans="2:40" x14ac:dyDescent="0.3">
      <c r="B53" s="36" t="s">
        <v>67</v>
      </c>
      <c r="C53" s="13" t="s">
        <v>50</v>
      </c>
      <c r="D53" s="25">
        <v>3</v>
      </c>
      <c r="E53" s="18">
        <v>3</v>
      </c>
      <c r="F53" s="18">
        <v>3</v>
      </c>
      <c r="G53" s="26">
        <v>3</v>
      </c>
      <c r="H53" s="18">
        <v>5</v>
      </c>
      <c r="I53" s="18">
        <v>5</v>
      </c>
      <c r="J53" s="18">
        <v>4</v>
      </c>
      <c r="K53" s="18">
        <v>4</v>
      </c>
      <c r="V53" s="74" t="s">
        <v>28</v>
      </c>
      <c r="W53" s="74" t="s">
        <v>69</v>
      </c>
      <c r="X53" s="74">
        <f t="shared" si="10"/>
        <v>5</v>
      </c>
      <c r="Y53" s="3" t="s">
        <v>193</v>
      </c>
      <c r="AN53" s="3"/>
    </row>
    <row r="54" spans="2:40" ht="14.25" customHeight="1" x14ac:dyDescent="0.3">
      <c r="B54" s="36" t="s">
        <v>68</v>
      </c>
      <c r="C54" s="13" t="s">
        <v>69</v>
      </c>
      <c r="D54" s="25">
        <v>4</v>
      </c>
      <c r="E54" s="18">
        <v>2</v>
      </c>
      <c r="F54" s="18">
        <v>2</v>
      </c>
      <c r="G54" s="26">
        <v>2</v>
      </c>
      <c r="H54" s="18">
        <v>5</v>
      </c>
      <c r="I54" s="18">
        <v>2</v>
      </c>
      <c r="J54" s="18">
        <v>2</v>
      </c>
      <c r="K54" s="18">
        <v>2</v>
      </c>
      <c r="V54" s="74" t="s">
        <v>28</v>
      </c>
      <c r="W54" s="74" t="s">
        <v>70</v>
      </c>
      <c r="X54" s="74">
        <f t="shared" si="10"/>
        <v>5</v>
      </c>
      <c r="Y54" s="3" t="s">
        <v>193</v>
      </c>
      <c r="AN54" s="3"/>
    </row>
    <row r="55" spans="2:40" x14ac:dyDescent="0.3">
      <c r="B55" s="36" t="s">
        <v>70</v>
      </c>
      <c r="C55" s="13" t="s">
        <v>70</v>
      </c>
      <c r="D55" s="25">
        <v>5</v>
      </c>
      <c r="E55" s="18">
        <v>5</v>
      </c>
      <c r="F55" s="18">
        <v>5</v>
      </c>
      <c r="G55" s="26">
        <v>5</v>
      </c>
      <c r="H55" s="18">
        <v>5</v>
      </c>
      <c r="I55" s="18">
        <v>5</v>
      </c>
      <c r="J55" s="18">
        <v>5</v>
      </c>
      <c r="K55" s="18">
        <v>5</v>
      </c>
      <c r="V55" s="74" t="s">
        <v>28</v>
      </c>
      <c r="W55" s="74" t="s">
        <v>72</v>
      </c>
      <c r="X55" s="74">
        <f t="shared" si="10"/>
        <v>3</v>
      </c>
      <c r="Y55" s="3" t="s">
        <v>193</v>
      </c>
      <c r="AN55" s="3"/>
    </row>
    <row r="56" spans="2:40" x14ac:dyDescent="0.3">
      <c r="B56" s="36" t="s">
        <v>71</v>
      </c>
      <c r="C56" s="13" t="s">
        <v>72</v>
      </c>
      <c r="D56" s="25">
        <v>3</v>
      </c>
      <c r="E56" s="18">
        <v>3</v>
      </c>
      <c r="F56" s="18">
        <v>3</v>
      </c>
      <c r="G56" s="26">
        <v>3</v>
      </c>
      <c r="H56" s="18">
        <v>5</v>
      </c>
      <c r="I56" s="18">
        <v>3</v>
      </c>
      <c r="J56" s="18">
        <v>5</v>
      </c>
      <c r="K56" s="18">
        <v>5</v>
      </c>
      <c r="V56" s="74" t="s">
        <v>28</v>
      </c>
      <c r="W56" s="74" t="s">
        <v>74</v>
      </c>
      <c r="X56" s="74">
        <f t="shared" si="10"/>
        <v>4</v>
      </c>
      <c r="Y56" s="3" t="s">
        <v>193</v>
      </c>
      <c r="AN56" s="3"/>
    </row>
    <row r="57" spans="2:40" x14ac:dyDescent="0.3">
      <c r="B57" s="35" t="s">
        <v>73</v>
      </c>
      <c r="C57" s="15" t="s">
        <v>74</v>
      </c>
      <c r="D57" s="25">
        <v>5</v>
      </c>
      <c r="E57" s="18">
        <v>1</v>
      </c>
      <c r="F57" s="18">
        <v>3</v>
      </c>
      <c r="G57" s="26">
        <v>3</v>
      </c>
      <c r="H57" s="18">
        <v>5</v>
      </c>
      <c r="I57" s="18">
        <v>5</v>
      </c>
      <c r="J57" s="18">
        <v>5</v>
      </c>
      <c r="K57" s="18">
        <v>5</v>
      </c>
      <c r="V57" s="74" t="s">
        <v>28</v>
      </c>
      <c r="W57" s="74" t="s">
        <v>91</v>
      </c>
      <c r="X57" s="74">
        <f t="shared" si="10"/>
        <v>4</v>
      </c>
      <c r="Y57" s="3" t="s">
        <v>193</v>
      </c>
      <c r="AN57" s="3"/>
    </row>
    <row r="58" spans="2:40" x14ac:dyDescent="0.3">
      <c r="B58" s="36" t="s">
        <v>73</v>
      </c>
      <c r="C58" s="13" t="s">
        <v>75</v>
      </c>
      <c r="D58" s="25">
        <v>3</v>
      </c>
      <c r="E58" s="18">
        <v>1</v>
      </c>
      <c r="F58" s="18">
        <v>3</v>
      </c>
      <c r="G58" s="26">
        <v>2</v>
      </c>
      <c r="H58" s="18">
        <v>3</v>
      </c>
      <c r="I58" s="18">
        <v>5</v>
      </c>
      <c r="J58" s="18">
        <v>5</v>
      </c>
      <c r="K58" s="18">
        <v>5</v>
      </c>
      <c r="N58" s="3" t="s">
        <v>44</v>
      </c>
      <c r="V58" s="74" t="s">
        <v>28</v>
      </c>
      <c r="W58" s="74" t="s">
        <v>77</v>
      </c>
      <c r="X58" s="74">
        <f t="shared" si="10"/>
        <v>3</v>
      </c>
      <c r="Y58" s="3" t="s">
        <v>193</v>
      </c>
      <c r="AN58" s="3"/>
    </row>
    <row r="59" spans="2:40" x14ac:dyDescent="0.3">
      <c r="B59" s="37" t="s">
        <v>76</v>
      </c>
      <c r="C59" s="16" t="s">
        <v>77</v>
      </c>
      <c r="D59" s="25">
        <v>3</v>
      </c>
      <c r="E59" s="18">
        <v>3</v>
      </c>
      <c r="F59" s="18">
        <v>3</v>
      </c>
      <c r="G59" s="26">
        <v>3</v>
      </c>
      <c r="H59" s="18">
        <v>3</v>
      </c>
      <c r="I59" s="18">
        <v>3</v>
      </c>
      <c r="J59" s="18">
        <v>3</v>
      </c>
      <c r="K59" s="18">
        <v>3</v>
      </c>
      <c r="N59" s="3" t="s">
        <v>45</v>
      </c>
      <c r="V59" s="74" t="s">
        <v>28</v>
      </c>
      <c r="W59" s="74" t="s">
        <v>78</v>
      </c>
      <c r="X59" s="74">
        <f t="shared" si="10"/>
        <v>1</v>
      </c>
      <c r="Y59" s="3" t="s">
        <v>193</v>
      </c>
      <c r="AN59" s="3"/>
    </row>
    <row r="60" spans="2:40" ht="14.25" customHeight="1" x14ac:dyDescent="0.3">
      <c r="B60" s="36" t="s">
        <v>76</v>
      </c>
      <c r="C60" s="13" t="s">
        <v>78</v>
      </c>
      <c r="D60" s="27">
        <v>1</v>
      </c>
      <c r="E60" s="17">
        <v>1</v>
      </c>
      <c r="F60" s="17">
        <v>1</v>
      </c>
      <c r="G60" s="28">
        <v>1</v>
      </c>
      <c r="H60" s="17">
        <v>1</v>
      </c>
      <c r="I60" s="17">
        <v>1</v>
      </c>
      <c r="J60" s="17">
        <v>1</v>
      </c>
      <c r="K60" s="17">
        <v>1</v>
      </c>
      <c r="N60" s="3" t="s">
        <v>46</v>
      </c>
      <c r="V60" s="3" t="s">
        <v>195</v>
      </c>
      <c r="W60" s="3" t="s">
        <v>51</v>
      </c>
      <c r="X60" s="3">
        <f>I20</f>
        <v>4</v>
      </c>
      <c r="Y60" s="3" t="s">
        <v>193</v>
      </c>
      <c r="AN60" s="3"/>
    </row>
    <row r="61" spans="2:40" ht="14.25" customHeight="1" thickBot="1" x14ac:dyDescent="0.35">
      <c r="B61" s="149" t="s">
        <v>38</v>
      </c>
      <c r="C61" s="149"/>
      <c r="D61" s="29">
        <f t="shared" ref="D61:K61" si="11">AVERAGE(D51:D60)</f>
        <v>3.3</v>
      </c>
      <c r="E61" s="30">
        <f t="shared" si="11"/>
        <v>2.9</v>
      </c>
      <c r="F61" s="30">
        <f t="shared" si="11"/>
        <v>2.9</v>
      </c>
      <c r="G61" s="31">
        <f t="shared" si="11"/>
        <v>2.8</v>
      </c>
      <c r="H61" s="22">
        <f t="shared" si="11"/>
        <v>4</v>
      </c>
      <c r="I61" s="22">
        <f t="shared" si="11"/>
        <v>3.9</v>
      </c>
      <c r="J61" s="22">
        <f t="shared" si="11"/>
        <v>3.7</v>
      </c>
      <c r="K61" s="22">
        <f t="shared" si="11"/>
        <v>3.7</v>
      </c>
      <c r="N61" s="3" t="s">
        <v>47</v>
      </c>
      <c r="V61" s="3" t="s">
        <v>195</v>
      </c>
      <c r="W61" s="3" t="s">
        <v>87</v>
      </c>
      <c r="X61" s="3">
        <f t="shared" ref="X61:X69" si="12">I21</f>
        <v>5</v>
      </c>
      <c r="Y61" s="3" t="s">
        <v>193</v>
      </c>
      <c r="AN61" s="3"/>
    </row>
    <row r="62" spans="2:40" x14ac:dyDescent="0.3">
      <c r="V62" s="3" t="s">
        <v>195</v>
      </c>
      <c r="W62" s="3" t="s">
        <v>50</v>
      </c>
      <c r="X62" s="3">
        <f t="shared" si="12"/>
        <v>4</v>
      </c>
      <c r="Y62" s="3" t="s">
        <v>193</v>
      </c>
      <c r="AN62" s="3"/>
    </row>
    <row r="63" spans="2:40" ht="15" thickBot="1" x14ac:dyDescent="0.35">
      <c r="B63" s="3"/>
      <c r="N63" s="45" t="s">
        <v>117</v>
      </c>
      <c r="V63" s="3" t="s">
        <v>195</v>
      </c>
      <c r="W63" s="3" t="s">
        <v>69</v>
      </c>
      <c r="X63" s="3">
        <f t="shared" si="12"/>
        <v>2</v>
      </c>
      <c r="Y63" s="3" t="s">
        <v>193</v>
      </c>
      <c r="AN63" s="3"/>
    </row>
    <row r="64" spans="2:40" ht="16.5" customHeight="1" x14ac:dyDescent="0.3">
      <c r="B64" s="146" t="s">
        <v>41</v>
      </c>
      <c r="C64" s="148"/>
      <c r="D64" s="146" t="s">
        <v>42</v>
      </c>
      <c r="E64" s="147"/>
      <c r="F64" s="147"/>
      <c r="G64" s="148"/>
      <c r="H64" s="146" t="s">
        <v>43</v>
      </c>
      <c r="I64" s="147"/>
      <c r="J64" s="147"/>
      <c r="K64" s="148"/>
      <c r="V64" s="3" t="s">
        <v>195</v>
      </c>
      <c r="W64" s="3" t="s">
        <v>70</v>
      </c>
      <c r="X64" s="3">
        <f t="shared" si="12"/>
        <v>5</v>
      </c>
      <c r="Y64" s="3" t="s">
        <v>193</v>
      </c>
      <c r="AN64" s="3"/>
    </row>
    <row r="65" spans="2:40" x14ac:dyDescent="0.3">
      <c r="B65" s="32" t="s">
        <v>11</v>
      </c>
      <c r="C65" s="33" t="s">
        <v>0</v>
      </c>
      <c r="D65" s="66" t="s">
        <v>31</v>
      </c>
      <c r="E65" s="67" t="s">
        <v>32</v>
      </c>
      <c r="F65" s="67" t="s">
        <v>33</v>
      </c>
      <c r="G65" s="68" t="s">
        <v>34</v>
      </c>
      <c r="H65" s="66" t="s">
        <v>31</v>
      </c>
      <c r="I65" s="67" t="s">
        <v>32</v>
      </c>
      <c r="J65" s="67" t="s">
        <v>33</v>
      </c>
      <c r="K65" s="68" t="s">
        <v>34</v>
      </c>
      <c r="N65" s="3" t="s">
        <v>118</v>
      </c>
      <c r="V65" s="3" t="s">
        <v>195</v>
      </c>
      <c r="W65" s="3" t="s">
        <v>72</v>
      </c>
      <c r="X65" s="3">
        <f t="shared" si="12"/>
        <v>3</v>
      </c>
      <c r="Y65" s="3" t="s">
        <v>193</v>
      </c>
      <c r="AN65" s="3"/>
    </row>
    <row r="66" spans="2:40" x14ac:dyDescent="0.3">
      <c r="B66" s="35" t="s">
        <v>67</v>
      </c>
      <c r="C66" s="15" t="s">
        <v>51</v>
      </c>
      <c r="D66" s="25">
        <v>5</v>
      </c>
      <c r="E66" s="18">
        <v>5</v>
      </c>
      <c r="F66" s="18">
        <v>5</v>
      </c>
      <c r="G66" s="26">
        <v>5</v>
      </c>
      <c r="H66" s="25">
        <v>5</v>
      </c>
      <c r="I66" s="18">
        <v>5</v>
      </c>
      <c r="J66" s="18">
        <v>5</v>
      </c>
      <c r="K66" s="26">
        <v>5</v>
      </c>
      <c r="V66" s="3" t="s">
        <v>195</v>
      </c>
      <c r="W66" s="3" t="s">
        <v>74</v>
      </c>
      <c r="X66" s="3">
        <f t="shared" si="12"/>
        <v>4</v>
      </c>
      <c r="Y66" s="3" t="s">
        <v>193</v>
      </c>
      <c r="AN66" s="3"/>
    </row>
    <row r="67" spans="2:40" x14ac:dyDescent="0.3">
      <c r="B67" s="37" t="s">
        <v>67</v>
      </c>
      <c r="C67" s="16" t="s">
        <v>87</v>
      </c>
      <c r="D67" s="25">
        <v>3</v>
      </c>
      <c r="E67" s="18">
        <v>3</v>
      </c>
      <c r="F67" s="18">
        <v>3</v>
      </c>
      <c r="G67" s="26">
        <v>3</v>
      </c>
      <c r="H67" s="25">
        <v>3</v>
      </c>
      <c r="I67" s="18">
        <v>3</v>
      </c>
      <c r="J67" s="18">
        <v>3</v>
      </c>
      <c r="K67" s="26">
        <v>3</v>
      </c>
      <c r="V67" s="3" t="s">
        <v>195</v>
      </c>
      <c r="W67" s="3" t="s">
        <v>91</v>
      </c>
      <c r="X67" s="3">
        <f t="shared" si="12"/>
        <v>4</v>
      </c>
      <c r="Y67" s="3" t="s">
        <v>193</v>
      </c>
      <c r="AN67" s="3"/>
    </row>
    <row r="68" spans="2:40" x14ac:dyDescent="0.3">
      <c r="B68" s="36" t="s">
        <v>67</v>
      </c>
      <c r="C68" s="13" t="s">
        <v>50</v>
      </c>
      <c r="D68" s="25">
        <v>5</v>
      </c>
      <c r="E68" s="18">
        <v>5</v>
      </c>
      <c r="F68" s="18">
        <v>5</v>
      </c>
      <c r="G68" s="26">
        <v>5</v>
      </c>
      <c r="H68" s="25">
        <v>5</v>
      </c>
      <c r="I68" s="18">
        <v>5</v>
      </c>
      <c r="J68" s="18">
        <v>5</v>
      </c>
      <c r="K68" s="26">
        <v>5</v>
      </c>
      <c r="V68" s="3" t="s">
        <v>195</v>
      </c>
      <c r="W68" s="3" t="s">
        <v>77</v>
      </c>
      <c r="X68" s="3">
        <f t="shared" si="12"/>
        <v>3</v>
      </c>
      <c r="Y68" s="3" t="s">
        <v>193</v>
      </c>
      <c r="AN68" s="3" t="s">
        <v>103</v>
      </c>
    </row>
    <row r="69" spans="2:40" x14ac:dyDescent="0.3">
      <c r="B69" s="36" t="s">
        <v>68</v>
      </c>
      <c r="C69" s="13" t="s">
        <v>69</v>
      </c>
      <c r="D69" s="25">
        <v>2</v>
      </c>
      <c r="E69" s="18">
        <v>2</v>
      </c>
      <c r="F69" s="18">
        <v>2</v>
      </c>
      <c r="G69" s="26">
        <v>2</v>
      </c>
      <c r="H69" s="25">
        <v>2</v>
      </c>
      <c r="I69" s="18">
        <v>2</v>
      </c>
      <c r="J69" s="18">
        <v>2</v>
      </c>
      <c r="K69" s="26">
        <v>2</v>
      </c>
      <c r="V69" s="3" t="s">
        <v>195</v>
      </c>
      <c r="W69" s="3" t="s">
        <v>78</v>
      </c>
      <c r="X69" s="3">
        <f t="shared" si="12"/>
        <v>1</v>
      </c>
      <c r="Y69" s="3" t="s">
        <v>193</v>
      </c>
      <c r="AN69" s="3" t="s">
        <v>104</v>
      </c>
    </row>
    <row r="70" spans="2:40" x14ac:dyDescent="0.3">
      <c r="B70" s="36" t="s">
        <v>70</v>
      </c>
      <c r="C70" s="13" t="s">
        <v>70</v>
      </c>
      <c r="D70" s="25">
        <v>5</v>
      </c>
      <c r="E70" s="18">
        <v>5</v>
      </c>
      <c r="F70" s="18">
        <v>5</v>
      </c>
      <c r="G70" s="26">
        <v>5</v>
      </c>
      <c r="H70" s="25">
        <v>5</v>
      </c>
      <c r="I70" s="18">
        <v>5</v>
      </c>
      <c r="J70" s="18">
        <v>5</v>
      </c>
      <c r="K70" s="26">
        <v>5</v>
      </c>
      <c r="V70" s="74" t="s">
        <v>196</v>
      </c>
      <c r="W70" s="74" t="s">
        <v>51</v>
      </c>
      <c r="X70" s="74">
        <f>J20</f>
        <v>3</v>
      </c>
      <c r="Y70" s="3" t="s">
        <v>193</v>
      </c>
      <c r="AN70" s="3" t="s">
        <v>105</v>
      </c>
    </row>
    <row r="71" spans="2:40" x14ac:dyDescent="0.3">
      <c r="B71" s="36" t="s">
        <v>71</v>
      </c>
      <c r="C71" s="13" t="s">
        <v>90</v>
      </c>
      <c r="D71" s="25">
        <v>5</v>
      </c>
      <c r="E71" s="18">
        <v>5</v>
      </c>
      <c r="F71" s="18">
        <v>5</v>
      </c>
      <c r="G71" s="26">
        <v>5</v>
      </c>
      <c r="H71" s="25">
        <v>5</v>
      </c>
      <c r="I71" s="18">
        <v>5</v>
      </c>
      <c r="J71" s="18">
        <v>5</v>
      </c>
      <c r="K71" s="26">
        <v>5</v>
      </c>
      <c r="V71" s="74" t="s">
        <v>196</v>
      </c>
      <c r="W71" s="74" t="s">
        <v>87</v>
      </c>
      <c r="X71" s="74">
        <f t="shared" ref="X71:X79" si="13">J21</f>
        <v>3</v>
      </c>
      <c r="Y71" s="3" t="s">
        <v>193</v>
      </c>
      <c r="AN71" s="3"/>
    </row>
    <row r="72" spans="2:40" x14ac:dyDescent="0.3">
      <c r="B72" s="35" t="s">
        <v>73</v>
      </c>
      <c r="C72" s="15" t="s">
        <v>74</v>
      </c>
      <c r="D72" s="25">
        <v>1</v>
      </c>
      <c r="E72" s="18">
        <v>1</v>
      </c>
      <c r="F72" s="18">
        <v>1</v>
      </c>
      <c r="G72" s="26">
        <v>1</v>
      </c>
      <c r="H72" s="63">
        <v>5</v>
      </c>
      <c r="I72" s="64">
        <v>5</v>
      </c>
      <c r="J72" s="64">
        <v>5</v>
      </c>
      <c r="K72" s="65">
        <v>5</v>
      </c>
      <c r="V72" s="74" t="s">
        <v>196</v>
      </c>
      <c r="W72" s="74" t="s">
        <v>50</v>
      </c>
      <c r="X72" s="74">
        <f t="shared" si="13"/>
        <v>3</v>
      </c>
      <c r="Y72" s="3" t="s">
        <v>193</v>
      </c>
      <c r="AN72" s="3"/>
    </row>
    <row r="73" spans="2:40" ht="14.25" customHeight="1" x14ac:dyDescent="0.3">
      <c r="B73" s="36" t="s">
        <v>73</v>
      </c>
      <c r="C73" s="13" t="s">
        <v>79</v>
      </c>
      <c r="D73" s="25">
        <v>1</v>
      </c>
      <c r="E73" s="18">
        <v>1</v>
      </c>
      <c r="F73" s="18">
        <v>1</v>
      </c>
      <c r="G73" s="26">
        <v>1</v>
      </c>
      <c r="H73" s="63">
        <v>5</v>
      </c>
      <c r="I73" s="64">
        <v>5</v>
      </c>
      <c r="J73" s="64">
        <v>5</v>
      </c>
      <c r="K73" s="65">
        <v>5</v>
      </c>
      <c r="V73" s="74" t="s">
        <v>196</v>
      </c>
      <c r="W73" s="74" t="s">
        <v>69</v>
      </c>
      <c r="X73" s="74">
        <f t="shared" si="13"/>
        <v>2</v>
      </c>
      <c r="Y73" s="3" t="s">
        <v>193</v>
      </c>
      <c r="AN73" s="3"/>
    </row>
    <row r="74" spans="2:40" ht="14.25" customHeight="1" x14ac:dyDescent="0.3">
      <c r="B74" s="37" t="s">
        <v>76</v>
      </c>
      <c r="C74" s="16" t="s">
        <v>77</v>
      </c>
      <c r="D74" s="27">
        <v>3</v>
      </c>
      <c r="E74" s="17">
        <v>1</v>
      </c>
      <c r="F74" s="17">
        <v>1</v>
      </c>
      <c r="G74" s="28">
        <v>1</v>
      </c>
      <c r="H74" s="27">
        <v>3</v>
      </c>
      <c r="I74" s="17">
        <v>1</v>
      </c>
      <c r="J74" s="17">
        <v>1</v>
      </c>
      <c r="K74" s="28">
        <v>1</v>
      </c>
      <c r="V74" s="74" t="s">
        <v>196</v>
      </c>
      <c r="W74" s="74" t="s">
        <v>70</v>
      </c>
      <c r="X74" s="74">
        <f t="shared" si="13"/>
        <v>5</v>
      </c>
      <c r="Y74" s="3" t="s">
        <v>193</v>
      </c>
      <c r="AN74" s="3"/>
    </row>
    <row r="75" spans="2:40" ht="14.25" customHeight="1" x14ac:dyDescent="0.3">
      <c r="B75" s="36" t="s">
        <v>76</v>
      </c>
      <c r="C75" s="13" t="s">
        <v>78</v>
      </c>
      <c r="D75" s="27">
        <v>1</v>
      </c>
      <c r="E75" s="17">
        <v>1</v>
      </c>
      <c r="F75" s="17">
        <v>1</v>
      </c>
      <c r="G75" s="28">
        <v>1</v>
      </c>
      <c r="H75" s="27">
        <v>1</v>
      </c>
      <c r="I75" s="17">
        <v>1</v>
      </c>
      <c r="J75" s="17">
        <v>1</v>
      </c>
      <c r="K75" s="28">
        <v>1</v>
      </c>
      <c r="V75" s="74" t="s">
        <v>196</v>
      </c>
      <c r="W75" s="74" t="s">
        <v>72</v>
      </c>
      <c r="X75" s="74">
        <f t="shared" si="13"/>
        <v>3</v>
      </c>
      <c r="Y75" s="3" t="s">
        <v>193</v>
      </c>
      <c r="AN75" s="3"/>
    </row>
    <row r="76" spans="2:40" ht="15" thickBot="1" x14ac:dyDescent="0.35">
      <c r="B76" s="149" t="s">
        <v>38</v>
      </c>
      <c r="C76" s="149"/>
      <c r="D76" s="29">
        <f t="shared" ref="D76:J76" si="14">AVERAGE(D66:D75)</f>
        <v>3.1</v>
      </c>
      <c r="E76" s="30">
        <f t="shared" si="14"/>
        <v>2.9</v>
      </c>
      <c r="F76" s="30">
        <f t="shared" si="14"/>
        <v>2.9</v>
      </c>
      <c r="G76" s="31">
        <f t="shared" si="14"/>
        <v>2.9</v>
      </c>
      <c r="H76" s="29">
        <f t="shared" si="14"/>
        <v>3.9</v>
      </c>
      <c r="I76" s="30">
        <f t="shared" si="14"/>
        <v>3.7</v>
      </c>
      <c r="J76" s="30">
        <f t="shared" si="14"/>
        <v>3.7</v>
      </c>
      <c r="K76" s="31">
        <f t="shared" ref="K76" si="15">AVERAGE(K66:K75)</f>
        <v>3.7</v>
      </c>
      <c r="V76" s="74" t="s">
        <v>196</v>
      </c>
      <c r="W76" s="74" t="s">
        <v>74</v>
      </c>
      <c r="X76" s="74">
        <f t="shared" si="13"/>
        <v>4</v>
      </c>
      <c r="Y76" s="3" t="s">
        <v>193</v>
      </c>
      <c r="AN76" s="3"/>
    </row>
    <row r="77" spans="2:40" x14ac:dyDescent="0.3">
      <c r="B77" s="3"/>
      <c r="V77" s="74" t="s">
        <v>196</v>
      </c>
      <c r="W77" s="74" t="s">
        <v>91</v>
      </c>
      <c r="X77" s="74">
        <f t="shared" si="13"/>
        <v>4</v>
      </c>
      <c r="Y77" s="3" t="s">
        <v>193</v>
      </c>
      <c r="AN77" s="3"/>
    </row>
    <row r="78" spans="2:40" x14ac:dyDescent="0.3">
      <c r="B78" s="3"/>
      <c r="V78" s="74" t="s">
        <v>196</v>
      </c>
      <c r="W78" s="74" t="s">
        <v>77</v>
      </c>
      <c r="X78" s="74">
        <f t="shared" si="13"/>
        <v>3</v>
      </c>
      <c r="Y78" s="3" t="s">
        <v>193</v>
      </c>
      <c r="AN78" s="3"/>
    </row>
    <row r="79" spans="2:40" ht="14.25" customHeight="1" x14ac:dyDescent="0.3">
      <c r="B79" s="3"/>
      <c r="V79" s="74" t="s">
        <v>196</v>
      </c>
      <c r="W79" s="74" t="s">
        <v>78</v>
      </c>
      <c r="X79" s="74">
        <f t="shared" si="13"/>
        <v>1</v>
      </c>
      <c r="Y79" s="3" t="s">
        <v>193</v>
      </c>
      <c r="AN79" s="3"/>
    </row>
    <row r="80" spans="2:40" x14ac:dyDescent="0.3">
      <c r="B80" s="3"/>
      <c r="V80" s="3" t="s">
        <v>197</v>
      </c>
      <c r="W80" s="3" t="s">
        <v>51</v>
      </c>
      <c r="X80" s="3">
        <f>K20</f>
        <v>3</v>
      </c>
      <c r="Y80" s="3" t="s">
        <v>193</v>
      </c>
      <c r="AN80" s="3"/>
    </row>
    <row r="81" spans="2:45" x14ac:dyDescent="0.3">
      <c r="B81" s="3"/>
      <c r="H81" s="3" t="s">
        <v>102</v>
      </c>
      <c r="V81" s="3" t="s">
        <v>197</v>
      </c>
      <c r="W81" s="3" t="s">
        <v>87</v>
      </c>
      <c r="X81" s="3">
        <f t="shared" ref="X81:X89" si="16">K21</f>
        <v>3</v>
      </c>
      <c r="Y81" s="3" t="s">
        <v>193</v>
      </c>
      <c r="AN81" s="3"/>
    </row>
    <row r="82" spans="2:45" x14ac:dyDescent="0.3">
      <c r="B82" s="3" t="s">
        <v>121</v>
      </c>
      <c r="V82" s="3" t="s">
        <v>197</v>
      </c>
      <c r="W82" s="3" t="s">
        <v>50</v>
      </c>
      <c r="X82" s="3">
        <f t="shared" si="16"/>
        <v>3</v>
      </c>
      <c r="Y82" s="3" t="s">
        <v>193</v>
      </c>
      <c r="AN82" s="3"/>
    </row>
    <row r="83" spans="2:45" outlineLevel="1" x14ac:dyDescent="0.3">
      <c r="B83" s="21" t="s">
        <v>143</v>
      </c>
      <c r="N83" s="3" t="s">
        <v>37</v>
      </c>
      <c r="V83" s="3" t="s">
        <v>197</v>
      </c>
      <c r="W83" s="3" t="s">
        <v>69</v>
      </c>
      <c r="X83" s="3">
        <f t="shared" si="16"/>
        <v>2</v>
      </c>
      <c r="Y83" s="3" t="s">
        <v>193</v>
      </c>
      <c r="AL83" s="20" t="s">
        <v>35</v>
      </c>
      <c r="AN83" s="3"/>
    </row>
    <row r="84" spans="2:45" ht="16.5" customHeight="1" outlineLevel="1" x14ac:dyDescent="0.3">
      <c r="B84" s="140" t="s">
        <v>11</v>
      </c>
      <c r="C84" s="141" t="s">
        <v>0</v>
      </c>
      <c r="D84" s="138" t="s">
        <v>135</v>
      </c>
      <c r="E84" s="138" t="s">
        <v>39</v>
      </c>
      <c r="F84" s="138"/>
      <c r="G84" s="138"/>
      <c r="H84" s="138" t="s">
        <v>40</v>
      </c>
      <c r="I84" s="138"/>
      <c r="J84" s="138"/>
      <c r="K84" s="138"/>
      <c r="L84" s="138" t="s">
        <v>41</v>
      </c>
      <c r="M84" s="138"/>
      <c r="N84" s="138"/>
      <c r="O84" s="139"/>
      <c r="V84" s="3" t="s">
        <v>197</v>
      </c>
      <c r="W84" s="3" t="s">
        <v>70</v>
      </c>
      <c r="X84" s="3">
        <f t="shared" si="16"/>
        <v>5</v>
      </c>
      <c r="Y84" s="3" t="s">
        <v>193</v>
      </c>
      <c r="AM84" s="20"/>
      <c r="AN84" s="3"/>
    </row>
    <row r="85" spans="2:45" ht="18.75" customHeight="1" outlineLevel="1" x14ac:dyDescent="0.3">
      <c r="B85" s="140"/>
      <c r="C85" s="141"/>
      <c r="D85" s="138"/>
      <c r="E85" s="51" t="s">
        <v>25</v>
      </c>
      <c r="F85" s="51" t="s">
        <v>26</v>
      </c>
      <c r="G85" s="51" t="s">
        <v>27</v>
      </c>
      <c r="H85" s="51" t="s">
        <v>28</v>
      </c>
      <c r="I85" s="51" t="s">
        <v>36</v>
      </c>
      <c r="J85" s="51" t="s">
        <v>29</v>
      </c>
      <c r="K85" s="51" t="s">
        <v>30</v>
      </c>
      <c r="L85" s="51" t="s">
        <v>31</v>
      </c>
      <c r="M85" s="51" t="s">
        <v>32</v>
      </c>
      <c r="N85" s="51" t="s">
        <v>136</v>
      </c>
      <c r="O85" s="40" t="s">
        <v>137</v>
      </c>
      <c r="V85" s="3" t="s">
        <v>197</v>
      </c>
      <c r="W85" s="3" t="s">
        <v>72</v>
      </c>
      <c r="X85" s="3">
        <f t="shared" si="16"/>
        <v>3</v>
      </c>
      <c r="Y85" s="3" t="s">
        <v>193</v>
      </c>
      <c r="AM85" s="42" t="s">
        <v>11</v>
      </c>
      <c r="AN85" s="12" t="s">
        <v>0</v>
      </c>
      <c r="AO85" s="55" t="s">
        <v>2</v>
      </c>
      <c r="AP85" s="51" t="s">
        <v>3</v>
      </c>
      <c r="AQ85" s="51" t="s">
        <v>4</v>
      </c>
      <c r="AR85" s="51" t="s">
        <v>5</v>
      </c>
      <c r="AS85" s="40" t="s">
        <v>6</v>
      </c>
    </row>
    <row r="86" spans="2:45" x14ac:dyDescent="0.3">
      <c r="B86" s="7" t="s">
        <v>67</v>
      </c>
      <c r="C86" s="52" t="s">
        <v>51</v>
      </c>
      <c r="D86" s="60">
        <f>AVERAGE(E86:O86)</f>
        <v>4.1818181818181817</v>
      </c>
      <c r="E86" s="8">
        <v>2</v>
      </c>
      <c r="F86" s="8">
        <v>5</v>
      </c>
      <c r="G86" s="8">
        <v>5</v>
      </c>
      <c r="H86" s="8">
        <v>3</v>
      </c>
      <c r="I86" s="8">
        <v>5</v>
      </c>
      <c r="J86" s="8">
        <v>3</v>
      </c>
      <c r="K86" s="8">
        <v>3</v>
      </c>
      <c r="L86" s="8">
        <v>5</v>
      </c>
      <c r="M86" s="8">
        <v>5</v>
      </c>
      <c r="N86" s="8">
        <v>5</v>
      </c>
      <c r="O86" s="61">
        <v>5</v>
      </c>
      <c r="P86" s="48">
        <f>AVERAGE(E86:O86)</f>
        <v>4.1818181818181817</v>
      </c>
      <c r="V86" s="3" t="s">
        <v>197</v>
      </c>
      <c r="W86" s="3" t="s">
        <v>74</v>
      </c>
      <c r="X86" s="3">
        <f t="shared" si="16"/>
        <v>4</v>
      </c>
      <c r="Y86" s="3" t="s">
        <v>193</v>
      </c>
      <c r="AN86" s="3"/>
    </row>
    <row r="87" spans="2:45" x14ac:dyDescent="0.3">
      <c r="B87" s="5" t="s">
        <v>67</v>
      </c>
      <c r="C87" s="53" t="s">
        <v>87</v>
      </c>
      <c r="D87" s="60">
        <f t="shared" ref="D87:D95" si="17">AVERAGE(E87:O87)</f>
        <v>3.1818181818181817</v>
      </c>
      <c r="E87" s="8">
        <v>3</v>
      </c>
      <c r="F87" s="8">
        <v>3</v>
      </c>
      <c r="G87" s="8">
        <v>3</v>
      </c>
      <c r="H87" s="8">
        <v>3</v>
      </c>
      <c r="I87" s="8">
        <v>5</v>
      </c>
      <c r="J87" s="8">
        <v>3</v>
      </c>
      <c r="K87" s="8">
        <v>3</v>
      </c>
      <c r="L87" s="8">
        <v>3</v>
      </c>
      <c r="M87" s="8">
        <v>3</v>
      </c>
      <c r="N87" s="8">
        <v>3</v>
      </c>
      <c r="O87" s="61">
        <v>3</v>
      </c>
      <c r="P87" s="48">
        <f t="shared" ref="P87:P95" si="18">AVERAGE(E87:O87)</f>
        <v>3.1818181818181817</v>
      </c>
      <c r="V87" s="3" t="s">
        <v>197</v>
      </c>
      <c r="W87" s="3" t="s">
        <v>91</v>
      </c>
      <c r="X87" s="3">
        <f t="shared" si="16"/>
        <v>4</v>
      </c>
      <c r="Y87" s="3" t="s">
        <v>193</v>
      </c>
    </row>
    <row r="88" spans="2:45" x14ac:dyDescent="0.3">
      <c r="B88" s="9" t="s">
        <v>67</v>
      </c>
      <c r="C88" s="54" t="s">
        <v>50</v>
      </c>
      <c r="D88" s="60">
        <f t="shared" si="17"/>
        <v>4.0909090909090908</v>
      </c>
      <c r="E88" s="8">
        <v>3</v>
      </c>
      <c r="F88" s="8">
        <v>5</v>
      </c>
      <c r="G88" s="8">
        <v>5</v>
      </c>
      <c r="H88" s="8">
        <v>3</v>
      </c>
      <c r="I88" s="8">
        <v>3</v>
      </c>
      <c r="J88" s="8">
        <v>3</v>
      </c>
      <c r="K88" s="8">
        <v>3</v>
      </c>
      <c r="L88" s="8">
        <v>5</v>
      </c>
      <c r="M88" s="8">
        <v>5</v>
      </c>
      <c r="N88" s="8">
        <v>5</v>
      </c>
      <c r="O88" s="61">
        <v>5</v>
      </c>
      <c r="P88" s="48">
        <f t="shared" si="18"/>
        <v>4.0909090909090908</v>
      </c>
      <c r="V88" s="3" t="s">
        <v>197</v>
      </c>
      <c r="W88" s="3" t="s">
        <v>77</v>
      </c>
      <c r="X88" s="3">
        <f t="shared" si="16"/>
        <v>3</v>
      </c>
      <c r="Y88" s="3" t="s">
        <v>193</v>
      </c>
    </row>
    <row r="89" spans="2:45" x14ac:dyDescent="0.3">
      <c r="B89" s="9" t="s">
        <v>68</v>
      </c>
      <c r="C89" s="54" t="s">
        <v>69</v>
      </c>
      <c r="D89" s="60">
        <f t="shared" si="17"/>
        <v>2.6363636363636362</v>
      </c>
      <c r="E89" s="8">
        <v>4</v>
      </c>
      <c r="F89" s="8">
        <v>3</v>
      </c>
      <c r="G89" s="8">
        <v>4</v>
      </c>
      <c r="H89" s="8">
        <v>4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2</v>
      </c>
      <c r="O89" s="61">
        <v>2</v>
      </c>
      <c r="P89" s="48">
        <f t="shared" si="18"/>
        <v>2.6363636363636362</v>
      </c>
      <c r="V89" s="3" t="s">
        <v>197</v>
      </c>
      <c r="W89" s="3" t="s">
        <v>78</v>
      </c>
      <c r="X89" s="3">
        <f t="shared" si="16"/>
        <v>1</v>
      </c>
      <c r="Y89" s="3" t="s">
        <v>193</v>
      </c>
    </row>
    <row r="90" spans="2:45" x14ac:dyDescent="0.3">
      <c r="B90" s="9" t="s">
        <v>70</v>
      </c>
      <c r="C90" s="54" t="s">
        <v>70</v>
      </c>
      <c r="D90" s="60">
        <f t="shared" si="17"/>
        <v>5</v>
      </c>
      <c r="E90" s="8">
        <v>5</v>
      </c>
      <c r="F90" s="8">
        <v>5</v>
      </c>
      <c r="G90" s="8">
        <v>5</v>
      </c>
      <c r="H90" s="8">
        <v>5</v>
      </c>
      <c r="I90" s="8">
        <v>5</v>
      </c>
      <c r="J90" s="8">
        <v>5</v>
      </c>
      <c r="K90" s="8">
        <v>5</v>
      </c>
      <c r="L90" s="8">
        <v>5</v>
      </c>
      <c r="M90" s="8">
        <v>5</v>
      </c>
      <c r="N90" s="8">
        <v>5</v>
      </c>
      <c r="O90" s="61">
        <v>5</v>
      </c>
      <c r="P90" s="48">
        <f t="shared" si="18"/>
        <v>5</v>
      </c>
      <c r="V90" s="74" t="s">
        <v>198</v>
      </c>
      <c r="W90" s="74" t="s">
        <v>51</v>
      </c>
      <c r="X90" s="74">
        <f>L20</f>
        <v>4</v>
      </c>
      <c r="Y90" s="3" t="s">
        <v>194</v>
      </c>
    </row>
    <row r="91" spans="2:45" x14ac:dyDescent="0.3">
      <c r="B91" s="9" t="s">
        <v>71</v>
      </c>
      <c r="C91" s="54" t="s">
        <v>72</v>
      </c>
      <c r="D91" s="60">
        <f t="shared" si="17"/>
        <v>4</v>
      </c>
      <c r="E91" s="8">
        <v>4</v>
      </c>
      <c r="F91" s="8">
        <v>4</v>
      </c>
      <c r="G91" s="8">
        <v>4</v>
      </c>
      <c r="H91" s="8">
        <v>3</v>
      </c>
      <c r="I91" s="8">
        <v>3</v>
      </c>
      <c r="J91" s="8">
        <v>3</v>
      </c>
      <c r="K91" s="8">
        <v>3</v>
      </c>
      <c r="L91" s="8">
        <v>5</v>
      </c>
      <c r="M91" s="8">
        <v>5</v>
      </c>
      <c r="N91" s="8">
        <v>5</v>
      </c>
      <c r="O91" s="61">
        <v>5</v>
      </c>
      <c r="P91" s="48">
        <f t="shared" si="18"/>
        <v>4</v>
      </c>
      <c r="V91" s="74" t="s">
        <v>198</v>
      </c>
      <c r="W91" s="74" t="s">
        <v>87</v>
      </c>
      <c r="X91" s="74">
        <f t="shared" ref="X91:X99" si="19">L21</f>
        <v>3</v>
      </c>
      <c r="Y91" s="3" t="s">
        <v>194</v>
      </c>
    </row>
    <row r="92" spans="2:45" x14ac:dyDescent="0.3">
      <c r="B92" s="7" t="s">
        <v>73</v>
      </c>
      <c r="C92" s="52" t="s">
        <v>74</v>
      </c>
      <c r="D92" s="60">
        <f t="shared" si="17"/>
        <v>2.8181818181818183</v>
      </c>
      <c r="E92" s="8">
        <v>5</v>
      </c>
      <c r="F92" s="8">
        <v>5</v>
      </c>
      <c r="G92" s="8">
        <v>5</v>
      </c>
      <c r="H92" s="8">
        <v>5</v>
      </c>
      <c r="I92" s="8">
        <v>1</v>
      </c>
      <c r="J92" s="8">
        <v>3</v>
      </c>
      <c r="K92" s="8">
        <v>3</v>
      </c>
      <c r="L92" s="8">
        <v>1</v>
      </c>
      <c r="M92" s="8">
        <v>1</v>
      </c>
      <c r="N92" s="8">
        <v>1</v>
      </c>
      <c r="O92" s="61">
        <v>1</v>
      </c>
      <c r="P92" s="48">
        <f t="shared" si="18"/>
        <v>2.8181818181818183</v>
      </c>
      <c r="V92" s="74" t="s">
        <v>198</v>
      </c>
      <c r="W92" s="74" t="s">
        <v>50</v>
      </c>
      <c r="X92" s="74">
        <f t="shared" si="19"/>
        <v>4</v>
      </c>
      <c r="Y92" s="3" t="s">
        <v>194</v>
      </c>
    </row>
    <row r="93" spans="2:45" x14ac:dyDescent="0.3">
      <c r="B93" s="9" t="s">
        <v>73</v>
      </c>
      <c r="C93" s="54" t="s">
        <v>75</v>
      </c>
      <c r="D93" s="60">
        <f t="shared" si="17"/>
        <v>2.5454545454545454</v>
      </c>
      <c r="E93" s="8">
        <v>5</v>
      </c>
      <c r="F93" s="8">
        <v>5</v>
      </c>
      <c r="G93" s="8">
        <v>5</v>
      </c>
      <c r="H93" s="8">
        <v>3</v>
      </c>
      <c r="I93" s="8">
        <v>1</v>
      </c>
      <c r="J93" s="8">
        <v>3</v>
      </c>
      <c r="K93" s="8">
        <v>2</v>
      </c>
      <c r="L93" s="8">
        <v>1</v>
      </c>
      <c r="M93" s="8">
        <v>1</v>
      </c>
      <c r="N93" s="8">
        <v>1</v>
      </c>
      <c r="O93" s="61">
        <v>1</v>
      </c>
      <c r="P93" s="48">
        <f t="shared" si="18"/>
        <v>2.5454545454545454</v>
      </c>
      <c r="V93" s="74" t="s">
        <v>198</v>
      </c>
      <c r="W93" s="74" t="s">
        <v>69</v>
      </c>
      <c r="X93" s="74">
        <f t="shared" si="19"/>
        <v>2</v>
      </c>
      <c r="Y93" s="3" t="s">
        <v>194</v>
      </c>
    </row>
    <row r="94" spans="2:45" x14ac:dyDescent="0.3">
      <c r="B94" s="5" t="s">
        <v>76</v>
      </c>
      <c r="C94" s="53" t="s">
        <v>77</v>
      </c>
      <c r="D94" s="60">
        <f t="shared" si="17"/>
        <v>2.4545454545454546</v>
      </c>
      <c r="E94" s="8">
        <v>3</v>
      </c>
      <c r="F94" s="8">
        <v>3</v>
      </c>
      <c r="G94" s="8">
        <v>3</v>
      </c>
      <c r="H94" s="8">
        <v>3</v>
      </c>
      <c r="I94" s="8">
        <v>3</v>
      </c>
      <c r="J94" s="8">
        <v>3</v>
      </c>
      <c r="K94" s="8">
        <v>3</v>
      </c>
      <c r="L94" s="50">
        <v>3</v>
      </c>
      <c r="M94" s="50">
        <v>1</v>
      </c>
      <c r="N94" s="50">
        <v>1</v>
      </c>
      <c r="O94" s="62">
        <v>1</v>
      </c>
      <c r="P94" s="48">
        <f t="shared" si="18"/>
        <v>2.4545454545454546</v>
      </c>
      <c r="V94" s="74" t="s">
        <v>198</v>
      </c>
      <c r="W94" s="74" t="s">
        <v>70</v>
      </c>
      <c r="X94" s="74">
        <f t="shared" si="19"/>
        <v>5</v>
      </c>
      <c r="Y94" s="3" t="s">
        <v>194</v>
      </c>
    </row>
    <row r="95" spans="2:45" x14ac:dyDescent="0.3">
      <c r="B95" s="9" t="s">
        <v>76</v>
      </c>
      <c r="C95" s="54" t="s">
        <v>78</v>
      </c>
      <c r="D95" s="60">
        <f t="shared" si="17"/>
        <v>1</v>
      </c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62">
        <v>1</v>
      </c>
      <c r="P95" s="48">
        <f t="shared" si="18"/>
        <v>1</v>
      </c>
      <c r="V95" s="74" t="s">
        <v>198</v>
      </c>
      <c r="W95" s="74" t="s">
        <v>72</v>
      </c>
      <c r="X95" s="74">
        <f t="shared" si="19"/>
        <v>3</v>
      </c>
      <c r="Y95" s="3" t="s">
        <v>194</v>
      </c>
    </row>
    <row r="96" spans="2:45" x14ac:dyDescent="0.3">
      <c r="B96" s="150" t="s">
        <v>38</v>
      </c>
      <c r="C96" s="149"/>
      <c r="D96" s="60">
        <f t="shared" ref="D96" si="20">AVERAGE(D86:D95)</f>
        <v>3.1909090909090905</v>
      </c>
      <c r="E96" s="22">
        <f t="shared" ref="E96:O96" si="21">AVERAGE(E86:E95)</f>
        <v>3.5</v>
      </c>
      <c r="F96" s="22">
        <f t="shared" si="21"/>
        <v>3.9</v>
      </c>
      <c r="G96" s="22">
        <f t="shared" si="21"/>
        <v>4</v>
      </c>
      <c r="H96" s="22">
        <f t="shared" si="21"/>
        <v>3.3</v>
      </c>
      <c r="I96" s="22">
        <f t="shared" si="21"/>
        <v>2.9</v>
      </c>
      <c r="J96" s="22">
        <f t="shared" si="21"/>
        <v>2.9</v>
      </c>
      <c r="K96" s="22">
        <f t="shared" si="21"/>
        <v>2.8</v>
      </c>
      <c r="L96" s="22">
        <f t="shared" si="21"/>
        <v>3.1</v>
      </c>
      <c r="M96" s="22">
        <f t="shared" si="21"/>
        <v>2.9</v>
      </c>
      <c r="N96" s="22">
        <f t="shared" si="21"/>
        <v>2.9</v>
      </c>
      <c r="O96" s="57">
        <f t="shared" si="21"/>
        <v>2.9</v>
      </c>
      <c r="P96" s="48">
        <f>AVERAGE(E96:O96)</f>
        <v>3.1909090909090905</v>
      </c>
      <c r="V96" s="74" t="s">
        <v>198</v>
      </c>
      <c r="W96" s="74" t="s">
        <v>74</v>
      </c>
      <c r="X96" s="74">
        <f t="shared" si="19"/>
        <v>4</v>
      </c>
      <c r="Y96" s="3" t="s">
        <v>194</v>
      </c>
    </row>
    <row r="97" spans="22:25" x14ac:dyDescent="0.3">
      <c r="V97" s="74" t="s">
        <v>198</v>
      </c>
      <c r="W97" s="74" t="s">
        <v>91</v>
      </c>
      <c r="X97" s="74">
        <f t="shared" si="19"/>
        <v>4</v>
      </c>
      <c r="Y97" s="3" t="s">
        <v>194</v>
      </c>
    </row>
    <row r="98" spans="22:25" x14ac:dyDescent="0.3">
      <c r="V98" s="74" t="s">
        <v>198</v>
      </c>
      <c r="W98" s="74" t="s">
        <v>77</v>
      </c>
      <c r="X98" s="74">
        <f t="shared" si="19"/>
        <v>3</v>
      </c>
      <c r="Y98" s="3" t="s">
        <v>194</v>
      </c>
    </row>
    <row r="99" spans="22:25" x14ac:dyDescent="0.3">
      <c r="V99" s="74" t="s">
        <v>198</v>
      </c>
      <c r="W99" s="74" t="s">
        <v>78</v>
      </c>
      <c r="X99" s="74">
        <f t="shared" si="19"/>
        <v>1</v>
      </c>
      <c r="Y99" s="3" t="s">
        <v>194</v>
      </c>
    </row>
    <row r="100" spans="22:25" x14ac:dyDescent="0.3">
      <c r="V100" s="3" t="s">
        <v>199</v>
      </c>
      <c r="W100" s="3" t="s">
        <v>51</v>
      </c>
      <c r="X100" s="3">
        <f>M20</f>
        <v>4</v>
      </c>
      <c r="Y100" s="3" t="s">
        <v>194</v>
      </c>
    </row>
    <row r="101" spans="22:25" x14ac:dyDescent="0.3">
      <c r="V101" s="3" t="s">
        <v>199</v>
      </c>
      <c r="W101" s="3" t="s">
        <v>87</v>
      </c>
      <c r="X101" s="3">
        <f t="shared" ref="X101:X109" si="22">M21</f>
        <v>3</v>
      </c>
      <c r="Y101" s="3" t="s">
        <v>194</v>
      </c>
    </row>
    <row r="102" spans="22:25" x14ac:dyDescent="0.3">
      <c r="V102" s="3" t="s">
        <v>199</v>
      </c>
      <c r="W102" s="3" t="s">
        <v>50</v>
      </c>
      <c r="X102" s="3">
        <f t="shared" si="22"/>
        <v>4</v>
      </c>
      <c r="Y102" s="3" t="s">
        <v>194</v>
      </c>
    </row>
    <row r="103" spans="22:25" x14ac:dyDescent="0.3">
      <c r="V103" s="3" t="s">
        <v>199</v>
      </c>
      <c r="W103" s="3" t="s">
        <v>69</v>
      </c>
      <c r="X103" s="3">
        <f t="shared" si="22"/>
        <v>2</v>
      </c>
      <c r="Y103" s="3" t="s">
        <v>194</v>
      </c>
    </row>
    <row r="104" spans="22:25" x14ac:dyDescent="0.3">
      <c r="V104" s="3" t="s">
        <v>199</v>
      </c>
      <c r="W104" s="3" t="s">
        <v>70</v>
      </c>
      <c r="X104" s="3">
        <f t="shared" si="22"/>
        <v>5</v>
      </c>
      <c r="Y104" s="3" t="s">
        <v>194</v>
      </c>
    </row>
    <row r="105" spans="22:25" x14ac:dyDescent="0.3">
      <c r="V105" s="3" t="s">
        <v>199</v>
      </c>
      <c r="W105" s="3" t="s">
        <v>72</v>
      </c>
      <c r="X105" s="3">
        <f t="shared" si="22"/>
        <v>3</v>
      </c>
      <c r="Y105" s="3" t="s">
        <v>194</v>
      </c>
    </row>
    <row r="106" spans="22:25" x14ac:dyDescent="0.3">
      <c r="V106" s="3" t="s">
        <v>199</v>
      </c>
      <c r="W106" s="3" t="s">
        <v>74</v>
      </c>
      <c r="X106" s="3">
        <f t="shared" si="22"/>
        <v>4</v>
      </c>
      <c r="Y106" s="3" t="s">
        <v>194</v>
      </c>
    </row>
    <row r="107" spans="22:25" x14ac:dyDescent="0.3">
      <c r="V107" s="3" t="s">
        <v>199</v>
      </c>
      <c r="W107" s="3" t="s">
        <v>91</v>
      </c>
      <c r="X107" s="3">
        <f t="shared" si="22"/>
        <v>4</v>
      </c>
      <c r="Y107" s="3" t="s">
        <v>194</v>
      </c>
    </row>
    <row r="108" spans="22:25" x14ac:dyDescent="0.3">
      <c r="V108" s="3" t="s">
        <v>199</v>
      </c>
      <c r="W108" s="3" t="s">
        <v>77</v>
      </c>
      <c r="X108" s="3">
        <f t="shared" si="22"/>
        <v>1</v>
      </c>
      <c r="Y108" s="3" t="s">
        <v>194</v>
      </c>
    </row>
    <row r="109" spans="22:25" x14ac:dyDescent="0.3">
      <c r="V109" s="3" t="s">
        <v>199</v>
      </c>
      <c r="W109" s="3" t="s">
        <v>78</v>
      </c>
      <c r="X109" s="3">
        <f t="shared" si="22"/>
        <v>1</v>
      </c>
      <c r="Y109" s="3" t="s">
        <v>194</v>
      </c>
    </row>
    <row r="110" spans="22:25" x14ac:dyDescent="0.3">
      <c r="V110" s="74" t="s">
        <v>33</v>
      </c>
      <c r="W110" s="74" t="s">
        <v>51</v>
      </c>
      <c r="X110" s="74">
        <f>N20</f>
        <v>4</v>
      </c>
      <c r="Y110" s="3" t="s">
        <v>194</v>
      </c>
    </row>
    <row r="111" spans="22:25" x14ac:dyDescent="0.3">
      <c r="V111" s="74" t="s">
        <v>33</v>
      </c>
      <c r="W111" s="74" t="s">
        <v>87</v>
      </c>
      <c r="X111" s="74">
        <f t="shared" ref="X111:X119" si="23">N21</f>
        <v>3</v>
      </c>
      <c r="Y111" s="3" t="s">
        <v>194</v>
      </c>
    </row>
    <row r="112" spans="22:25" x14ac:dyDescent="0.3">
      <c r="V112" s="74" t="s">
        <v>33</v>
      </c>
      <c r="W112" s="74" t="s">
        <v>50</v>
      </c>
      <c r="X112" s="74">
        <f t="shared" si="23"/>
        <v>4</v>
      </c>
      <c r="Y112" s="3" t="s">
        <v>194</v>
      </c>
    </row>
    <row r="113" spans="22:25" x14ac:dyDescent="0.3">
      <c r="V113" s="74" t="s">
        <v>33</v>
      </c>
      <c r="W113" s="74" t="s">
        <v>69</v>
      </c>
      <c r="X113" s="74">
        <f t="shared" si="23"/>
        <v>2</v>
      </c>
      <c r="Y113" s="3" t="s">
        <v>194</v>
      </c>
    </row>
    <row r="114" spans="22:25" x14ac:dyDescent="0.3">
      <c r="V114" s="74" t="s">
        <v>33</v>
      </c>
      <c r="W114" s="74" t="s">
        <v>70</v>
      </c>
      <c r="X114" s="74">
        <f t="shared" si="23"/>
        <v>5</v>
      </c>
      <c r="Y114" s="3" t="s">
        <v>194</v>
      </c>
    </row>
    <row r="115" spans="22:25" x14ac:dyDescent="0.3">
      <c r="V115" s="74" t="s">
        <v>33</v>
      </c>
      <c r="W115" s="74" t="s">
        <v>72</v>
      </c>
      <c r="X115" s="74">
        <f t="shared" si="23"/>
        <v>3</v>
      </c>
      <c r="Y115" s="3" t="s">
        <v>194</v>
      </c>
    </row>
    <row r="116" spans="22:25" x14ac:dyDescent="0.3">
      <c r="V116" s="74" t="s">
        <v>33</v>
      </c>
      <c r="W116" s="74" t="s">
        <v>74</v>
      </c>
      <c r="X116" s="74">
        <f t="shared" si="23"/>
        <v>4</v>
      </c>
      <c r="Y116" s="3" t="s">
        <v>194</v>
      </c>
    </row>
    <row r="117" spans="22:25" x14ac:dyDescent="0.3">
      <c r="V117" s="74" t="s">
        <v>33</v>
      </c>
      <c r="W117" s="74" t="s">
        <v>91</v>
      </c>
      <c r="X117" s="74">
        <f t="shared" si="23"/>
        <v>4</v>
      </c>
      <c r="Y117" s="3" t="s">
        <v>194</v>
      </c>
    </row>
    <row r="118" spans="22:25" x14ac:dyDescent="0.3">
      <c r="V118" s="74" t="s">
        <v>33</v>
      </c>
      <c r="W118" s="74" t="s">
        <v>77</v>
      </c>
      <c r="X118" s="74">
        <f t="shared" si="23"/>
        <v>1</v>
      </c>
      <c r="Y118" s="3" t="s">
        <v>194</v>
      </c>
    </row>
    <row r="119" spans="22:25" x14ac:dyDescent="0.3">
      <c r="V119" s="74" t="s">
        <v>33</v>
      </c>
      <c r="W119" s="74" t="s">
        <v>78</v>
      </c>
      <c r="X119" s="74">
        <f t="shared" si="23"/>
        <v>1</v>
      </c>
      <c r="Y119" s="3" t="s">
        <v>194</v>
      </c>
    </row>
    <row r="120" spans="22:25" x14ac:dyDescent="0.3">
      <c r="V120" s="3" t="s">
        <v>34</v>
      </c>
      <c r="W120" s="3" t="s">
        <v>51</v>
      </c>
      <c r="X120" s="3">
        <f>O20</f>
        <v>4</v>
      </c>
      <c r="Y120" s="3" t="s">
        <v>194</v>
      </c>
    </row>
    <row r="121" spans="22:25" x14ac:dyDescent="0.3">
      <c r="V121" s="3" t="s">
        <v>34</v>
      </c>
      <c r="W121" s="3" t="s">
        <v>87</v>
      </c>
      <c r="X121" s="3">
        <f t="shared" ref="X121:X129" si="24">O21</f>
        <v>3</v>
      </c>
      <c r="Y121" s="3" t="s">
        <v>194</v>
      </c>
    </row>
    <row r="122" spans="22:25" x14ac:dyDescent="0.3">
      <c r="V122" s="3" t="s">
        <v>34</v>
      </c>
      <c r="W122" s="3" t="s">
        <v>50</v>
      </c>
      <c r="X122" s="3">
        <f t="shared" si="24"/>
        <v>4</v>
      </c>
      <c r="Y122" s="3" t="s">
        <v>194</v>
      </c>
    </row>
    <row r="123" spans="22:25" x14ac:dyDescent="0.3">
      <c r="V123" s="3" t="s">
        <v>34</v>
      </c>
      <c r="W123" s="3" t="s">
        <v>69</v>
      </c>
      <c r="X123" s="3">
        <f t="shared" si="24"/>
        <v>2</v>
      </c>
      <c r="Y123" s="3" t="s">
        <v>194</v>
      </c>
    </row>
    <row r="124" spans="22:25" x14ac:dyDescent="0.3">
      <c r="V124" s="3" t="s">
        <v>34</v>
      </c>
      <c r="W124" s="3" t="s">
        <v>70</v>
      </c>
      <c r="X124" s="3">
        <f t="shared" si="24"/>
        <v>5</v>
      </c>
      <c r="Y124" s="3" t="s">
        <v>194</v>
      </c>
    </row>
    <row r="125" spans="22:25" x14ac:dyDescent="0.3">
      <c r="V125" s="3" t="s">
        <v>34</v>
      </c>
      <c r="W125" s="3" t="s">
        <v>72</v>
      </c>
      <c r="X125" s="3">
        <f t="shared" si="24"/>
        <v>3</v>
      </c>
      <c r="Y125" s="3" t="s">
        <v>194</v>
      </c>
    </row>
    <row r="126" spans="22:25" x14ac:dyDescent="0.3">
      <c r="V126" s="3" t="s">
        <v>34</v>
      </c>
      <c r="W126" s="3" t="s">
        <v>74</v>
      </c>
      <c r="X126" s="3">
        <f t="shared" si="24"/>
        <v>4</v>
      </c>
      <c r="Y126" s="3" t="s">
        <v>194</v>
      </c>
    </row>
    <row r="127" spans="22:25" x14ac:dyDescent="0.3">
      <c r="V127" s="3" t="s">
        <v>34</v>
      </c>
      <c r="W127" s="3" t="s">
        <v>91</v>
      </c>
      <c r="X127" s="3">
        <f t="shared" si="24"/>
        <v>4</v>
      </c>
      <c r="Y127" s="3" t="s">
        <v>194</v>
      </c>
    </row>
    <row r="128" spans="22:25" x14ac:dyDescent="0.3">
      <c r="V128" s="3" t="s">
        <v>34</v>
      </c>
      <c r="W128" s="3" t="s">
        <v>77</v>
      </c>
      <c r="X128" s="3">
        <f t="shared" si="24"/>
        <v>1</v>
      </c>
      <c r="Y128" s="3" t="s">
        <v>194</v>
      </c>
    </row>
    <row r="129" spans="22:25" x14ac:dyDescent="0.3">
      <c r="V129" s="3" t="s">
        <v>34</v>
      </c>
      <c r="W129" s="3" t="s">
        <v>78</v>
      </c>
      <c r="X129" s="3">
        <f t="shared" si="24"/>
        <v>1</v>
      </c>
      <c r="Y129" s="3" t="s">
        <v>194</v>
      </c>
    </row>
  </sheetData>
  <sheetProtection algorithmName="SHA-512" hashValue="UySA95Q0+66vmgCOathHMkkpfGCUt5TGN748JbiMWy1GX9iD1V1nrh2/bAeIcn4mWgnyJa5dc05dB8+L++XHkw==" saltValue="N7M2vCb6ZS/h4N5Capc0jg==" spinCount="100000" sheet="1" objects="1" scenarios="1"/>
  <mergeCells count="26">
    <mergeCell ref="D84:D85"/>
    <mergeCell ref="E84:G84"/>
    <mergeCell ref="H84:K84"/>
    <mergeCell ref="L84:O84"/>
    <mergeCell ref="H64:K64"/>
    <mergeCell ref="D64:G64"/>
    <mergeCell ref="B76:C76"/>
    <mergeCell ref="B30:C30"/>
    <mergeCell ref="B49:C49"/>
    <mergeCell ref="B96:C96"/>
    <mergeCell ref="B64:C64"/>
    <mergeCell ref="B61:C61"/>
    <mergeCell ref="B35:C35"/>
    <mergeCell ref="B84:B85"/>
    <mergeCell ref="C84:C85"/>
    <mergeCell ref="D35:F35"/>
    <mergeCell ref="G35:I35"/>
    <mergeCell ref="B47:C47"/>
    <mergeCell ref="D49:G49"/>
    <mergeCell ref="H49:K49"/>
    <mergeCell ref="L18:O18"/>
    <mergeCell ref="H18:K18"/>
    <mergeCell ref="B18:B19"/>
    <mergeCell ref="C18:C19"/>
    <mergeCell ref="E18:G18"/>
    <mergeCell ref="D18:D19"/>
  </mergeCells>
  <phoneticPr fontId="1" type="noConversion"/>
  <dataValidations count="1">
    <dataValidation imeMode="halfHangul" allowBlank="1" showInputMessage="1" showErrorMessage="1" sqref="AC19:AC21" xr:uid="{00000000-0002-0000-0000-000000000000}"/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4"/>
  <sheetViews>
    <sheetView showGridLines="0" tabSelected="1" zoomScaleNormal="100" workbookViewId="0">
      <selection activeCell="P15" sqref="P15"/>
    </sheetView>
  </sheetViews>
  <sheetFormatPr defaultColWidth="9" defaultRowHeight="16.5" x14ac:dyDescent="0.3"/>
  <cols>
    <col min="1" max="1" width="2.375" style="75" bestFit="1" customWidth="1"/>
    <col min="2" max="2" width="15.375" style="75" customWidth="1"/>
    <col min="3" max="3" width="15.625" style="75" customWidth="1"/>
    <col min="4" max="4" width="8.5" style="75" customWidth="1"/>
    <col min="5" max="5" width="7.375" style="75" bestFit="1" customWidth="1"/>
    <col min="6" max="6" width="23.875" style="75" customWidth="1"/>
    <col min="7" max="7" width="30.375" style="75" bestFit="1" customWidth="1"/>
    <col min="8" max="8" width="6.25" style="75" bestFit="1" customWidth="1"/>
    <col min="9" max="9" width="7" style="75" customWidth="1"/>
    <col min="10" max="10" width="43.375" style="81" bestFit="1" customWidth="1"/>
    <col min="11" max="16384" width="9" style="75"/>
  </cols>
  <sheetData>
    <row r="1" spans="2:10" x14ac:dyDescent="0.3">
      <c r="B1" s="103" t="s">
        <v>200</v>
      </c>
    </row>
    <row r="2" spans="2:10" ht="30" x14ac:dyDescent="0.3">
      <c r="B2" s="131" t="s">
        <v>144</v>
      </c>
      <c r="C2" s="131"/>
      <c r="D2" s="131"/>
      <c r="E2" s="131"/>
      <c r="F2" s="131"/>
      <c r="G2" s="131"/>
      <c r="H2" s="131"/>
      <c r="I2" s="131"/>
      <c r="J2" s="131"/>
    </row>
    <row r="3" spans="2:10" s="78" customFormat="1" x14ac:dyDescent="0.3">
      <c r="B3" s="76"/>
      <c r="C3" s="77"/>
      <c r="D3" s="77"/>
      <c r="E3" s="77"/>
      <c r="F3" s="77"/>
      <c r="G3" s="77"/>
      <c r="H3" s="77"/>
      <c r="I3" s="77"/>
      <c r="J3" s="77"/>
    </row>
    <row r="4" spans="2:10" s="78" customFormat="1" ht="20.25" x14ac:dyDescent="0.3">
      <c r="B4" s="79" t="s">
        <v>202</v>
      </c>
      <c r="C4" s="79" t="str">
        <f>VLOOKUP(C5, 'Data 수준정의'!V:Y,4,0)</f>
        <v>광학사업부</v>
      </c>
      <c r="D4" s="77"/>
      <c r="E4" s="77"/>
      <c r="F4" s="77"/>
      <c r="G4" s="77"/>
      <c r="H4" s="77"/>
      <c r="I4" s="77"/>
      <c r="J4" s="77"/>
    </row>
    <row r="5" spans="2:10" ht="20.25" x14ac:dyDescent="0.3">
      <c r="B5" s="79" t="s">
        <v>201</v>
      </c>
      <c r="C5" s="114" t="s">
        <v>100</v>
      </c>
      <c r="J5" s="75"/>
    </row>
    <row r="6" spans="2:10" ht="20.25" x14ac:dyDescent="0.3">
      <c r="B6" s="79" t="s">
        <v>205</v>
      </c>
      <c r="C6" s="80"/>
      <c r="D6" s="80"/>
    </row>
    <row r="7" spans="2:10" ht="20.25" x14ac:dyDescent="0.3">
      <c r="B7" s="79" t="s">
        <v>248</v>
      </c>
      <c r="C7" s="80"/>
      <c r="D7" s="80"/>
    </row>
    <row r="8" spans="2:10" ht="20.25" x14ac:dyDescent="0.3">
      <c r="B8" s="79" t="s">
        <v>204</v>
      </c>
      <c r="C8" s="80"/>
      <c r="D8" s="80"/>
    </row>
    <row r="9" spans="2:10" ht="16.5" customHeight="1" x14ac:dyDescent="0.3">
      <c r="B9" s="132" t="s">
        <v>11</v>
      </c>
      <c r="C9" s="132" t="s">
        <v>0</v>
      </c>
      <c r="D9" s="133" t="s">
        <v>149</v>
      </c>
      <c r="E9" s="134"/>
      <c r="F9" s="133" t="s">
        <v>138</v>
      </c>
      <c r="G9" s="134"/>
      <c r="H9" s="82" t="s">
        <v>150</v>
      </c>
      <c r="I9" s="135" t="s">
        <v>191</v>
      </c>
      <c r="J9" s="137" t="s">
        <v>130</v>
      </c>
    </row>
    <row r="10" spans="2:10" x14ac:dyDescent="0.3">
      <c r="B10" s="132"/>
      <c r="C10" s="132"/>
      <c r="D10" s="82" t="s">
        <v>107</v>
      </c>
      <c r="E10" s="84" t="s">
        <v>20</v>
      </c>
      <c r="F10" s="84" t="s">
        <v>24</v>
      </c>
      <c r="G10" s="84" t="s">
        <v>122</v>
      </c>
      <c r="H10" s="84" t="s">
        <v>20</v>
      </c>
      <c r="I10" s="136"/>
      <c r="J10" s="136"/>
    </row>
    <row r="11" spans="2:10" x14ac:dyDescent="0.3">
      <c r="B11" s="85" t="s">
        <v>8</v>
      </c>
      <c r="C11" s="86" t="s">
        <v>51</v>
      </c>
      <c r="D11" s="123" t="s">
        <v>23</v>
      </c>
      <c r="E11" s="121">
        <v>1</v>
      </c>
      <c r="F11" s="104" t="s">
        <v>81</v>
      </c>
      <c r="G11" s="104" t="s">
        <v>22</v>
      </c>
      <c r="H11" s="108">
        <v>1</v>
      </c>
      <c r="I11" s="88" t="str">
        <f>IF( AND( (E11 - H11) &gt; 0, ISBLANK(  J11 ) ), "NG", "OK" )</f>
        <v>OK</v>
      </c>
      <c r="J11" s="104"/>
    </row>
    <row r="12" spans="2:10" x14ac:dyDescent="0.3">
      <c r="B12" s="89"/>
      <c r="C12" s="90" t="s">
        <v>87</v>
      </c>
      <c r="D12" s="124" t="s">
        <v>23</v>
      </c>
      <c r="E12" s="122">
        <v>1</v>
      </c>
      <c r="F12" s="105" t="s">
        <v>244</v>
      </c>
      <c r="G12" s="105" t="s">
        <v>92</v>
      </c>
      <c r="H12" s="109">
        <v>1</v>
      </c>
      <c r="I12" s="92" t="str">
        <f t="shared" ref="I12:I21" si="0">IF( AND( (E12 - H12) &gt; 0, ISBLANK(  J12 ) ), "NG", "OK" )</f>
        <v>OK</v>
      </c>
      <c r="J12" s="105"/>
    </row>
    <row r="13" spans="2:10" x14ac:dyDescent="0.3">
      <c r="B13" s="89"/>
      <c r="C13" s="99" t="s">
        <v>50</v>
      </c>
      <c r="D13" s="125" t="s">
        <v>23</v>
      </c>
      <c r="E13" s="122">
        <v>1</v>
      </c>
      <c r="F13" s="105" t="s">
        <v>82</v>
      </c>
      <c r="G13" s="105" t="s">
        <v>92</v>
      </c>
      <c r="H13" s="109">
        <v>1</v>
      </c>
      <c r="I13" s="92" t="str">
        <f t="shared" si="0"/>
        <v>OK</v>
      </c>
      <c r="J13" s="105"/>
    </row>
    <row r="14" spans="2:10" x14ac:dyDescent="0.3">
      <c r="B14" s="85" t="s">
        <v>93</v>
      </c>
      <c r="C14" s="94" t="s">
        <v>1</v>
      </c>
      <c r="D14" s="124" t="s">
        <v>23</v>
      </c>
      <c r="E14" s="87">
        <v>2</v>
      </c>
      <c r="F14" s="127" t="s">
        <v>249</v>
      </c>
      <c r="G14" s="104" t="s">
        <v>251</v>
      </c>
      <c r="H14" s="108">
        <v>2</v>
      </c>
      <c r="I14" s="88" t="str">
        <f t="shared" si="0"/>
        <v>OK</v>
      </c>
      <c r="J14" s="104"/>
    </row>
    <row r="15" spans="2:10" x14ac:dyDescent="0.3">
      <c r="B15" s="89"/>
      <c r="C15" s="90"/>
      <c r="D15" s="124" t="s">
        <v>23</v>
      </c>
      <c r="E15" s="91">
        <v>2</v>
      </c>
      <c r="F15" s="126" t="s">
        <v>252</v>
      </c>
      <c r="G15" s="126" t="s">
        <v>251</v>
      </c>
      <c r="H15" s="128">
        <v>2</v>
      </c>
      <c r="I15" s="92" t="str">
        <f>IF( AND( (E14 - H15) &gt; 0, ISBLANK(  J15 ) ), "NG", "OK" )</f>
        <v>OK</v>
      </c>
      <c r="J15" s="126"/>
    </row>
    <row r="16" spans="2:10" x14ac:dyDescent="0.3">
      <c r="B16" s="89"/>
      <c r="C16" s="90"/>
      <c r="D16" s="124" t="s">
        <v>23</v>
      </c>
      <c r="E16" s="91">
        <v>2</v>
      </c>
      <c r="F16" s="126" t="s">
        <v>253</v>
      </c>
      <c r="G16" s="126" t="s">
        <v>251</v>
      </c>
      <c r="H16" s="128">
        <v>2</v>
      </c>
      <c r="I16" s="92" t="str">
        <f>IF( AND( (E14 - H16) &gt; 0, ISBLANK(  J16 ) ), "NG", "OK" )</f>
        <v>OK</v>
      </c>
      <c r="J16" s="126"/>
    </row>
    <row r="17" spans="2:10" x14ac:dyDescent="0.3">
      <c r="B17" s="89"/>
      <c r="C17" s="90"/>
      <c r="D17" s="124" t="s">
        <v>23</v>
      </c>
      <c r="E17" s="91">
        <v>2</v>
      </c>
      <c r="F17" s="126" t="s">
        <v>254</v>
      </c>
      <c r="G17" s="126" t="s">
        <v>251</v>
      </c>
      <c r="H17" s="128">
        <v>2</v>
      </c>
      <c r="I17" s="92" t="str">
        <f>IF( AND( (E14 - H17) &gt; 0, ISBLANK(  J17 ) ), "NG", "OK" )</f>
        <v>OK</v>
      </c>
      <c r="J17" s="126"/>
    </row>
    <row r="18" spans="2:10" x14ac:dyDescent="0.3">
      <c r="B18" s="89"/>
      <c r="C18" s="90"/>
      <c r="D18" s="124" t="s">
        <v>23</v>
      </c>
      <c r="E18" s="91">
        <v>2</v>
      </c>
      <c r="F18" s="126" t="s">
        <v>255</v>
      </c>
      <c r="G18" s="126" t="s">
        <v>251</v>
      </c>
      <c r="H18" s="128">
        <v>2</v>
      </c>
      <c r="I18" s="92" t="str">
        <f>IF( AND( (E14 - H18) &gt; 0, ISBLANK(  J18 ) ), "NG", "OK" )</f>
        <v>OK</v>
      </c>
      <c r="J18" s="126"/>
    </row>
    <row r="19" spans="2:10" x14ac:dyDescent="0.3">
      <c r="B19" s="95" t="s">
        <v>94</v>
      </c>
      <c r="C19" s="96" t="s">
        <v>9</v>
      </c>
      <c r="D19" s="129" t="s">
        <v>23</v>
      </c>
      <c r="E19" s="97">
        <v>3</v>
      </c>
      <c r="F19" s="106" t="s">
        <v>256</v>
      </c>
      <c r="G19" s="106" t="s">
        <v>22</v>
      </c>
      <c r="H19" s="110">
        <v>3</v>
      </c>
      <c r="I19" s="98" t="str">
        <f t="shared" si="0"/>
        <v>OK</v>
      </c>
      <c r="J19" s="106"/>
    </row>
    <row r="20" spans="2:10" x14ac:dyDescent="0.3">
      <c r="B20" s="89" t="s">
        <v>96</v>
      </c>
      <c r="C20" s="90" t="s">
        <v>10</v>
      </c>
      <c r="D20" s="130" t="s">
        <v>23</v>
      </c>
      <c r="E20" s="91">
        <v>3</v>
      </c>
      <c r="F20" s="105" t="s">
        <v>253</v>
      </c>
      <c r="G20" s="105" t="s">
        <v>22</v>
      </c>
      <c r="H20" s="109">
        <v>3</v>
      </c>
      <c r="I20" s="88" t="str">
        <f t="shared" si="0"/>
        <v>OK</v>
      </c>
      <c r="J20" s="105"/>
    </row>
    <row r="21" spans="2:10" x14ac:dyDescent="0.3">
      <c r="B21" s="89"/>
      <c r="C21" s="90"/>
      <c r="D21" s="130" t="s">
        <v>23</v>
      </c>
      <c r="E21" s="91">
        <f>SUMIFS('Data 수준정의'!X:X,'Data 수준정의'!V:V,'Data 수집 항목 검토 결과서'!$C$5,'Data 수준정의'!W:W,'Data 수집 항목 검토 결과서'!C21)</f>
        <v>0</v>
      </c>
      <c r="F21" s="105" t="s">
        <v>254</v>
      </c>
      <c r="G21" s="105" t="s">
        <v>22</v>
      </c>
      <c r="H21" s="109">
        <v>3</v>
      </c>
      <c r="I21" s="92" t="str">
        <f t="shared" si="0"/>
        <v>OK</v>
      </c>
      <c r="J21" s="105"/>
    </row>
    <row r="22" spans="2:10" x14ac:dyDescent="0.3">
      <c r="B22" s="85" t="s">
        <v>97</v>
      </c>
      <c r="C22" s="94" t="s">
        <v>74</v>
      </c>
      <c r="D22" s="112" t="s">
        <v>23</v>
      </c>
      <c r="E22" s="87">
        <v>2</v>
      </c>
      <c r="F22" s="104" t="s">
        <v>245</v>
      </c>
      <c r="G22" s="104" t="s">
        <v>251</v>
      </c>
      <c r="H22" s="108">
        <v>2</v>
      </c>
      <c r="I22" s="88" t="str">
        <f t="shared" ref="I22:I27" si="1">IF( AND( (E22 - H22) &gt; 0, ISBLANK(  J22 ) ), "NG", "OK" )</f>
        <v>OK</v>
      </c>
      <c r="J22" s="104"/>
    </row>
    <row r="23" spans="2:10" x14ac:dyDescent="0.3">
      <c r="B23" s="89"/>
      <c r="C23" s="90"/>
      <c r="D23" s="124" t="s">
        <v>23</v>
      </c>
      <c r="E23" s="91">
        <v>2</v>
      </c>
      <c r="F23" s="105" t="s">
        <v>246</v>
      </c>
      <c r="G23" s="105" t="s">
        <v>251</v>
      </c>
      <c r="H23" s="109">
        <v>2</v>
      </c>
      <c r="I23" s="92" t="str">
        <f t="shared" si="1"/>
        <v>OK</v>
      </c>
      <c r="J23" s="105"/>
    </row>
    <row r="24" spans="2:10" x14ac:dyDescent="0.3">
      <c r="B24" s="89"/>
      <c r="C24" s="99"/>
      <c r="D24" s="124" t="s">
        <v>23</v>
      </c>
      <c r="E24" s="93">
        <v>2</v>
      </c>
      <c r="F24" s="107" t="s">
        <v>250</v>
      </c>
      <c r="G24" s="107" t="s">
        <v>251</v>
      </c>
      <c r="H24" s="111">
        <v>2</v>
      </c>
      <c r="I24" s="100" t="str">
        <f t="shared" si="1"/>
        <v>OK</v>
      </c>
      <c r="J24" s="107"/>
    </row>
    <row r="25" spans="2:10" x14ac:dyDescent="0.3">
      <c r="B25" s="89"/>
      <c r="C25" s="94" t="s">
        <v>91</v>
      </c>
      <c r="D25" s="104" t="s">
        <v>23</v>
      </c>
      <c r="E25" s="87">
        <v>2</v>
      </c>
      <c r="F25" s="104" t="s">
        <v>259</v>
      </c>
      <c r="G25" s="104" t="s">
        <v>257</v>
      </c>
      <c r="H25" s="108">
        <v>2</v>
      </c>
      <c r="I25" s="88" t="str">
        <f t="shared" si="1"/>
        <v>OK</v>
      </c>
      <c r="J25" s="104"/>
    </row>
    <row r="26" spans="2:10" x14ac:dyDescent="0.3">
      <c r="B26" s="89"/>
      <c r="C26" s="90"/>
      <c r="D26" s="105" t="s">
        <v>23</v>
      </c>
      <c r="E26" s="91">
        <v>2</v>
      </c>
      <c r="F26" s="105" t="s">
        <v>260</v>
      </c>
      <c r="G26" s="105" t="s">
        <v>257</v>
      </c>
      <c r="H26" s="109">
        <v>2</v>
      </c>
      <c r="I26" s="92" t="str">
        <f t="shared" si="1"/>
        <v>OK</v>
      </c>
      <c r="J26" s="105"/>
    </row>
    <row r="27" spans="2:10" x14ac:dyDescent="0.3">
      <c r="B27" s="89"/>
      <c r="C27" s="90"/>
      <c r="D27" s="105" t="s">
        <v>23</v>
      </c>
      <c r="E27" s="91">
        <v>2</v>
      </c>
      <c r="F27" s="105" t="s">
        <v>261</v>
      </c>
      <c r="G27" s="105" t="s">
        <v>257</v>
      </c>
      <c r="H27" s="109">
        <v>2</v>
      </c>
      <c r="I27" s="100" t="str">
        <f t="shared" si="1"/>
        <v>OK</v>
      </c>
      <c r="J27" s="105"/>
    </row>
    <row r="28" spans="2:10" x14ac:dyDescent="0.3">
      <c r="B28" s="85" t="s">
        <v>76</v>
      </c>
      <c r="C28" s="102" t="s">
        <v>17</v>
      </c>
      <c r="D28" s="113" t="s">
        <v>23</v>
      </c>
      <c r="E28" s="97">
        <f>SUMIFS('Data 수준정의'!X:X,'Data 수준정의'!V:V,'Data 수집 항목 검토 결과서'!$C$5,'Data 수준정의'!W:W,'Data 수집 항목 검토 결과서'!C28)</f>
        <v>3</v>
      </c>
      <c r="F28" s="106" t="s">
        <v>247</v>
      </c>
      <c r="G28" s="106" t="s">
        <v>22</v>
      </c>
      <c r="H28" s="110">
        <v>3</v>
      </c>
      <c r="I28" s="98" t="str">
        <f t="shared" ref="I28:I29" si="2">IF( AND( (E28 - H28) &gt; 0, ISBLANK(  J28 ) ), "NG", "OK" )</f>
        <v>OK</v>
      </c>
      <c r="J28" s="106"/>
    </row>
    <row r="29" spans="2:10" x14ac:dyDescent="0.3">
      <c r="B29" s="101"/>
      <c r="C29" s="102" t="s">
        <v>18</v>
      </c>
      <c r="D29" s="113" t="s">
        <v>23</v>
      </c>
      <c r="E29" s="97">
        <f>SUMIFS('Data 수준정의'!X:X,'Data 수준정의'!V:V,'Data 수집 항목 검토 결과서'!$C$5,'Data 수준정의'!W:W,'Data 수집 항목 검토 결과서'!C29)</f>
        <v>1</v>
      </c>
      <c r="F29" s="106" t="s">
        <v>258</v>
      </c>
      <c r="G29" s="106" t="s">
        <v>92</v>
      </c>
      <c r="H29" s="110">
        <v>1</v>
      </c>
      <c r="I29" s="98" t="str">
        <f t="shared" si="2"/>
        <v>OK</v>
      </c>
      <c r="J29" s="106"/>
    </row>
    <row r="30" spans="2:10" x14ac:dyDescent="0.3">
      <c r="B30" s="81"/>
      <c r="J30" s="75"/>
    </row>
    <row r="31" spans="2:10" x14ac:dyDescent="0.3">
      <c r="J31" s="75"/>
    </row>
    <row r="32" spans="2:10" x14ac:dyDescent="0.3">
      <c r="B32" s="103" t="s">
        <v>221</v>
      </c>
      <c r="J32" s="75"/>
    </row>
    <row r="33" spans="2:3" x14ac:dyDescent="0.3">
      <c r="B33" s="115" t="s">
        <v>224</v>
      </c>
      <c r="C33" s="116" t="s">
        <v>222</v>
      </c>
    </row>
    <row r="34" spans="2:3" x14ac:dyDescent="0.3">
      <c r="B34" s="116"/>
      <c r="C34" s="116" t="s">
        <v>223</v>
      </c>
    </row>
  </sheetData>
  <mergeCells count="7">
    <mergeCell ref="B2:J2"/>
    <mergeCell ref="J9:J10"/>
    <mergeCell ref="C9:C10"/>
    <mergeCell ref="B9:B10"/>
    <mergeCell ref="D9:E9"/>
    <mergeCell ref="F9:G9"/>
    <mergeCell ref="I9:I10"/>
  </mergeCells>
  <phoneticPr fontId="1" type="noConversion"/>
  <conditionalFormatting sqref="I11:I29">
    <cfRule type="containsText" dxfId="0" priority="1" operator="containsText" text="NG">
      <formula>NOT(ISERROR(SEARCH("NG",I11)))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12:I14 E21 I22 E28:E29 I19 I28:I29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'Data 수준정의'!$AF$19:$AF$29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54823e-c960-4fe1-8874-8fa7879b6efb" xsi:nil="true"/>
    <lcf76f155ced4ddcb4097134ff3c332f xmlns="345c0310-5f6a-4163-af51-f88ea6aa84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38313D-5669-4DD5-8471-2CCC8B75C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571DCC-E4F8-4A75-9106-EEAB5F70F387}">
  <ds:schemaRefs>
    <ds:schemaRef ds:uri="http://schemas.microsoft.com/office/2006/metadata/properties"/>
    <ds:schemaRef ds:uri="http://schemas.microsoft.com/office/2006/documentManagement/types"/>
    <ds:schemaRef ds:uri="345c0310-5f6a-4163-af51-f88ea6aa846a"/>
    <ds:schemaRef ds:uri="http://purl.org/dc/dcmitype/"/>
    <ds:schemaRef ds:uri="http://www.w3.org/XML/1998/namespace"/>
    <ds:schemaRef ds:uri="http://purl.org/dc/elements/1.1/"/>
    <ds:schemaRef ds:uri="4354823e-c960-4fe1-8874-8fa7879b6efb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2C139F4-3701-4259-9ADA-21A7E7208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수집 항목 검토 결과서_설명</vt:lpstr>
      <vt:lpstr>Data 수준정의</vt:lpstr>
      <vt:lpstr>Data 수집 항목 검토 결과서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김선호</dc:creator>
  <cp:lastModifiedBy>이동건</cp:lastModifiedBy>
  <dcterms:created xsi:type="dcterms:W3CDTF">2020-06-28T23:46:04Z</dcterms:created>
  <dcterms:modified xsi:type="dcterms:W3CDTF">2022-10-11T01:35:30Z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0x010100622C3F94F261814F970C94DD4C165FB8</vt:lpwstr>
  </property>
  <property fmtid="{D5CDD505-2E9C-101B-9397-08002B2CF9AE}" pid="3" name="MSIP_Label_d456ec4f-41b4-4f73-af44-e5c120342660_Enabled">
    <vt:lpwstr>true</vt:lpwstr>
  </property>
  <property fmtid="{D5CDD505-2E9C-101B-9397-08002B2CF9AE}" pid="4" name="MSIP_Label_d456ec4f-41b4-4f73-af44-e5c120342660_SetDate">
    <vt:lpwstr>2022-04-11T07:34:00Z</vt:lpwstr>
  </property>
  <property fmtid="{D5CDD505-2E9C-101B-9397-08002B2CF9AE}" pid="5" name="MSIP_Label_d456ec4f-41b4-4f73-af44-e5c120342660_Method">
    <vt:lpwstr>Privileged</vt:lpwstr>
  </property>
  <property fmtid="{D5CDD505-2E9C-101B-9397-08002B2CF9AE}" pid="6" name="MSIP_Label_d456ec4f-41b4-4f73-af44-e5c120342660_Name">
    <vt:lpwstr>Public</vt:lpwstr>
  </property>
  <property fmtid="{D5CDD505-2E9C-101B-9397-08002B2CF9AE}" pid="7" name="MSIP_Label_d456ec4f-41b4-4f73-af44-e5c120342660_SiteId">
    <vt:lpwstr>e6c7989d-a5fe-4b7b-a335-3288406db2fd</vt:lpwstr>
  </property>
  <property fmtid="{D5CDD505-2E9C-101B-9397-08002B2CF9AE}" pid="8" name="MSIP_Label_d456ec4f-41b4-4f73-af44-e5c120342660_ActionId">
    <vt:lpwstr>b365786e-ae5e-4c44-b750-61e96556e704</vt:lpwstr>
  </property>
  <property fmtid="{D5CDD505-2E9C-101B-9397-08002B2CF9AE}" pid="9" name="MSIP_Label_d456ec4f-41b4-4f73-af44-e5c120342660_ContentBits">
    <vt:lpwstr>0</vt:lpwstr>
  </property>
  <property fmtid="{D5CDD505-2E9C-101B-9397-08002B2CF9AE}" pid="10" name="MediaServiceImageTags">
    <vt:lpwstr/>
  </property>
</Properties>
</file>