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LG Innotek Co., Ltd\문서\"/>
    </mc:Choice>
  </mc:AlternateContent>
  <xr:revisionPtr revIDLastSave="4" documentId="8_{5E6FC8C6-74D4-4627-8456-66D08A1C281B}" xr6:coauthVersionLast="45" xr6:coauthVersionMax="47" xr10:uidLastSave="{280BBC8C-F83E-42EE-9D1A-3D8561DA6EBF}"/>
  <bookViews>
    <workbookView xWindow="28680" yWindow="-120" windowWidth="29040" windowHeight="15840" xr2:uid="{C7FFAAC2-DCDC-4E53-BF0C-D762994C0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4" i="1"/>
  <c r="E3" i="1"/>
  <c r="E5" i="1" l="1"/>
  <c r="E15" i="1" s="1"/>
  <c r="E16" i="1" s="1"/>
  <c r="E25" i="1" s="1"/>
  <c r="E27" i="1" s="1"/>
  <c r="E21" i="1" l="1"/>
  <c r="E28" i="1" l="1"/>
</calcChain>
</file>

<file path=xl/sharedStrings.xml><?xml version="1.0" encoding="utf-8"?>
<sst xmlns="http://schemas.openxmlformats.org/spreadsheetml/2006/main" count="54" uniqueCount="54">
  <si>
    <t>국민연금</t>
    <phoneticPr fontId="2" type="noConversion"/>
  </si>
  <si>
    <t>건강보험</t>
    <phoneticPr fontId="2" type="noConversion"/>
  </si>
  <si>
    <t>고용보험</t>
    <phoneticPr fontId="2" type="noConversion"/>
  </si>
  <si>
    <t>연금저축</t>
    <phoneticPr fontId="2" type="noConversion"/>
  </si>
  <si>
    <t>퇴직연금</t>
    <phoneticPr fontId="2" type="noConversion"/>
  </si>
  <si>
    <t>의료비</t>
    <phoneticPr fontId="2" type="noConversion"/>
  </si>
  <si>
    <t>기부금</t>
    <phoneticPr fontId="2" type="noConversion"/>
  </si>
  <si>
    <t>주택청약</t>
    <phoneticPr fontId="2" type="noConversion"/>
  </si>
  <si>
    <t>납입액의 40%</t>
    <phoneticPr fontId="2" type="noConversion"/>
  </si>
  <si>
    <t>최대 100만원*12%</t>
    <phoneticPr fontId="2" type="noConversion"/>
  </si>
  <si>
    <t>최대 근로소득금액의 10%*15%</t>
    <phoneticPr fontId="2" type="noConversion"/>
  </si>
  <si>
    <t>1) 총급여</t>
    <phoneticPr fontId="2" type="noConversion"/>
  </si>
  <si>
    <t>3) 근로소득금액</t>
    <phoneticPr fontId="2" type="noConversion"/>
  </si>
  <si>
    <t>인적공제</t>
    <phoneticPr fontId="2" type="noConversion"/>
  </si>
  <si>
    <t>4) 소득공제</t>
    <phoneticPr fontId="2" type="noConversion"/>
  </si>
  <si>
    <t>3) - 4)</t>
    <phoneticPr fontId="2" type="noConversion"/>
  </si>
  <si>
    <t>5) 과세표준</t>
    <phoneticPr fontId="2" type="noConversion"/>
  </si>
  <si>
    <t>본인</t>
    <phoneticPr fontId="2" type="noConversion"/>
  </si>
  <si>
    <t>배우자</t>
    <phoneticPr fontId="2" type="noConversion"/>
  </si>
  <si>
    <t>부양가족</t>
    <phoneticPr fontId="2" type="noConversion"/>
  </si>
  <si>
    <t>연금보험료</t>
    <phoneticPr fontId="2" type="noConversion"/>
  </si>
  <si>
    <t>보험료</t>
    <phoneticPr fontId="2" type="noConversion"/>
  </si>
  <si>
    <t>주택자금</t>
    <phoneticPr fontId="2" type="noConversion"/>
  </si>
  <si>
    <t>차입상환액</t>
    <phoneticPr fontId="2" type="noConversion"/>
  </si>
  <si>
    <t>기타</t>
    <phoneticPr fontId="2" type="noConversion"/>
  </si>
  <si>
    <t>신용카드 등</t>
    <phoneticPr fontId="2" type="noConversion"/>
  </si>
  <si>
    <t>6) 산출세액</t>
    <phoneticPr fontId="2" type="noConversion"/>
  </si>
  <si>
    <t>7) 세액공제</t>
    <phoneticPr fontId="2" type="noConversion"/>
  </si>
  <si>
    <t>근로소득</t>
    <phoneticPr fontId="2" type="noConversion"/>
  </si>
  <si>
    <t>연금계좌</t>
    <phoneticPr fontId="2" type="noConversion"/>
  </si>
  <si>
    <t>보장성보험</t>
    <phoneticPr fontId="2" type="noConversion"/>
  </si>
  <si>
    <t>교육비</t>
    <phoneticPr fontId="2" type="noConversion"/>
  </si>
  <si>
    <t>총급여*3% 초과액</t>
    <phoneticPr fontId="2" type="noConversion"/>
  </si>
  <si>
    <t>1200만 + {1)-4500만}*5%</t>
    <phoneticPr fontId="2" type="noConversion"/>
  </si>
  <si>
    <t>6) - 7)</t>
    <phoneticPr fontId="2" type="noConversion"/>
  </si>
  <si>
    <t>8) 결정세액</t>
    <phoneticPr fontId="2" type="noConversion"/>
  </si>
  <si>
    <t>9) 기납부세액</t>
    <phoneticPr fontId="2" type="noConversion"/>
  </si>
  <si>
    <t>10) 차감납부세액</t>
    <phoneticPr fontId="2" type="noConversion"/>
  </si>
  <si>
    <t>8) - 9) 마이너스시 환급</t>
    <phoneticPr fontId="2" type="noConversion"/>
  </si>
  <si>
    <t>세액감면</t>
    <phoneticPr fontId="2" type="noConversion"/>
  </si>
  <si>
    <t>부양가족공제는 일정한 나이가 되어야하고 / 소득금액이 100만원 이하여야 함</t>
    <phoneticPr fontId="2" type="noConversion"/>
  </si>
  <si>
    <t>나이/소득 모두 충족</t>
    <phoneticPr fontId="2" type="noConversion"/>
  </si>
  <si>
    <t>소득만 충족</t>
    <phoneticPr fontId="2" type="noConversion"/>
  </si>
  <si>
    <t>카드/교육비/기부금공제</t>
    <phoneticPr fontId="2" type="noConversion"/>
  </si>
  <si>
    <t>부양가족/보험료/기부금 공제</t>
    <phoneticPr fontId="2" type="noConversion"/>
  </si>
  <si>
    <t>모두 상관없음</t>
    <phoneticPr fontId="2" type="noConversion"/>
  </si>
  <si>
    <t>의료비 공제</t>
    <phoneticPr fontId="2" type="noConversion"/>
  </si>
  <si>
    <t>*근로소득 333만/퇴직소득 100만/금융소득 분리과세대상 2000만/연금소득 공적연금 516만,사적연금 1200만 분리과세</t>
    <phoneticPr fontId="2" type="noConversion"/>
  </si>
  <si>
    <t>1) - 2)</t>
    <phoneticPr fontId="2" type="noConversion"/>
  </si>
  <si>
    <t>*7천만원초과 : max(66만원-(총급여액-7천만원)*0.5),50만원/미만 66만원</t>
    <phoneticPr fontId="2" type="noConversion"/>
  </si>
  <si>
    <t>2) 근로소득공제</t>
    <phoneticPr fontId="2" type="noConversion"/>
  </si>
  <si>
    <t>5)*24% - 522만</t>
    <phoneticPr fontId="2" type="noConversion"/>
  </si>
  <si>
    <t>최대 400만원*15%</t>
    <phoneticPr fontId="2" type="noConversion"/>
  </si>
  <si>
    <t>최대 300만원*15%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</si>
</sst>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;[Red]\-#,##0\ 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0"/>
      <color theme="1"/>
      <name val="LG스마트체 Regular"/>
      <family val="3"/>
      <charset val="129"/>
    </font>
    <font>
      <sz val="10"/>
      <color rgb="FFFF0000"/>
      <name val="LG스마트체 Regular"/>
      <family val="3"/>
      <charset val="129"/>
    </font>
    <font>
      <b/>
      <sz val="10"/>
      <color rgb="FFFF0000"/>
      <name val="LG스마트체 Regular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4" fillId="0" borderId="0" xfId="1" applyNumberFormat="1" applyFont="1">
      <alignment vertical="center"/>
    </xf>
    <xf numFmtId="0" fontId="4" fillId="2" borderId="0" xfId="0" applyFont="1" applyFill="1">
      <alignment vertical="center"/>
    </xf>
    <xf numFmtId="176" fontId="4" fillId="2" borderId="0" xfId="1" applyNumberFormat="1" applyFont="1" applyFill="1">
      <alignment vertical="center"/>
    </xf>
    <xf numFmtId="0" fontId="5" fillId="3" borderId="0" xfId="0" applyFont="1" applyFill="1">
      <alignment vertical="center"/>
    </xf>
    <xf numFmtId="176" fontId="5" fillId="3" borderId="0" xfId="1" applyNumberFormat="1" applyFont="1" applyFill="1">
      <alignment vertical="center"/>
    </xf>
    <xf numFmtId="176" fontId="6" fillId="0" borderId="0" xfId="1" applyNumberFormat="1" applyFont="1">
      <alignment vertical="center"/>
    </xf>
    <xf numFmtId="0" fontId="4" fillId="4" borderId="0" xfId="0" applyFont="1" applyFill="1">
      <alignment vertical="center"/>
    </xf>
    <xf numFmtId="176" fontId="4" fillId="4" borderId="0" xfId="1" applyNumberFormat="1" applyFont="1" applyFill="1">
      <alignment vertical="center"/>
    </xf>
    <xf numFmtId="0" fontId="7" fillId="4" borderId="0" xfId="0" applyFont="1" applyFill="1">
      <alignment vertical="center"/>
    </xf>
    <xf numFmtId="176" fontId="7" fillId="4" borderId="0" xfId="1" applyNumberFormat="1" applyFont="1" applyFill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0" fontId="4" fillId="0" borderId="0" xfId="1" applyNumberFormat="1" applyFont="1">
      <alignment vertical="center"/>
    </xf>
    <xf numFmtId="9" fontId="4" fillId="0" borderId="0" xfId="2" applyFo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176" fontId="6" fillId="0" borderId="0" xfId="1" applyNumberFormat="1" applyFont="1" applyFill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20CA-A2A0-4EC6-AD8A-30064E24BA79}">
  <dimension ref="B1:J34"/>
  <sheetViews>
    <sheetView tabSelected="1" workbookViewId="0">
      <selection activeCell="E18" sqref="E18"/>
    </sheetView>
  </sheetViews>
  <sheetFormatPr defaultRowHeight="14.25" x14ac:dyDescent="0.3"/>
  <cols>
    <col min="1" max="1" width="4.375" style="1" customWidth="1"/>
    <col min="2" max="2" width="15.625" style="2" bestFit="1" customWidth="1"/>
    <col min="3" max="3" width="9" style="2" bestFit="1" customWidth="1"/>
    <col min="4" max="4" width="11.875" style="2" bestFit="1" customWidth="1"/>
    <col min="5" max="5" width="12.625" style="3" bestFit="1" customWidth="1"/>
    <col min="6" max="7" width="23.5" style="3" customWidth="1"/>
    <col min="8" max="8" width="26.25" style="3" customWidth="1"/>
    <col min="9" max="9" width="10.875" style="2" bestFit="1" customWidth="1"/>
    <col min="10" max="10" width="12.125" style="1" bestFit="1" customWidth="1"/>
    <col min="11" max="11" width="9.625" style="1" bestFit="1" customWidth="1"/>
    <col min="12" max="16384" width="9" style="1"/>
  </cols>
  <sheetData>
    <row r="1" spans="2:10" x14ac:dyDescent="0.3">
      <c r="B1" s="15">
        <v>2022</v>
      </c>
      <c r="I1" s="14"/>
    </row>
    <row r="2" spans="2:10" x14ac:dyDescent="0.3">
      <c r="B2" s="18" t="s">
        <v>11</v>
      </c>
      <c r="C2" s="4"/>
      <c r="D2" s="4"/>
      <c r="E2" s="5">
        <v>70000000</v>
      </c>
    </row>
    <row r="3" spans="2:10" x14ac:dyDescent="0.3">
      <c r="B3" s="19" t="s">
        <v>50</v>
      </c>
      <c r="E3" s="3">
        <f>12000000+(E2-45000000)*0.05</f>
        <v>13250000</v>
      </c>
      <c r="F3" s="3" t="s">
        <v>33</v>
      </c>
    </row>
    <row r="4" spans="2:10" x14ac:dyDescent="0.3">
      <c r="B4" s="18" t="s">
        <v>12</v>
      </c>
      <c r="C4" s="4"/>
      <c r="D4" s="4"/>
      <c r="E4" s="5">
        <f>E2-E3</f>
        <v>56750000</v>
      </c>
      <c r="F4" s="3" t="s">
        <v>48</v>
      </c>
      <c r="I4" s="3"/>
    </row>
    <row r="5" spans="2:10" x14ac:dyDescent="0.3">
      <c r="B5" s="20" t="s">
        <v>14</v>
      </c>
      <c r="C5" s="6"/>
      <c r="D5" s="6"/>
      <c r="E5" s="7">
        <f>SUM(E6:E14)</f>
        <v>8350000</v>
      </c>
      <c r="I5" s="3"/>
    </row>
    <row r="6" spans="2:10" x14ac:dyDescent="0.3">
      <c r="B6" s="19"/>
      <c r="C6" s="2" t="s">
        <v>13</v>
      </c>
      <c r="D6" s="2" t="s">
        <v>17</v>
      </c>
      <c r="E6" s="3">
        <v>1500000</v>
      </c>
      <c r="I6" s="3"/>
    </row>
    <row r="7" spans="2:10" x14ac:dyDescent="0.3">
      <c r="B7" s="19"/>
      <c r="D7" s="2" t="s">
        <v>18</v>
      </c>
      <c r="E7" s="3">
        <v>0</v>
      </c>
      <c r="I7" s="3"/>
    </row>
    <row r="8" spans="2:10" x14ac:dyDescent="0.3">
      <c r="B8" s="19"/>
      <c r="D8" s="2" t="s">
        <v>19</v>
      </c>
      <c r="E8" s="3">
        <v>1500000</v>
      </c>
      <c r="G8" s="1"/>
      <c r="I8" s="3"/>
    </row>
    <row r="9" spans="2:10" x14ac:dyDescent="0.3">
      <c r="B9" s="19"/>
      <c r="C9" s="2" t="s">
        <v>20</v>
      </c>
      <c r="D9" s="2" t="s">
        <v>0</v>
      </c>
      <c r="E9" s="3">
        <v>2000000</v>
      </c>
      <c r="I9" s="3"/>
    </row>
    <row r="10" spans="2:10" x14ac:dyDescent="0.3">
      <c r="B10" s="19"/>
      <c r="C10" s="2" t="s">
        <v>21</v>
      </c>
      <c r="D10" s="2" t="s">
        <v>1</v>
      </c>
      <c r="E10" s="3">
        <v>1500000</v>
      </c>
      <c r="I10" s="3"/>
    </row>
    <row r="11" spans="2:10" x14ac:dyDescent="0.3">
      <c r="B11" s="19"/>
      <c r="D11" s="2" t="s">
        <v>2</v>
      </c>
      <c r="E11" s="3">
        <v>350000</v>
      </c>
      <c r="I11" s="3"/>
      <c r="J11" s="13"/>
    </row>
    <row r="12" spans="2:10" x14ac:dyDescent="0.3">
      <c r="B12" s="19"/>
      <c r="C12" s="2" t="s">
        <v>22</v>
      </c>
      <c r="D12" s="2" t="s">
        <v>23</v>
      </c>
      <c r="E12" s="3">
        <v>0</v>
      </c>
      <c r="I12" s="3"/>
      <c r="J12" s="13"/>
    </row>
    <row r="13" spans="2:10" x14ac:dyDescent="0.3">
      <c r="B13" s="19"/>
      <c r="C13" s="2" t="s">
        <v>24</v>
      </c>
      <c r="D13" s="2" t="s">
        <v>7</v>
      </c>
      <c r="E13" s="3">
        <v>1200000</v>
      </c>
      <c r="F13" s="16" t="s">
        <v>8</v>
      </c>
      <c r="I13" s="3"/>
      <c r="J13" s="13"/>
    </row>
    <row r="14" spans="2:10" x14ac:dyDescent="0.3">
      <c r="B14" s="19"/>
      <c r="D14" s="2" t="s">
        <v>25</v>
      </c>
      <c r="E14" s="3">
        <v>300000</v>
      </c>
      <c r="G14" s="16"/>
      <c r="I14" s="3"/>
      <c r="J14" s="13"/>
    </row>
    <row r="15" spans="2:10" x14ac:dyDescent="0.3">
      <c r="B15" s="18" t="s">
        <v>16</v>
      </c>
      <c r="C15" s="4"/>
      <c r="D15" s="4"/>
      <c r="E15" s="5">
        <f>E4-E5</f>
        <v>48400000</v>
      </c>
      <c r="F15" s="3" t="s">
        <v>15</v>
      </c>
      <c r="G15" s="8"/>
      <c r="I15" s="3"/>
    </row>
    <row r="16" spans="2:10" x14ac:dyDescent="0.3">
      <c r="B16" s="19" t="s">
        <v>26</v>
      </c>
      <c r="E16" s="3">
        <f>(E15*0.24)-5220000</f>
        <v>6396000</v>
      </c>
      <c r="F16" s="3" t="s">
        <v>51</v>
      </c>
      <c r="H16" s="8"/>
      <c r="I16" s="3"/>
    </row>
    <row r="17" spans="2:10" x14ac:dyDescent="0.3">
      <c r="B17" s="20" t="s">
        <v>27</v>
      </c>
      <c r="C17" s="6"/>
      <c r="D17" s="6"/>
      <c r="E17" s="7">
        <f>SUM(E18:E24)</f>
        <v>2180000</v>
      </c>
      <c r="I17" s="3"/>
    </row>
    <row r="18" spans="2:10" x14ac:dyDescent="0.3">
      <c r="B18" s="19"/>
      <c r="C18" s="2" t="s">
        <v>39</v>
      </c>
      <c r="D18" s="2" t="s">
        <v>28</v>
      </c>
      <c r="E18" s="3">
        <v>660000</v>
      </c>
      <c r="F18" s="3" t="s">
        <v>49</v>
      </c>
      <c r="I18" s="3"/>
    </row>
    <row r="19" spans="2:10" x14ac:dyDescent="0.3">
      <c r="B19" s="19"/>
      <c r="C19" s="2" t="s">
        <v>29</v>
      </c>
      <c r="D19" s="2" t="s">
        <v>3</v>
      </c>
      <c r="E19" s="3">
        <v>800000</v>
      </c>
      <c r="F19" s="16" t="s">
        <v>52</v>
      </c>
      <c r="G19" s="16"/>
      <c r="I19" s="3"/>
    </row>
    <row r="20" spans="2:10" x14ac:dyDescent="0.3">
      <c r="B20" s="19"/>
      <c r="D20" s="2" t="s">
        <v>4</v>
      </c>
      <c r="E20" s="3">
        <v>600000</v>
      </c>
      <c r="F20" s="16" t="s">
        <v>53</v>
      </c>
      <c r="G20" s="16"/>
      <c r="H20" s="16"/>
      <c r="I20" s="3"/>
    </row>
    <row r="21" spans="2:10" x14ac:dyDescent="0.3">
      <c r="B21" s="19"/>
      <c r="D21" s="2" t="s">
        <v>30</v>
      </c>
      <c r="E21" s="3">
        <f>1000000*0.12</f>
        <v>120000</v>
      </c>
      <c r="F21" s="3" t="s">
        <v>9</v>
      </c>
      <c r="H21" s="16"/>
      <c r="I21" s="3"/>
    </row>
    <row r="22" spans="2:10" x14ac:dyDescent="0.3">
      <c r="B22" s="19"/>
      <c r="C22" s="1"/>
      <c r="D22" s="2" t="s">
        <v>5</v>
      </c>
      <c r="E22" s="3">
        <v>0</v>
      </c>
      <c r="F22" s="3" t="s">
        <v>32</v>
      </c>
      <c r="I22" s="3"/>
    </row>
    <row r="23" spans="2:10" x14ac:dyDescent="0.3">
      <c r="B23" s="19"/>
      <c r="C23" s="1"/>
      <c r="D23" s="2" t="s">
        <v>31</v>
      </c>
      <c r="E23" s="3">
        <v>0</v>
      </c>
      <c r="F23" s="3" t="s">
        <v>10</v>
      </c>
      <c r="I23" s="3"/>
    </row>
    <row r="24" spans="2:10" x14ac:dyDescent="0.3">
      <c r="B24" s="19"/>
      <c r="C24" s="2" t="s">
        <v>6</v>
      </c>
      <c r="E24" s="3">
        <v>0</v>
      </c>
      <c r="F24" s="3" t="s">
        <v>34</v>
      </c>
      <c r="I24" s="3"/>
    </row>
    <row r="25" spans="2:10" x14ac:dyDescent="0.3">
      <c r="B25" s="21" t="s">
        <v>35</v>
      </c>
      <c r="C25" s="9"/>
      <c r="D25" s="9"/>
      <c r="E25" s="10">
        <f>E16-E17</f>
        <v>4216000</v>
      </c>
      <c r="I25" s="3"/>
    </row>
    <row r="26" spans="2:10" x14ac:dyDescent="0.3">
      <c r="B26" s="19" t="s">
        <v>36</v>
      </c>
      <c r="E26" s="3">
        <v>5000000</v>
      </c>
      <c r="F26" s="3" t="s">
        <v>38</v>
      </c>
      <c r="I26" s="3"/>
    </row>
    <row r="27" spans="2:10" x14ac:dyDescent="0.3">
      <c r="B27" s="22" t="s">
        <v>37</v>
      </c>
      <c r="C27" s="11"/>
      <c r="D27" s="11"/>
      <c r="E27" s="12">
        <f>E25-E26</f>
        <v>-784000</v>
      </c>
      <c r="I27" s="3"/>
    </row>
    <row r="28" spans="2:10" x14ac:dyDescent="0.3">
      <c r="B28" s="19"/>
      <c r="E28" s="17">
        <f>-E27/E26</f>
        <v>0.15679999999999999</v>
      </c>
      <c r="I28" s="3"/>
      <c r="J28" s="13"/>
    </row>
    <row r="30" spans="2:10" x14ac:dyDescent="0.3">
      <c r="B30" s="3" t="s">
        <v>40</v>
      </c>
    </row>
    <row r="31" spans="2:10" x14ac:dyDescent="0.3">
      <c r="B31" s="2" t="s">
        <v>47</v>
      </c>
      <c r="H31" s="23"/>
    </row>
    <row r="32" spans="2:10" x14ac:dyDescent="0.3">
      <c r="B32" s="2" t="s">
        <v>41</v>
      </c>
      <c r="C32" s="2" t="s">
        <v>44</v>
      </c>
      <c r="H32" s="23"/>
    </row>
    <row r="33" spans="2:8" x14ac:dyDescent="0.3">
      <c r="B33" s="2" t="s">
        <v>42</v>
      </c>
      <c r="C33" s="2" t="s">
        <v>43</v>
      </c>
      <c r="H33" s="23"/>
    </row>
    <row r="34" spans="2:8" x14ac:dyDescent="0.3">
      <c r="B34" s="2" t="s">
        <v>45</v>
      </c>
      <c r="C34" s="2" t="s">
        <v>46</v>
      </c>
      <c r="H34" s="23"/>
    </row>
  </sheetData>
  <phoneticPr fontId="2" type="noConversion"/>
  <pageMargins left="0.7" right="0.7" top="0.75" bottom="0.75" header="0.3" footer="0.3"/>
  <pageSetup paperSize="9" orientation="portrait" horizontalDpi="300" verticalDpi="300" r:id="rId1"/>
  <headerFooter>
    <oddHeader>&amp;R&amp;"LG스마트체2.0 Bold"&amp;11&amp;KC0004B[Confidential]&amp;1#</oddHeader>
    <oddFooter>&amp;L&amp;1#&amp;"LG스마트체 SemiBold"&amp;9&amp;K808080LG Innotek Confidential : This document is protected by security policies and laws.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754CCCBD2B3A74283EC48C2504F756B" ma:contentTypeVersion="14" ma:contentTypeDescription="새 문서를 만듭니다." ma:contentTypeScope="" ma:versionID="54e0ab9b3fa94acbd5379f9dc1e8a8ae">
  <xsd:schema xmlns:xsd="http://www.w3.org/2001/XMLSchema" xmlns:xs="http://www.w3.org/2001/XMLSchema" xmlns:p="http://schemas.microsoft.com/office/2006/metadata/properties" xmlns:ns2="d7017900-80ef-4214-bedf-d18ae0c628d5" xmlns:ns3="38faab61-4336-41e0-b581-73202681780e" targetNamespace="http://schemas.microsoft.com/office/2006/metadata/properties" ma:root="true" ma:fieldsID="1285acd86b42bc6d7765375648a24710" ns2:_="" ns3:_="">
    <xsd:import namespace="d7017900-80ef-4214-bedf-d18ae0c628d5"/>
    <xsd:import namespace="38faab61-4336-41e0-b581-7320268178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17900-80ef-4214-bedf-d18ae0c628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이미지 태그" ma:readOnly="false" ma:fieldId="{5cf76f15-5ced-4ddc-b409-7134ff3c332f}" ma:taxonomyMulti="true" ma:sspId="fe206c4c-0828-49f3-894a-1745186683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faab61-4336-41e0-b581-73202681780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f706141-7d8e-487b-9a7b-72f6d962559b}" ma:internalName="TaxCatchAll" ma:showField="CatchAllData" ma:web="38faab61-4336-41e0-b581-7320268178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4C2C24-590D-4DC6-AD8C-68F155517F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B7B1D3-EB05-4DBF-AD9E-2E77A8C5AA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017900-80ef-4214-bedf-d18ae0c628d5"/>
    <ds:schemaRef ds:uri="38faab61-4336-41e0-b581-7320268178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김민정</dc:creator>
  <cp:lastModifiedBy>이동건</cp:lastModifiedBy>
  <dcterms:created xsi:type="dcterms:W3CDTF">2020-12-29T05:31:13Z</dcterms:created>
  <dcterms:modified xsi:type="dcterms:W3CDTF">2022-11-24T04:43:34Z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b8a968-831d-4cfc-b1f9-4367a1331151_Enabled">
    <vt:lpwstr>true</vt:lpwstr>
  </property>
  <property fmtid="{D5CDD505-2E9C-101B-9397-08002B2CF9AE}" pid="3" name="MSIP_Label_99b8a968-831d-4cfc-b1f9-4367a1331151_SetDate">
    <vt:lpwstr>2022-11-24T03:59:23Z</vt:lpwstr>
  </property>
  <property fmtid="{D5CDD505-2E9C-101B-9397-08002B2CF9AE}" pid="4" name="MSIP_Label_99b8a968-831d-4cfc-b1f9-4367a1331151_Method">
    <vt:lpwstr>Privileged</vt:lpwstr>
  </property>
  <property fmtid="{D5CDD505-2E9C-101B-9397-08002B2CF9AE}" pid="5" name="MSIP_Label_99b8a968-831d-4cfc-b1f9-4367a1331151_Name">
    <vt:lpwstr>Confidential</vt:lpwstr>
  </property>
  <property fmtid="{D5CDD505-2E9C-101B-9397-08002B2CF9AE}" pid="6" name="MSIP_Label_99b8a968-831d-4cfc-b1f9-4367a1331151_SiteId">
    <vt:lpwstr>e6c7989d-a5fe-4b7b-a335-3288406db2fd</vt:lpwstr>
  </property>
  <property fmtid="{D5CDD505-2E9C-101B-9397-08002B2CF9AE}" pid="7" name="MSIP_Label_99b8a968-831d-4cfc-b1f9-4367a1331151_ActionId">
    <vt:lpwstr>5a691b14-8ce4-4d2c-b5f9-14fe380eb97b</vt:lpwstr>
  </property>
  <property fmtid="{D5CDD505-2E9C-101B-9397-08002B2CF9AE}" pid="8" name="MSIP_Label_99b8a968-831d-4cfc-b1f9-4367a1331151_ContentBits">
    <vt:lpwstr>3</vt:lpwstr>
  </property>
</Properties>
</file>