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filterPrivacy="1" codeName="ThisWorkbook"/>
  <xr:revisionPtr revIDLastSave="0" documentId="13_ncr:11_{427147D8-A385-4932-8A20-92EA7CC04BE5}" xr6:coauthVersionLast="46" xr6:coauthVersionMax="46" xr10:uidLastSave="{00000000-0000-0000-0000-000000000000}"/>
  <bookViews>
    <workbookView xWindow="-110" yWindow="-110" windowWidth="19420" windowHeight="103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4" i="11" l="1"/>
  <c r="F23" i="11"/>
  <c r="I5" i="11"/>
  <c r="I6" i="11" s="1"/>
  <c r="F20" i="11"/>
  <c r="E21" i="11" s="1"/>
  <c r="F21" i="11" s="1"/>
  <c r="F17" i="11"/>
  <c r="E13" i="11"/>
  <c r="F13" i="11" s="1"/>
  <c r="E9" i="11"/>
  <c r="I4" i="11" s="1"/>
  <c r="H7" i="11"/>
  <c r="J5" i="11" l="1"/>
  <c r="K5" i="11" s="1"/>
  <c r="L5" i="11" s="1"/>
  <c r="E14" i="11"/>
  <c r="E15" i="11" s="1"/>
  <c r="F15" i="11" s="1"/>
  <c r="K6" i="11" l="1"/>
  <c r="J6" i="11"/>
  <c r="M5" i="11"/>
  <c r="L6" i="11"/>
  <c r="F14" i="11"/>
  <c r="E18" i="11"/>
  <c r="F9" i="11"/>
  <c r="E10" i="11"/>
  <c r="F10" i="11" s="1"/>
  <c r="E11" i="11" s="1"/>
  <c r="F11" i="11" s="1"/>
  <c r="H25" i="11"/>
  <c r="H24" i="11"/>
  <c r="H22" i="11"/>
  <c r="H16" i="11"/>
  <c r="H12" i="11"/>
  <c r="H8" i="11"/>
  <c r="M6" i="11" l="1"/>
  <c r="N5" i="11"/>
  <c r="F18" i="11"/>
  <c r="E19" i="11" s="1"/>
  <c r="F19" i="11" s="1"/>
  <c r="H17" i="11"/>
  <c r="H9" i="11"/>
  <c r="O5" i="11" l="1"/>
  <c r="N6" i="11"/>
  <c r="H18" i="11"/>
  <c r="H23" i="11"/>
  <c r="H10" i="11"/>
  <c r="H19" i="11"/>
  <c r="H13" i="11"/>
  <c r="O6" i="11" l="1"/>
  <c r="P5" i="11"/>
  <c r="H14" i="11"/>
  <c r="H11" i="11"/>
  <c r="P4" i="11" l="1"/>
  <c r="Q5" i="11"/>
  <c r="P6" i="11"/>
  <c r="H15" i="11"/>
  <c r="Q6" i="11" l="1"/>
  <c r="R5" i="11"/>
  <c r="R6" i="11" l="1"/>
  <c r="S5" i="11"/>
  <c r="T5" i="11" l="1"/>
  <c r="S6" i="11"/>
  <c r="T6" i="11" l="1"/>
  <c r="U5" i="11"/>
  <c r="U6" i="11" l="1"/>
  <c r="V5" i="11"/>
  <c r="V6" i="11" l="1"/>
  <c r="W5" i="11"/>
  <c r="X5" i="11" l="1"/>
  <c r="W6" i="11"/>
  <c r="W4" i="11"/>
  <c r="Y5" i="11" l="1"/>
  <c r="X6" i="11"/>
  <c r="Y6" i="11" l="1"/>
  <c r="Z5" i="11"/>
  <c r="AA5" i="11" l="1"/>
  <c r="Z6" i="11"/>
  <c r="AA6" i="11" l="1"/>
  <c r="AB5" i="11"/>
  <c r="AB6" i="11" l="1"/>
  <c r="AC5" i="11"/>
  <c r="AC6" i="11" l="1"/>
  <c r="AD5" i="11"/>
  <c r="AD4" i="11" l="1"/>
  <c r="AE5" i="11"/>
  <c r="AD6" i="11"/>
  <c r="AF5" i="11" l="1"/>
  <c r="AE6" i="11"/>
  <c r="AG5" i="11" l="1"/>
  <c r="AF6" i="11"/>
  <c r="AH5" i="11" l="1"/>
  <c r="AG6" i="11"/>
  <c r="AI5" i="11" l="1"/>
  <c r="AH6" i="11"/>
  <c r="AJ5" i="11" l="1"/>
  <c r="AI6" i="11"/>
  <c r="AJ6" i="11" l="1"/>
  <c r="AK5" i="11"/>
  <c r="AL5" i="11" l="1"/>
  <c r="AM5" i="11" s="1"/>
  <c r="AN5" i="11" s="1"/>
  <c r="AO5" i="11" s="1"/>
  <c r="AP5" i="11" s="1"/>
  <c r="AQ5" i="11" s="1"/>
  <c r="AR5" i="11" s="1"/>
  <c r="AK4" i="11"/>
  <c r="AR4" i="11" l="1"/>
  <c r="AS5" i="11"/>
  <c r="AT5" i="11" l="1"/>
  <c r="AS6" i="11"/>
  <c r="AK6" i="11"/>
  <c r="AU5" i="11" l="1"/>
  <c r="AT6" i="11"/>
  <c r="AL6" i="11"/>
  <c r="AV5" i="11" l="1"/>
  <c r="AU6" i="11"/>
  <c r="AM6" i="11"/>
  <c r="AV6" i="11" l="1"/>
  <c r="AW5" i="11"/>
  <c r="AN6" i="11"/>
  <c r="AX5" i="11" l="1"/>
  <c r="AW6" i="11"/>
  <c r="AO6" i="11"/>
  <c r="AX6" i="11" l="1"/>
  <c r="AY5" i="11"/>
  <c r="AP6" i="11"/>
  <c r="AZ5" i="11" l="1"/>
  <c r="AY6" i="11"/>
  <c r="AY4" i="11"/>
  <c r="AQ6" i="11"/>
  <c r="AZ6" i="11" l="1"/>
  <c r="BA5" i="11"/>
  <c r="AR6" i="11"/>
  <c r="BA6" i="11" l="1"/>
  <c r="BB5" i="11"/>
  <c r="BB6" i="11" l="1"/>
  <c r="BC5" i="11"/>
  <c r="BD5" i="11" l="1"/>
  <c r="BC6" i="11"/>
  <c r="BD6" i="11" l="1"/>
  <c r="BE5" i="11"/>
  <c r="BF5" i="11" l="1"/>
  <c r="BE6" i="11"/>
  <c r="BG5" i="11" l="1"/>
  <c r="BF4" i="11"/>
  <c r="BF6" i="11"/>
  <c r="BG6" i="11" l="1"/>
  <c r="BH5" i="11"/>
  <c r="BI5" i="11" l="1"/>
  <c r="BH6" i="11"/>
  <c r="BI6" i="11" l="1"/>
  <c r="BJ5" i="11"/>
  <c r="BK5" i="11" l="1"/>
  <c r="BJ6" i="11"/>
  <c r="BK6" i="11" l="1"/>
  <c r="BL5" i="11"/>
  <c r="BM5" i="11" l="1"/>
  <c r="BL6" i="11"/>
  <c r="BM6" i="11" l="1"/>
  <c r="BM4" i="11"/>
  <c r="BN5" i="11"/>
  <c r="BO5" i="11" l="1"/>
  <c r="BN6" i="11"/>
  <c r="BO6" i="11" l="1"/>
  <c r="BP5" i="11"/>
  <c r="BQ5" i="11" l="1"/>
  <c r="BP6" i="11"/>
  <c r="BQ6" i="11" l="1"/>
  <c r="BR5" i="11"/>
  <c r="BS5" i="11" l="1"/>
  <c r="BR6" i="11"/>
  <c r="BS6" i="11" l="1"/>
  <c r="BT5" i="11"/>
  <c r="BU5" i="11" l="1"/>
  <c r="BT4" i="11"/>
  <c r="BT6" i="11"/>
  <c r="BU6" i="11" l="1"/>
  <c r="BV5" i="11"/>
  <c r="BW5" i="11" l="1"/>
  <c r="BV6" i="11"/>
  <c r="BW6" i="11" l="1"/>
  <c r="BX5" i="11"/>
  <c r="BY5" i="11" l="1"/>
  <c r="BX6" i="11"/>
  <c r="BY6" i="11" l="1"/>
  <c r="BZ5" i="11"/>
  <c r="CA5" i="11" l="1"/>
  <c r="BZ6" i="11"/>
  <c r="CA6" i="11" l="1"/>
  <c r="CA4" i="11"/>
  <c r="CB5" i="11"/>
  <c r="CC5" i="11" l="1"/>
  <c r="CB6" i="11"/>
  <c r="CC6" i="11" l="1"/>
  <c r="CD5" i="11"/>
  <c r="CE5" i="11" l="1"/>
  <c r="CD6" i="11"/>
  <c r="CF5" i="11" l="1"/>
  <c r="CE6" i="11"/>
  <c r="CG5" i="11" l="1"/>
  <c r="CF6" i="11"/>
  <c r="CG6" i="11" l="1"/>
  <c r="CH5" i="11"/>
  <c r="CI5" i="11" l="1"/>
  <c r="CH6" i="11"/>
  <c r="CH4" i="11"/>
  <c r="CJ5" i="11" l="1"/>
  <c r="CI6" i="11"/>
  <c r="CJ6" i="11" l="1"/>
  <c r="CK5" i="11"/>
  <c r="CK6" i="11" l="1"/>
  <c r="CL5" i="11"/>
  <c r="CL6" i="11" l="1"/>
  <c r="CM5" i="11"/>
  <c r="CN5" i="11" l="1"/>
  <c r="CM6" i="11"/>
  <c r="CN6" i="11" l="1"/>
  <c r="CO5" i="11"/>
  <c r="CO4" i="11" l="1"/>
  <c r="CP5" i="11"/>
  <c r="CO6" i="11"/>
  <c r="CP6" i="11" l="1"/>
  <c r="CQ5" i="11"/>
  <c r="CR5" i="11" l="1"/>
  <c r="CQ6" i="11"/>
  <c r="CS5" i="11" l="1"/>
  <c r="CR6" i="11"/>
  <c r="CT5" i="11" l="1"/>
  <c r="CS6" i="11"/>
  <c r="CU5" i="11" l="1"/>
  <c r="CT6" i="11"/>
  <c r="CV5" i="11" l="1"/>
  <c r="CU6" i="11"/>
  <c r="CV4" i="11" l="1"/>
  <c r="CW5" i="11"/>
  <c r="CV6" i="11"/>
  <c r="CX5" i="11" l="1"/>
  <c r="CW6" i="11"/>
  <c r="CY5" i="11" l="1"/>
  <c r="CX6" i="11"/>
  <c r="CZ5" i="11" l="1"/>
  <c r="CY6" i="11"/>
  <c r="DA5" i="11" l="1"/>
  <c r="CZ6" i="11"/>
  <c r="DA6" i="11" l="1"/>
  <c r="DB5" i="11"/>
  <c r="DB6" i="11" l="1"/>
  <c r="DC5" i="11"/>
  <c r="DC6" i="11" l="1"/>
  <c r="DD5" i="11"/>
  <c r="DC4" i="11"/>
  <c r="DD6" i="11" l="1"/>
  <c r="DE5" i="11"/>
  <c r="DF5" i="11" l="1"/>
  <c r="DE6" i="11"/>
  <c r="DG5" i="11" l="1"/>
  <c r="DF6" i="11"/>
  <c r="DH5" i="11" l="1"/>
  <c r="DG6" i="11"/>
  <c r="DI5" i="11" l="1"/>
  <c r="DH6" i="11"/>
  <c r="DI6" i="11" l="1"/>
  <c r="DJ5" i="11"/>
  <c r="DK5" i="11" l="1"/>
  <c r="DJ4" i="11"/>
  <c r="DJ6" i="11"/>
  <c r="DL5" i="11" l="1"/>
  <c r="DK6" i="11"/>
  <c r="DM5" i="11" l="1"/>
  <c r="DL6" i="11"/>
  <c r="DN5" i="11" l="1"/>
  <c r="DM6" i="11"/>
  <c r="DN6" i="11" l="1"/>
  <c r="DO5" i="11"/>
  <c r="DP5" i="11" l="1"/>
  <c r="DO6" i="11"/>
  <c r="DP6" i="11" l="1"/>
  <c r="DQ5" i="11"/>
  <c r="DQ6" i="11" l="1"/>
  <c r="DR5" i="11"/>
  <c r="DQ4" i="11"/>
  <c r="DS5" i="11" l="1"/>
  <c r="DR6" i="11"/>
  <c r="DT5" i="11" l="1"/>
  <c r="DS6" i="11"/>
  <c r="DT6" i="11" l="1"/>
  <c r="DU5" i="11"/>
  <c r="DU6" i="11" l="1"/>
  <c r="DV5" i="11"/>
  <c r="DW5" i="11" l="1"/>
  <c r="DW6" i="11" s="1"/>
  <c r="DV6" i="11"/>
</calcChain>
</file>

<file path=xl/sharedStrings.xml><?xml version="1.0" encoding="utf-8"?>
<sst xmlns="http://schemas.openxmlformats.org/spreadsheetml/2006/main" count="57" uniqueCount="56">
  <si>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</si>
  <si>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</si>
  <si>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</si>
  <si>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</si>
  <si>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</si>
  <si>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</si>
  <si>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</si>
  <si>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</si>
  <si>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</si>
  <si>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</si>
  <si>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</si>
  <si>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</si>
  <si>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</si>
  <si>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</si>
  <si>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</si>
  <si>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</si>
  <si>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</si>
  <si>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</si>
  <si>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</si>
  <si>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</si>
  <si>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</si>
  <si>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</si>
  <si>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</si>
  <si>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</si>
  <si>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</si>
  <si>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</si>
  <si>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</si>
  <si>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</si>
  <si>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</si>
  <si>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</si>
  <si>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</si>
  <si>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</si>
  <si>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</si>
  <si>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</si>
  <si>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Individual Project (Semester 1)</t>
  </si>
  <si>
    <t>University of Southampton</t>
  </si>
  <si>
    <t>Literature Review</t>
  </si>
  <si>
    <t>Learning (Technical)</t>
  </si>
  <si>
    <t>Revise Control Theory</t>
  </si>
  <si>
    <t>MATLAB Crash Course</t>
  </si>
  <si>
    <t>ILC Approaches</t>
  </si>
  <si>
    <t>Industrial Demand and Limitation</t>
  </si>
  <si>
    <t>Review of All Controllers Approaches</t>
  </si>
  <si>
    <t>Simulink &amp; Simscape Tutorial</t>
  </si>
  <si>
    <t>Model Building</t>
  </si>
  <si>
    <t>ILC Applied to Simulation Model</t>
  </si>
  <si>
    <t>Construct Gantry Model (3 axis)</t>
  </si>
  <si>
    <t>Construct Grasper Model</t>
  </si>
  <si>
    <t>Impedance Control Applied on Grasper Model</t>
  </si>
  <si>
    <t>P-type and Norm Optimal ILC Applied on Grasper Model</t>
  </si>
  <si>
    <t>Others</t>
  </si>
  <si>
    <t>ILC Equation Test in MATLAB</t>
  </si>
  <si>
    <t>Progress Report</t>
  </si>
  <si>
    <t>Buffer (To complete unfinished task)</t>
  </si>
  <si>
    <t>Supervisor: Prof Christopher Freeman</t>
  </si>
  <si>
    <t>Student: Yi Farn Lim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</si>
</sst>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dd/mm/yy;@"/>
    <numFmt numFmtId="170" formatCode="d/m/yy;@"/>
  </numFmts>
  <fonts count="21"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000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20" fillId="0" borderId="0"/>
    <xf numFmtId="164"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5"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86">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2" borderId="1" xfId="0" applyFont="1" applyFill="1" applyBorder="1" applyAlignment="1">
      <alignment horizontal="left" vertical="center" indent="1"/>
    </xf>
    <xf numFmtId="0" fontId="6" fillId="12" borderId="1" xfId="0" applyFont="1" applyFill="1" applyBorder="1" applyAlignment="1">
      <alignment horizontal="center" vertical="center" wrapText="1"/>
    </xf>
    <xf numFmtId="168" fontId="9" fillId="6" borderId="0" xfId="0" applyNumberFormat="1" applyFont="1" applyFill="1" applyAlignment="1">
      <alignment horizontal="center" vertical="center"/>
    </xf>
    <xf numFmtId="168" fontId="9" fillId="6" borderId="6" xfId="0" applyNumberFormat="1" applyFont="1" applyFill="1" applyBorder="1" applyAlignment="1">
      <alignment horizontal="center" vertical="center"/>
    </xf>
    <xf numFmtId="168" fontId="9" fillId="6" borderId="7" xfId="0" applyNumberFormat="1" applyFont="1" applyFill="1" applyBorder="1" applyAlignment="1">
      <alignment horizontal="center" vertical="center"/>
    </xf>
    <xf numFmtId="0" fontId="10" fillId="11"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165" fontId="0" fillId="7" borderId="2" xfId="0" applyNumberFormat="1" applyFill="1" applyBorder="1" applyAlignment="1">
      <alignment horizontal="center" vertical="center"/>
    </xf>
    <xf numFmtId="165" fontId="4" fillId="7" borderId="2" xfId="0" applyNumberFormat="1" applyFont="1" applyFill="1" applyBorder="1" applyAlignment="1">
      <alignment horizontal="center" vertical="center"/>
    </xf>
    <xf numFmtId="9" fontId="4" fillId="2" borderId="2" xfId="2" applyFont="1" applyFill="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9"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4" fillId="0" borderId="0" xfId="0" applyFont="1" applyAlignment="1">
      <alignment horizontal="left" vertical="center"/>
    </xf>
    <xf numFmtId="0" fontId="15" fillId="0" borderId="0" xfId="0" applyFont="1" applyAlignment="1">
      <alignment horizontal="left" vertical="center"/>
    </xf>
    <xf numFmtId="0" fontId="17" fillId="0" borderId="0" xfId="0" applyFont="1"/>
    <xf numFmtId="0" fontId="19" fillId="0" borderId="0" xfId="0" applyFont="1" applyAlignment="1">
      <alignment vertical="center"/>
    </xf>
    <xf numFmtId="0" fontId="18" fillId="0" borderId="0" xfId="0" applyFont="1" applyAlignment="1">
      <alignment horizontal="left" vertical="top" wrapText="1" indent="1"/>
    </xf>
    <xf numFmtId="0" fontId="2" fillId="0" borderId="0" xfId="0" applyFont="1" applyAlignment="1">
      <alignment horizontal="left" vertical="top"/>
    </xf>
    <xf numFmtId="0" fontId="16"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0" fillId="0" borderId="0" xfId="3"/>
    <xf numFmtId="0" fontId="20" fillId="0" borderId="0" xfId="3" applyAlignment="1">
      <alignment wrapText="1"/>
    </xf>
    <xf numFmtId="0" fontId="20"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7" fillId="7" borderId="2" xfId="11" applyFill="1">
      <alignment horizontal="center" vertical="center"/>
    </xf>
    <xf numFmtId="0" fontId="7" fillId="2" borderId="2" xfId="11" applyFill="1">
      <alignment horizontal="center" vertical="center"/>
    </xf>
    <xf numFmtId="0" fontId="7" fillId="8" borderId="2" xfId="11" applyFill="1">
      <alignment horizontal="center" vertical="center"/>
    </xf>
    <xf numFmtId="0" fontId="7" fillId="3" borderId="2" xfId="11" applyFill="1">
      <alignment horizontal="center" vertical="center"/>
    </xf>
    <xf numFmtId="0" fontId="7" fillId="5" borderId="2" xfId="11" applyFill="1">
      <alignment horizontal="center" vertical="center"/>
    </xf>
    <xf numFmtId="0" fontId="7" fillId="10" borderId="2" xfId="11" applyFill="1">
      <alignment horizontal="center" vertical="center"/>
    </xf>
    <xf numFmtId="0" fontId="7" fillId="4" borderId="2" xfId="11" applyFill="1">
      <alignment horizontal="center" vertical="center"/>
    </xf>
    <xf numFmtId="0" fontId="7" fillId="9"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10" borderId="2" xfId="12" applyFill="1">
      <alignment horizontal="left" vertical="center" indent="2"/>
    </xf>
    <xf numFmtId="0" fontId="7" fillId="9" borderId="2" xfId="12" applyFill="1">
      <alignment horizontal="left" vertical="center" indent="2"/>
    </xf>
    <xf numFmtId="0" fontId="7" fillId="0" borderId="0" xfId="8">
      <alignment horizontal="right" indent="1"/>
    </xf>
    <xf numFmtId="0" fontId="7" fillId="0" borderId="7" xfId="8" applyBorder="1">
      <alignment horizontal="right" indent="1"/>
    </xf>
    <xf numFmtId="0" fontId="0" fillId="0" borderId="10" xfId="0" applyBorder="1"/>
    <xf numFmtId="167" fontId="0" fillId="6" borderId="4" xfId="0" applyNumberFormat="1" applyFill="1" applyBorder="1" applyAlignment="1">
      <alignment horizontal="left" vertical="center" wrapText="1" indent="1"/>
    </xf>
    <xf numFmtId="167" fontId="0" fillId="6" borderId="1" xfId="0" applyNumberFormat="1" applyFill="1" applyBorder="1" applyAlignment="1">
      <alignment horizontal="left" vertical="center" wrapText="1" indent="1"/>
    </xf>
    <xf numFmtId="167" fontId="0" fillId="6" borderId="5" xfId="0" applyNumberFormat="1" applyFill="1" applyBorder="1" applyAlignment="1">
      <alignment horizontal="left" vertical="center" wrapText="1" indent="1"/>
    </xf>
    <xf numFmtId="169" fontId="7" fillId="0" borderId="3" xfId="9" applyNumberFormat="1">
      <alignment horizontal="center" vertical="center"/>
    </xf>
    <xf numFmtId="170" fontId="7" fillId="2" borderId="2" xfId="10" applyNumberFormat="1" applyFill="1">
      <alignment horizontal="center" vertical="center"/>
    </xf>
    <xf numFmtId="170" fontId="0" fillId="8" borderId="2" xfId="0" applyNumberFormat="1" applyFill="1" applyBorder="1" applyAlignment="1">
      <alignment horizontal="center" vertical="center"/>
    </xf>
    <xf numFmtId="170" fontId="4" fillId="8" borderId="2" xfId="0" applyNumberFormat="1" applyFont="1" applyFill="1" applyBorder="1" applyAlignment="1">
      <alignment horizontal="center" vertical="center"/>
    </xf>
    <xf numFmtId="170" fontId="7" fillId="3"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7" fillId="10" borderId="2" xfId="10" applyNumberFormat="1" applyFill="1">
      <alignment horizontal="center" vertical="center"/>
    </xf>
    <xf numFmtId="170" fontId="0" fillId="4" borderId="2" xfId="0" applyNumberFormat="1" applyFill="1" applyBorder="1" applyAlignment="1">
      <alignment horizontal="center" vertical="center"/>
    </xf>
    <xf numFmtId="170" fontId="4" fillId="4" borderId="2" xfId="0" applyNumberFormat="1" applyFont="1" applyFill="1" applyBorder="1" applyAlignment="1">
      <alignment horizontal="center" vertical="center"/>
    </xf>
    <xf numFmtId="170" fontId="7" fillId="9" borderId="2" xfId="10" applyNumberFormat="1" applyFill="1">
      <alignment horizontal="center" vertical="center"/>
    </xf>
    <xf numFmtId="0" fontId="3" fillId="0" borderId="0" xfId="1" applyProtection="1">
      <alignment vertical="top"/>
    </xf>
    <xf numFmtId="168" fontId="9" fillId="13" borderId="0" xfId="0" applyNumberFormat="1" applyFont="1" applyFill="1" applyAlignment="1">
      <alignment horizontal="center" vertical="center"/>
    </xf>
    <xf numFmtId="0" fontId="10" fillId="13" borderId="8" xfId="0" applyFont="1" applyFill="1" applyBorder="1" applyAlignment="1">
      <alignment horizontal="center" vertical="center" shrinkToFit="1"/>
    </xf>
    <xf numFmtId="0" fontId="0" fillId="13" borderId="9" xfId="0" applyFill="1" applyBorder="1" applyAlignment="1">
      <alignment vertical="center"/>
    </xf>
    <xf numFmtId="0" fontId="0" fillId="9" borderId="2" xfId="12" applyFont="1" applyFill="1" applyAlignment="1">
      <alignment horizontal="left" vertical="center" indent="2"/>
    </xf>
    <xf numFmtId="0" fontId="8" fillId="0" borderId="0" xfId="0" applyFont="1" applyAlignment="1">
      <alignment vertical="top"/>
    </xf>
    <xf numFmtId="0" fontId="8" fillId="0" borderId="0" xfId="7"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1">
    <dxf>
      <fill>
        <patternFill>
          <bgColor theme="7"/>
        </patternFill>
      </fill>
      <border>
        <left/>
        <right/>
      </border>
    </dxf>
    <dxf>
      <fill>
        <patternFill>
          <bgColor rgb="FF00B050"/>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secondRowStripe" dxfId="4"/>
      <tableStyleElement type="firstColumnStripe" dxfId="3"/>
      <tableStyleElement type="secondColumnStripe" dxfId="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W28"/>
  <sheetViews>
    <sheetView showGridLines="0" tabSelected="1" showRuler="0" zoomScale="85" zoomScaleNormal="85" zoomScalePageLayoutView="70" workbookViewId="0">
      <pane ySplit="6" topLeftCell="A16" activePane="bottomLeft" state="frozen"/>
      <selection pane="bottomLeft" activeCell="AA13" sqref="AA13"/>
    </sheetView>
  </sheetViews>
  <sheetFormatPr defaultRowHeight="30" customHeight="1" x14ac:dyDescent="0.35"/>
  <cols>
    <col min="1" max="1" width="2.7265625" style="44" customWidth="1"/>
    <col min="2" max="2" width="56.453125" bestFit="1" customWidth="1"/>
    <col min="3" max="3" width="7" customWidth="1"/>
    <col min="4" max="4" width="10.6328125" bestFit="1" customWidth="1"/>
    <col min="5" max="5" width="10.453125" style="5" customWidth="1"/>
    <col min="6" max="6" width="10.453125" customWidth="1"/>
    <col min="7" max="7" width="2.7265625" customWidth="1"/>
    <col min="8" max="8" width="6.1796875" hidden="1" customWidth="1"/>
    <col min="9" max="127" width="2.54296875" customWidth="1"/>
  </cols>
  <sheetData>
    <row r="1" spans="1:127" ht="30" customHeight="1" x14ac:dyDescent="0.65">
      <c r="A1" s="45" t="s">
        <v>25</v>
      </c>
      <c r="B1" s="48" t="s">
        <v>34</v>
      </c>
      <c r="C1" s="1"/>
      <c r="D1" s="2"/>
      <c r="E1" s="4"/>
      <c r="F1" s="33"/>
      <c r="H1" s="2"/>
      <c r="I1" s="14"/>
    </row>
    <row r="2" spans="1:127" ht="30" customHeight="1" x14ac:dyDescent="0.45">
      <c r="A2" s="44" t="s">
        <v>22</v>
      </c>
      <c r="B2" s="49" t="s">
        <v>35</v>
      </c>
      <c r="I2" s="79"/>
    </row>
    <row r="3" spans="1:127" ht="30" customHeight="1" x14ac:dyDescent="0.45">
      <c r="A3" s="44" t="s">
        <v>26</v>
      </c>
      <c r="B3" s="85" t="s">
        <v>55</v>
      </c>
      <c r="C3" s="62" t="s">
        <v>0</v>
      </c>
      <c r="D3" s="63"/>
      <c r="E3" s="68">
        <v>44473</v>
      </c>
      <c r="F3" s="68"/>
    </row>
    <row r="4" spans="1:127" ht="30" customHeight="1" x14ac:dyDescent="0.35">
      <c r="A4" s="45" t="s">
        <v>27</v>
      </c>
      <c r="B4" s="84" t="s">
        <v>54</v>
      </c>
      <c r="C4" s="62" t="s">
        <v>6</v>
      </c>
      <c r="D4" s="63"/>
      <c r="E4" s="7">
        <v>1</v>
      </c>
      <c r="I4" s="65">
        <f>E9</f>
        <v>44473</v>
      </c>
      <c r="J4" s="66"/>
      <c r="K4" s="66"/>
      <c r="L4" s="66"/>
      <c r="M4" s="66"/>
      <c r="N4" s="66"/>
      <c r="O4" s="67"/>
      <c r="P4" s="65">
        <f>P5</f>
        <v>44480</v>
      </c>
      <c r="Q4" s="66"/>
      <c r="R4" s="66"/>
      <c r="S4" s="66"/>
      <c r="T4" s="66"/>
      <c r="U4" s="66"/>
      <c r="V4" s="67"/>
      <c r="W4" s="65">
        <f>W5</f>
        <v>44487</v>
      </c>
      <c r="X4" s="66"/>
      <c r="Y4" s="66"/>
      <c r="Z4" s="66"/>
      <c r="AA4" s="66"/>
      <c r="AB4" s="66"/>
      <c r="AC4" s="67"/>
      <c r="AD4" s="65">
        <f>AD5</f>
        <v>44494</v>
      </c>
      <c r="AE4" s="66"/>
      <c r="AF4" s="66"/>
      <c r="AG4" s="66"/>
      <c r="AH4" s="66"/>
      <c r="AI4" s="66"/>
      <c r="AJ4" s="67"/>
      <c r="AK4" s="65">
        <f>AK5</f>
        <v>44501</v>
      </c>
      <c r="AL4" s="66"/>
      <c r="AM4" s="66"/>
      <c r="AN4" s="66"/>
      <c r="AO4" s="66"/>
      <c r="AP4" s="66"/>
      <c r="AQ4" s="67"/>
      <c r="AR4" s="65">
        <f>AR5</f>
        <v>44508</v>
      </c>
      <c r="AS4" s="66"/>
      <c r="AT4" s="66"/>
      <c r="AU4" s="66"/>
      <c r="AV4" s="66"/>
      <c r="AW4" s="66"/>
      <c r="AX4" s="67"/>
      <c r="AY4" s="65">
        <f>AY5</f>
        <v>44515</v>
      </c>
      <c r="AZ4" s="66"/>
      <c r="BA4" s="66"/>
      <c r="BB4" s="66"/>
      <c r="BC4" s="66"/>
      <c r="BD4" s="66"/>
      <c r="BE4" s="67"/>
      <c r="BF4" s="65">
        <f>BF5</f>
        <v>44522</v>
      </c>
      <c r="BG4" s="66"/>
      <c r="BH4" s="66"/>
      <c r="BI4" s="66"/>
      <c r="BJ4" s="66"/>
      <c r="BK4" s="66"/>
      <c r="BL4" s="67"/>
      <c r="BM4" s="65">
        <f>BM5</f>
        <v>44529</v>
      </c>
      <c r="BN4" s="66"/>
      <c r="BO4" s="66"/>
      <c r="BP4" s="66"/>
      <c r="BQ4" s="66"/>
      <c r="BR4" s="66"/>
      <c r="BS4" s="67"/>
      <c r="BT4" s="65">
        <f>BT5</f>
        <v>44536</v>
      </c>
      <c r="BU4" s="66"/>
      <c r="BV4" s="66"/>
      <c r="BW4" s="66"/>
      <c r="BX4" s="66"/>
      <c r="BY4" s="66"/>
      <c r="BZ4" s="67"/>
      <c r="CA4" s="65">
        <f>CA5</f>
        <v>44543</v>
      </c>
      <c r="CB4" s="66"/>
      <c r="CC4" s="66"/>
      <c r="CD4" s="66"/>
      <c r="CE4" s="66"/>
      <c r="CF4" s="66"/>
      <c r="CG4" s="67"/>
      <c r="CH4" s="65">
        <f>CH5</f>
        <v>44550</v>
      </c>
      <c r="CI4" s="66"/>
      <c r="CJ4" s="66"/>
      <c r="CK4" s="66"/>
      <c r="CL4" s="66"/>
      <c r="CM4" s="66"/>
      <c r="CN4" s="67"/>
      <c r="CO4" s="65">
        <f>CO5</f>
        <v>44557</v>
      </c>
      <c r="CP4" s="66"/>
      <c r="CQ4" s="66"/>
      <c r="CR4" s="66"/>
      <c r="CS4" s="66"/>
      <c r="CT4" s="66"/>
      <c r="CU4" s="67"/>
      <c r="CV4" s="65">
        <f>CV5</f>
        <v>44564</v>
      </c>
      <c r="CW4" s="66"/>
      <c r="CX4" s="66"/>
      <c r="CY4" s="66"/>
      <c r="CZ4" s="66"/>
      <c r="DA4" s="66"/>
      <c r="DB4" s="67"/>
      <c r="DC4" s="65">
        <f>DC5</f>
        <v>44571</v>
      </c>
      <c r="DD4" s="66"/>
      <c r="DE4" s="66"/>
      <c r="DF4" s="66"/>
      <c r="DG4" s="66"/>
      <c r="DH4" s="66"/>
      <c r="DI4" s="67"/>
      <c r="DJ4" s="65">
        <f>DJ5</f>
        <v>44578</v>
      </c>
      <c r="DK4" s="66"/>
      <c r="DL4" s="66"/>
      <c r="DM4" s="66"/>
      <c r="DN4" s="66"/>
      <c r="DO4" s="66"/>
      <c r="DP4" s="67"/>
      <c r="DQ4" s="65">
        <f>DQ5</f>
        <v>44585</v>
      </c>
      <c r="DR4" s="66"/>
      <c r="DS4" s="66"/>
      <c r="DT4" s="66"/>
      <c r="DU4" s="66"/>
      <c r="DV4" s="66"/>
      <c r="DW4" s="67"/>
    </row>
    <row r="5" spans="1:127" ht="15" customHeight="1" x14ac:dyDescent="0.35">
      <c r="A5" s="45" t="s">
        <v>28</v>
      </c>
      <c r="B5" s="64"/>
      <c r="C5" s="64"/>
      <c r="D5" s="64"/>
      <c r="E5" s="64"/>
      <c r="F5" s="64"/>
      <c r="G5" s="64"/>
      <c r="I5" s="11">
        <f>Project_Start-WEEKDAY(Project_Start,1)+2+7*(Display_Week-1)</f>
        <v>44473</v>
      </c>
      <c r="J5" s="10">
        <f>I5+1</f>
        <v>44474</v>
      </c>
      <c r="K5" s="10">
        <f t="shared" ref="K5:AX5" si="0">J5+1</f>
        <v>44475</v>
      </c>
      <c r="L5" s="10">
        <f t="shared" si="0"/>
        <v>44476</v>
      </c>
      <c r="M5" s="10">
        <f t="shared" si="0"/>
        <v>44477</v>
      </c>
      <c r="N5" s="10">
        <f t="shared" si="0"/>
        <v>44478</v>
      </c>
      <c r="O5" s="12">
        <f t="shared" si="0"/>
        <v>44479</v>
      </c>
      <c r="P5" s="11">
        <f>O5+1</f>
        <v>44480</v>
      </c>
      <c r="Q5" s="10">
        <f>P5+1</f>
        <v>44481</v>
      </c>
      <c r="R5" s="10">
        <f t="shared" si="0"/>
        <v>44482</v>
      </c>
      <c r="S5" s="10">
        <f t="shared" si="0"/>
        <v>44483</v>
      </c>
      <c r="T5" s="10">
        <f t="shared" si="0"/>
        <v>44484</v>
      </c>
      <c r="U5" s="10">
        <f t="shared" si="0"/>
        <v>44485</v>
      </c>
      <c r="V5" s="12">
        <f t="shared" si="0"/>
        <v>44486</v>
      </c>
      <c r="W5" s="11">
        <f>V5+1</f>
        <v>44487</v>
      </c>
      <c r="X5" s="10">
        <f>W5+1</f>
        <v>44488</v>
      </c>
      <c r="Y5" s="10">
        <f t="shared" si="0"/>
        <v>44489</v>
      </c>
      <c r="Z5" s="10">
        <f t="shared" si="0"/>
        <v>44490</v>
      </c>
      <c r="AA5" s="10">
        <f t="shared" si="0"/>
        <v>44491</v>
      </c>
      <c r="AB5" s="10">
        <f t="shared" si="0"/>
        <v>44492</v>
      </c>
      <c r="AC5" s="12">
        <f t="shared" si="0"/>
        <v>44493</v>
      </c>
      <c r="AD5" s="11">
        <f>AC5+1</f>
        <v>44494</v>
      </c>
      <c r="AE5" s="10">
        <f>AD5+1</f>
        <v>44495</v>
      </c>
      <c r="AF5" s="10">
        <f t="shared" si="0"/>
        <v>44496</v>
      </c>
      <c r="AG5" s="10">
        <f t="shared" si="0"/>
        <v>44497</v>
      </c>
      <c r="AH5" s="10">
        <f t="shared" si="0"/>
        <v>44498</v>
      </c>
      <c r="AI5" s="10">
        <f t="shared" si="0"/>
        <v>44499</v>
      </c>
      <c r="AJ5" s="12">
        <f t="shared" si="0"/>
        <v>44500</v>
      </c>
      <c r="AK5" s="11">
        <f>AJ5+1</f>
        <v>44501</v>
      </c>
      <c r="AL5" s="10">
        <f>AK5+1</f>
        <v>44502</v>
      </c>
      <c r="AM5" s="10">
        <f t="shared" si="0"/>
        <v>44503</v>
      </c>
      <c r="AN5" s="10">
        <f t="shared" si="0"/>
        <v>44504</v>
      </c>
      <c r="AO5" s="10">
        <f t="shared" si="0"/>
        <v>44505</v>
      </c>
      <c r="AP5" s="10">
        <f t="shared" si="0"/>
        <v>44506</v>
      </c>
      <c r="AQ5" s="12">
        <f t="shared" si="0"/>
        <v>44507</v>
      </c>
      <c r="AR5" s="11">
        <f>AQ5+1</f>
        <v>44508</v>
      </c>
      <c r="AS5" s="10">
        <f>AR5+1</f>
        <v>44509</v>
      </c>
      <c r="AT5" s="10">
        <f t="shared" si="0"/>
        <v>44510</v>
      </c>
      <c r="AU5" s="10">
        <f t="shared" si="0"/>
        <v>44511</v>
      </c>
      <c r="AV5" s="10">
        <f t="shared" si="0"/>
        <v>44512</v>
      </c>
      <c r="AW5" s="10">
        <f t="shared" si="0"/>
        <v>44513</v>
      </c>
      <c r="AX5" s="12">
        <f t="shared" si="0"/>
        <v>44514</v>
      </c>
      <c r="AY5" s="11">
        <f>AX5+1</f>
        <v>44515</v>
      </c>
      <c r="AZ5" s="10">
        <f>AY5+1</f>
        <v>44516</v>
      </c>
      <c r="BA5" s="10">
        <f t="shared" ref="BA5:BE5" si="1">AZ5+1</f>
        <v>44517</v>
      </c>
      <c r="BB5" s="10">
        <f t="shared" si="1"/>
        <v>44518</v>
      </c>
      <c r="BC5" s="10">
        <f t="shared" si="1"/>
        <v>44519</v>
      </c>
      <c r="BD5" s="10">
        <f t="shared" si="1"/>
        <v>44520</v>
      </c>
      <c r="BE5" s="12">
        <f t="shared" si="1"/>
        <v>44521</v>
      </c>
      <c r="BF5" s="11">
        <f>BE5+1</f>
        <v>44522</v>
      </c>
      <c r="BG5" s="10">
        <f>BF5+1</f>
        <v>44523</v>
      </c>
      <c r="BH5" s="10">
        <f t="shared" ref="BH5:BL5" si="2">BG5+1</f>
        <v>44524</v>
      </c>
      <c r="BI5" s="10">
        <f t="shared" si="2"/>
        <v>44525</v>
      </c>
      <c r="BJ5" s="10">
        <f t="shared" si="2"/>
        <v>44526</v>
      </c>
      <c r="BK5" s="10">
        <f t="shared" si="2"/>
        <v>44527</v>
      </c>
      <c r="BL5" s="12">
        <f t="shared" si="2"/>
        <v>44528</v>
      </c>
      <c r="BM5" s="11">
        <f>BL5+1</f>
        <v>44529</v>
      </c>
      <c r="BN5" s="10">
        <f>BM5+1</f>
        <v>44530</v>
      </c>
      <c r="BO5" s="10">
        <f t="shared" ref="BO5" si="3">BN5+1</f>
        <v>44531</v>
      </c>
      <c r="BP5" s="10">
        <f t="shared" ref="BP5" si="4">BO5+1</f>
        <v>44532</v>
      </c>
      <c r="BQ5" s="10">
        <f t="shared" ref="BQ5" si="5">BP5+1</f>
        <v>44533</v>
      </c>
      <c r="BR5" s="10">
        <f t="shared" ref="BR5" si="6">BQ5+1</f>
        <v>44534</v>
      </c>
      <c r="BS5" s="12">
        <f t="shared" ref="BS5" si="7">BR5+1</f>
        <v>44535</v>
      </c>
      <c r="BT5" s="11">
        <f>BS5+1</f>
        <v>44536</v>
      </c>
      <c r="BU5" s="10">
        <f>BT5+1</f>
        <v>44537</v>
      </c>
      <c r="BV5" s="10">
        <f t="shared" ref="BV5" si="8">BU5+1</f>
        <v>44538</v>
      </c>
      <c r="BW5" s="10">
        <f t="shared" ref="BW5" si="9">BV5+1</f>
        <v>44539</v>
      </c>
      <c r="BX5" s="10">
        <f t="shared" ref="BX5" si="10">BW5+1</f>
        <v>44540</v>
      </c>
      <c r="BY5" s="10">
        <f t="shared" ref="BY5" si="11">BX5+1</f>
        <v>44541</v>
      </c>
      <c r="BZ5" s="12">
        <f t="shared" ref="BZ5" si="12">BY5+1</f>
        <v>44542</v>
      </c>
      <c r="CA5" s="11">
        <f>BZ5+1</f>
        <v>44543</v>
      </c>
      <c r="CB5" s="80">
        <f>CA5+1</f>
        <v>44544</v>
      </c>
      <c r="CC5" s="10">
        <f t="shared" ref="CC5" si="13">CB5+1</f>
        <v>44545</v>
      </c>
      <c r="CD5" s="10">
        <f t="shared" ref="CD5" si="14">CC5+1</f>
        <v>44546</v>
      </c>
      <c r="CE5" s="10">
        <f t="shared" ref="CE5" si="15">CD5+1</f>
        <v>44547</v>
      </c>
      <c r="CF5" s="10">
        <f t="shared" ref="CF5" si="16">CE5+1</f>
        <v>44548</v>
      </c>
      <c r="CG5" s="12">
        <f t="shared" ref="CG5" si="17">CF5+1</f>
        <v>44549</v>
      </c>
      <c r="CH5" s="11">
        <f>CG5+1</f>
        <v>44550</v>
      </c>
      <c r="CI5" s="10">
        <f>CH5+1</f>
        <v>44551</v>
      </c>
      <c r="CJ5" s="10">
        <f t="shared" ref="CJ5" si="18">CI5+1</f>
        <v>44552</v>
      </c>
      <c r="CK5" s="10">
        <f t="shared" ref="CK5" si="19">CJ5+1</f>
        <v>44553</v>
      </c>
      <c r="CL5" s="10">
        <f t="shared" ref="CL5" si="20">CK5+1</f>
        <v>44554</v>
      </c>
      <c r="CM5" s="10">
        <f t="shared" ref="CM5" si="21">CL5+1</f>
        <v>44555</v>
      </c>
      <c r="CN5" s="12">
        <f t="shared" ref="CN5" si="22">CM5+1</f>
        <v>44556</v>
      </c>
      <c r="CO5" s="11">
        <f>CN5+1</f>
        <v>44557</v>
      </c>
      <c r="CP5" s="10">
        <f>CO5+1</f>
        <v>44558</v>
      </c>
      <c r="CQ5" s="10">
        <f t="shared" ref="CQ5" si="23">CP5+1</f>
        <v>44559</v>
      </c>
      <c r="CR5" s="10">
        <f t="shared" ref="CR5" si="24">CQ5+1</f>
        <v>44560</v>
      </c>
      <c r="CS5" s="10">
        <f t="shared" ref="CS5" si="25">CR5+1</f>
        <v>44561</v>
      </c>
      <c r="CT5" s="10">
        <f t="shared" ref="CT5" si="26">CS5+1</f>
        <v>44562</v>
      </c>
      <c r="CU5" s="12">
        <f t="shared" ref="CU5" si="27">CT5+1</f>
        <v>44563</v>
      </c>
      <c r="CV5" s="11">
        <f>CU5+1</f>
        <v>44564</v>
      </c>
      <c r="CW5" s="10">
        <f>CV5+1</f>
        <v>44565</v>
      </c>
      <c r="CX5" s="10">
        <f t="shared" ref="CX5" si="28">CW5+1</f>
        <v>44566</v>
      </c>
      <c r="CY5" s="10">
        <f t="shared" ref="CY5" si="29">CX5+1</f>
        <v>44567</v>
      </c>
      <c r="CZ5" s="10">
        <f t="shared" ref="CZ5" si="30">CY5+1</f>
        <v>44568</v>
      </c>
      <c r="DA5" s="10">
        <f t="shared" ref="DA5" si="31">CZ5+1</f>
        <v>44569</v>
      </c>
      <c r="DB5" s="12">
        <f t="shared" ref="DB5" si="32">DA5+1</f>
        <v>44570</v>
      </c>
      <c r="DC5" s="11">
        <f>DB5+1</f>
        <v>44571</v>
      </c>
      <c r="DD5" s="10">
        <f>DC5+1</f>
        <v>44572</v>
      </c>
      <c r="DE5" s="10">
        <f t="shared" ref="DE5" si="33">DD5+1</f>
        <v>44573</v>
      </c>
      <c r="DF5" s="10">
        <f t="shared" ref="DF5" si="34">DE5+1</f>
        <v>44574</v>
      </c>
      <c r="DG5" s="10">
        <f t="shared" ref="DG5" si="35">DF5+1</f>
        <v>44575</v>
      </c>
      <c r="DH5" s="10">
        <f t="shared" ref="DH5" si="36">DG5+1</f>
        <v>44576</v>
      </c>
      <c r="DI5" s="12">
        <f t="shared" ref="DI5" si="37">DH5+1</f>
        <v>44577</v>
      </c>
      <c r="DJ5" s="11">
        <f>DI5+1</f>
        <v>44578</v>
      </c>
      <c r="DK5" s="10">
        <f>DJ5+1</f>
        <v>44579</v>
      </c>
      <c r="DL5" s="10">
        <f t="shared" ref="DL5" si="38">DK5+1</f>
        <v>44580</v>
      </c>
      <c r="DM5" s="10">
        <f t="shared" ref="DM5" si="39">DL5+1</f>
        <v>44581</v>
      </c>
      <c r="DN5" s="10">
        <f t="shared" ref="DN5" si="40">DM5+1</f>
        <v>44582</v>
      </c>
      <c r="DO5" s="10">
        <f t="shared" ref="DO5" si="41">DN5+1</f>
        <v>44583</v>
      </c>
      <c r="DP5" s="12">
        <f t="shared" ref="DP5" si="42">DO5+1</f>
        <v>44584</v>
      </c>
      <c r="DQ5" s="11">
        <f>DP5+1</f>
        <v>44585</v>
      </c>
      <c r="DR5" s="10">
        <f>DQ5+1</f>
        <v>44586</v>
      </c>
      <c r="DS5" s="10">
        <f t="shared" ref="DS5" si="43">DR5+1</f>
        <v>44587</v>
      </c>
      <c r="DT5" s="10">
        <f t="shared" ref="DT5" si="44">DS5+1</f>
        <v>44588</v>
      </c>
      <c r="DU5" s="10">
        <f t="shared" ref="DU5" si="45">DT5+1</f>
        <v>44589</v>
      </c>
      <c r="DV5" s="10">
        <f t="shared" ref="DV5" si="46">DU5+1</f>
        <v>44590</v>
      </c>
      <c r="DW5" s="12">
        <f t="shared" ref="DW5" si="47">DV5+1</f>
        <v>44591</v>
      </c>
    </row>
    <row r="6" spans="1:127" ht="30" customHeight="1" thickBot="1" x14ac:dyDescent="0.4">
      <c r="A6" s="45" t="s">
        <v>29</v>
      </c>
      <c r="B6" s="8" t="s">
        <v>7</v>
      </c>
      <c r="C6" s="9"/>
      <c r="D6" s="9" t="s">
        <v>1</v>
      </c>
      <c r="E6" s="9" t="s">
        <v>3</v>
      </c>
      <c r="F6" s="9" t="s">
        <v>4</v>
      </c>
      <c r="G6" s="9"/>
      <c r="H6" s="9" t="s">
        <v>5</v>
      </c>
      <c r="I6" s="13" t="str">
        <f t="shared" ref="I6" si="48">LEFT(TEXT(I5,"ddd"),1)</f>
        <v>M</v>
      </c>
      <c r="J6" s="13" t="str">
        <f t="shared" ref="J6:P6" si="49">LEFT(TEXT(J5,"ddd"),1)</f>
        <v>T</v>
      </c>
      <c r="K6" s="13" t="str">
        <f t="shared" si="49"/>
        <v>W</v>
      </c>
      <c r="L6" s="13" t="str">
        <f t="shared" si="49"/>
        <v>T</v>
      </c>
      <c r="M6" s="13" t="str">
        <f t="shared" si="49"/>
        <v>F</v>
      </c>
      <c r="N6" s="13" t="str">
        <f t="shared" si="49"/>
        <v>S</v>
      </c>
      <c r="O6" s="13" t="str">
        <f t="shared" si="49"/>
        <v>S</v>
      </c>
      <c r="P6" s="13" t="str">
        <f t="shared" si="49"/>
        <v>M</v>
      </c>
      <c r="Q6" s="13" t="str">
        <f>LEFT(TEXT(Q5,"ddd"),1)</f>
        <v>T</v>
      </c>
      <c r="R6" s="13" t="str">
        <f>LEFT(TEXT(R5,"ddd"),1)</f>
        <v>W</v>
      </c>
      <c r="S6" s="13" t="str">
        <f>LEFT(TEXT(S5,"ddd"),1)</f>
        <v>T</v>
      </c>
      <c r="T6" s="13" t="str">
        <f>LEFT(TEXT(T5,"ddd"),1)</f>
        <v>F</v>
      </c>
      <c r="U6" s="13" t="str">
        <f>LEFT(TEXT(U5,"ddd"),1)</f>
        <v>S</v>
      </c>
      <c r="V6" s="13" t="str">
        <f>LEFT(TEXT(V5,"ddd"),1)</f>
        <v>S</v>
      </c>
      <c r="W6" s="13" t="str">
        <f>LEFT(TEXT(W5,"ddd"),1)</f>
        <v>M</v>
      </c>
      <c r="X6" s="13" t="str">
        <f>LEFT(TEXT(X5,"ddd"),1)</f>
        <v>T</v>
      </c>
      <c r="Y6" s="13" t="str">
        <f>LEFT(TEXT(Y5,"ddd"),1)</f>
        <v>W</v>
      </c>
      <c r="Z6" s="13" t="str">
        <f>LEFT(TEXT(Z5,"ddd"),1)</f>
        <v>T</v>
      </c>
      <c r="AA6" s="13" t="str">
        <f>LEFT(TEXT(AA5,"ddd"),1)</f>
        <v>F</v>
      </c>
      <c r="AB6" s="13" t="str">
        <f>LEFT(TEXT(AB5,"ddd"),1)</f>
        <v>S</v>
      </c>
      <c r="AC6" s="13" t="str">
        <f>LEFT(TEXT(AC5,"ddd"),1)</f>
        <v>S</v>
      </c>
      <c r="AD6" s="13" t="str">
        <f>LEFT(TEXT(AD5,"ddd"),1)</f>
        <v>M</v>
      </c>
      <c r="AE6" s="13" t="str">
        <f>LEFT(TEXT(AE5,"ddd"),1)</f>
        <v>T</v>
      </c>
      <c r="AF6" s="13" t="str">
        <f>LEFT(TEXT(AF5,"ddd"),1)</f>
        <v>W</v>
      </c>
      <c r="AG6" s="13" t="str">
        <f>LEFT(TEXT(AG5,"ddd"),1)</f>
        <v>T</v>
      </c>
      <c r="AH6" s="13" t="str">
        <f>LEFT(TEXT(AH5,"ddd"),1)</f>
        <v>F</v>
      </c>
      <c r="AI6" s="13" t="str">
        <f>LEFT(TEXT(AI5,"ddd"),1)</f>
        <v>S</v>
      </c>
      <c r="AJ6" s="13" t="str">
        <f>LEFT(TEXT(AJ5,"ddd"),1)</f>
        <v>S</v>
      </c>
      <c r="AK6" s="13" t="str">
        <f>LEFT(TEXT(AK5,"ddd"),1)</f>
        <v>M</v>
      </c>
      <c r="AL6" s="13" t="str">
        <f>LEFT(TEXT(AL5,"ddd"),1)</f>
        <v>T</v>
      </c>
      <c r="AM6" s="13" t="str">
        <f>LEFT(TEXT(AM5,"ddd"),1)</f>
        <v>W</v>
      </c>
      <c r="AN6" s="13" t="str">
        <f>LEFT(TEXT(AN5,"ddd"),1)</f>
        <v>T</v>
      </c>
      <c r="AO6" s="13" t="str">
        <f>LEFT(TEXT(AO5,"ddd"),1)</f>
        <v>F</v>
      </c>
      <c r="AP6" s="13" t="str">
        <f>LEFT(TEXT(AP5,"ddd"),1)</f>
        <v>S</v>
      </c>
      <c r="AQ6" s="13" t="str">
        <f>LEFT(TEXT(AQ5,"ddd"),1)</f>
        <v>S</v>
      </c>
      <c r="AR6" s="13" t="str">
        <f>LEFT(TEXT(AR5,"ddd"),1)</f>
        <v>M</v>
      </c>
      <c r="AS6" s="13" t="str">
        <f>LEFT(TEXT(AS5,"ddd"),1)</f>
        <v>T</v>
      </c>
      <c r="AT6" s="13" t="str">
        <f>LEFT(TEXT(AT5,"ddd"),1)</f>
        <v>W</v>
      </c>
      <c r="AU6" s="13" t="str">
        <f>LEFT(TEXT(AU5,"ddd"),1)</f>
        <v>T</v>
      </c>
      <c r="AV6" s="13" t="str">
        <f>LEFT(TEXT(AV5,"ddd"),1)</f>
        <v>F</v>
      </c>
      <c r="AW6" s="13" t="str">
        <f>LEFT(TEXT(AW5,"ddd"),1)</f>
        <v>S</v>
      </c>
      <c r="AX6" s="13" t="str">
        <f>LEFT(TEXT(AX5,"ddd"),1)</f>
        <v>S</v>
      </c>
      <c r="AY6" s="13" t="str">
        <f>LEFT(TEXT(AY5,"ddd"),1)</f>
        <v>M</v>
      </c>
      <c r="AZ6" s="13" t="str">
        <f>LEFT(TEXT(AZ5,"ddd"),1)</f>
        <v>T</v>
      </c>
      <c r="BA6" s="13" t="str">
        <f>LEFT(TEXT(BA5,"ddd"),1)</f>
        <v>W</v>
      </c>
      <c r="BB6" s="13" t="str">
        <f>LEFT(TEXT(BB5,"ddd"),1)</f>
        <v>T</v>
      </c>
      <c r="BC6" s="13" t="str">
        <f>LEFT(TEXT(BC5,"ddd"),1)</f>
        <v>F</v>
      </c>
      <c r="BD6" s="13" t="str">
        <f>LEFT(TEXT(BD5,"ddd"),1)</f>
        <v>S</v>
      </c>
      <c r="BE6" s="13" t="str">
        <f>LEFT(TEXT(BE5,"ddd"),1)</f>
        <v>S</v>
      </c>
      <c r="BF6" s="13" t="str">
        <f>LEFT(TEXT(BF5,"ddd"),1)</f>
        <v>M</v>
      </c>
      <c r="BG6" s="13" t="str">
        <f>LEFT(TEXT(BG5,"ddd"),1)</f>
        <v>T</v>
      </c>
      <c r="BH6" s="13" t="str">
        <f>LEFT(TEXT(BH5,"ddd"),1)</f>
        <v>W</v>
      </c>
      <c r="BI6" s="13" t="str">
        <f>LEFT(TEXT(BI5,"ddd"),1)</f>
        <v>T</v>
      </c>
      <c r="BJ6" s="13" t="str">
        <f>LEFT(TEXT(BJ5,"ddd"),1)</f>
        <v>F</v>
      </c>
      <c r="BK6" s="13" t="str">
        <f>LEFT(TEXT(BK5,"ddd"),1)</f>
        <v>S</v>
      </c>
      <c r="BL6" s="13" t="str">
        <f>LEFT(TEXT(BL5,"ddd"),1)</f>
        <v>S</v>
      </c>
      <c r="BM6" s="13" t="str">
        <f>LEFT(TEXT(BM5,"ddd"),1)</f>
        <v>M</v>
      </c>
      <c r="BN6" s="13" t="str">
        <f>LEFT(TEXT(BN5,"ddd"),1)</f>
        <v>T</v>
      </c>
      <c r="BO6" s="13" t="str">
        <f>LEFT(TEXT(BO5,"ddd"),1)</f>
        <v>W</v>
      </c>
      <c r="BP6" s="13" t="str">
        <f>LEFT(TEXT(BP5,"ddd"),1)</f>
        <v>T</v>
      </c>
      <c r="BQ6" s="13" t="str">
        <f>LEFT(TEXT(BQ5,"ddd"),1)</f>
        <v>F</v>
      </c>
      <c r="BR6" s="13" t="str">
        <f>LEFT(TEXT(BR5,"ddd"),1)</f>
        <v>S</v>
      </c>
      <c r="BS6" s="13" t="str">
        <f>LEFT(TEXT(BS5,"ddd"),1)</f>
        <v>S</v>
      </c>
      <c r="BT6" s="13" t="str">
        <f>LEFT(TEXT(BT5,"ddd"),1)</f>
        <v>M</v>
      </c>
      <c r="BU6" s="13" t="str">
        <f>LEFT(TEXT(BU5,"ddd"),1)</f>
        <v>T</v>
      </c>
      <c r="BV6" s="13" t="str">
        <f>LEFT(TEXT(BV5,"ddd"),1)</f>
        <v>W</v>
      </c>
      <c r="BW6" s="13" t="str">
        <f>LEFT(TEXT(BW5,"ddd"),1)</f>
        <v>T</v>
      </c>
      <c r="BX6" s="13" t="str">
        <f>LEFT(TEXT(BX5,"ddd"),1)</f>
        <v>F</v>
      </c>
      <c r="BY6" s="13" t="str">
        <f>LEFT(TEXT(BY5,"ddd"),1)</f>
        <v>S</v>
      </c>
      <c r="BZ6" s="13" t="str">
        <f>LEFT(TEXT(BZ5,"ddd"),1)</f>
        <v>S</v>
      </c>
      <c r="CA6" s="13" t="str">
        <f>LEFT(TEXT(CA5,"ddd"),1)</f>
        <v>M</v>
      </c>
      <c r="CB6" s="81" t="str">
        <f>LEFT(TEXT(CB5,"ddd"),1)</f>
        <v>T</v>
      </c>
      <c r="CC6" s="13" t="str">
        <f>LEFT(TEXT(CC5,"ddd"),1)</f>
        <v>W</v>
      </c>
      <c r="CD6" s="13" t="str">
        <f>LEFT(TEXT(CD5,"ddd"),1)</f>
        <v>T</v>
      </c>
      <c r="CE6" s="13" t="str">
        <f>LEFT(TEXT(CE5,"ddd"),1)</f>
        <v>F</v>
      </c>
      <c r="CF6" s="13" t="str">
        <f>LEFT(TEXT(CF5,"ddd"),1)</f>
        <v>S</v>
      </c>
      <c r="CG6" s="13" t="str">
        <f>LEFT(TEXT(CG5,"ddd"),1)</f>
        <v>S</v>
      </c>
      <c r="CH6" s="13" t="str">
        <f>LEFT(TEXT(CH5,"ddd"),1)</f>
        <v>M</v>
      </c>
      <c r="CI6" s="13" t="str">
        <f>LEFT(TEXT(CI5,"ddd"),1)</f>
        <v>T</v>
      </c>
      <c r="CJ6" s="13" t="str">
        <f>LEFT(TEXT(CJ5,"ddd"),1)</f>
        <v>W</v>
      </c>
      <c r="CK6" s="13" t="str">
        <f>LEFT(TEXT(CK5,"ddd"),1)</f>
        <v>T</v>
      </c>
      <c r="CL6" s="13" t="str">
        <f>LEFT(TEXT(CL5,"ddd"),1)</f>
        <v>F</v>
      </c>
      <c r="CM6" s="13" t="str">
        <f>LEFT(TEXT(CM5,"ddd"),1)</f>
        <v>S</v>
      </c>
      <c r="CN6" s="13" t="str">
        <f>LEFT(TEXT(CN5,"ddd"),1)</f>
        <v>S</v>
      </c>
      <c r="CO6" s="13" t="str">
        <f>LEFT(TEXT(CO5,"ddd"),1)</f>
        <v>M</v>
      </c>
      <c r="CP6" s="13" t="str">
        <f>LEFT(TEXT(CP5,"ddd"),1)</f>
        <v>T</v>
      </c>
      <c r="CQ6" s="13" t="str">
        <f>LEFT(TEXT(CQ5,"ddd"),1)</f>
        <v>W</v>
      </c>
      <c r="CR6" s="13" t="str">
        <f>LEFT(TEXT(CR5,"ddd"),1)</f>
        <v>T</v>
      </c>
      <c r="CS6" s="13" t="str">
        <f>LEFT(TEXT(CS5,"ddd"),1)</f>
        <v>F</v>
      </c>
      <c r="CT6" s="13" t="str">
        <f>LEFT(TEXT(CT5,"ddd"),1)</f>
        <v>S</v>
      </c>
      <c r="CU6" s="13" t="str">
        <f>LEFT(TEXT(CU5,"ddd"),1)</f>
        <v>S</v>
      </c>
      <c r="CV6" s="13" t="str">
        <f>LEFT(TEXT(CV5,"ddd"),1)</f>
        <v>M</v>
      </c>
      <c r="CW6" s="13" t="str">
        <f>LEFT(TEXT(CW5,"ddd"),1)</f>
        <v>T</v>
      </c>
      <c r="CX6" s="13" t="str">
        <f>LEFT(TEXT(CX5,"ddd"),1)</f>
        <v>W</v>
      </c>
      <c r="CY6" s="13" t="str">
        <f>LEFT(TEXT(CY5,"ddd"),1)</f>
        <v>T</v>
      </c>
      <c r="CZ6" s="13" t="str">
        <f>LEFT(TEXT(CZ5,"ddd"),1)</f>
        <v>F</v>
      </c>
      <c r="DA6" s="13" t="str">
        <f>LEFT(TEXT(DA5,"ddd"),1)</f>
        <v>S</v>
      </c>
      <c r="DB6" s="13" t="str">
        <f>LEFT(TEXT(DB5,"ddd"),1)</f>
        <v>S</v>
      </c>
      <c r="DC6" s="13" t="str">
        <f>LEFT(TEXT(DC5,"ddd"),1)</f>
        <v>M</v>
      </c>
      <c r="DD6" s="13" t="str">
        <f>LEFT(TEXT(DD5,"ddd"),1)</f>
        <v>T</v>
      </c>
      <c r="DE6" s="13" t="str">
        <f>LEFT(TEXT(DE5,"ddd"),1)</f>
        <v>W</v>
      </c>
      <c r="DF6" s="13" t="str">
        <f>LEFT(TEXT(DF5,"ddd"),1)</f>
        <v>T</v>
      </c>
      <c r="DG6" s="13" t="str">
        <f>LEFT(TEXT(DG5,"ddd"),1)</f>
        <v>F</v>
      </c>
      <c r="DH6" s="13" t="str">
        <f>LEFT(TEXT(DH5,"ddd"),1)</f>
        <v>S</v>
      </c>
      <c r="DI6" s="13" t="str">
        <f>LEFT(TEXT(DI5,"ddd"),1)</f>
        <v>S</v>
      </c>
      <c r="DJ6" s="13" t="str">
        <f>LEFT(TEXT(DJ5,"ddd"),1)</f>
        <v>M</v>
      </c>
      <c r="DK6" s="13" t="str">
        <f>LEFT(TEXT(DK5,"ddd"),1)</f>
        <v>T</v>
      </c>
      <c r="DL6" s="13" t="str">
        <f>LEFT(TEXT(DL5,"ddd"),1)</f>
        <v>W</v>
      </c>
      <c r="DM6" s="13" t="str">
        <f>LEFT(TEXT(DM5,"ddd"),1)</f>
        <v>T</v>
      </c>
      <c r="DN6" s="13" t="str">
        <f>LEFT(TEXT(DN5,"ddd"),1)</f>
        <v>F</v>
      </c>
      <c r="DO6" s="13" t="str">
        <f>LEFT(TEXT(DO5,"ddd"),1)</f>
        <v>S</v>
      </c>
      <c r="DP6" s="13" t="str">
        <f>LEFT(TEXT(DP5,"ddd"),1)</f>
        <v>S</v>
      </c>
      <c r="DQ6" s="13" t="str">
        <f>LEFT(TEXT(DQ5,"ddd"),1)</f>
        <v>M</v>
      </c>
      <c r="DR6" s="13" t="str">
        <f>LEFT(TEXT(DR5,"ddd"),1)</f>
        <v>T</v>
      </c>
      <c r="DS6" s="13" t="str">
        <f>LEFT(TEXT(DS5,"ddd"),1)</f>
        <v>W</v>
      </c>
      <c r="DT6" s="13" t="str">
        <f>LEFT(TEXT(DT5,"ddd"),1)</f>
        <v>T</v>
      </c>
      <c r="DU6" s="13" t="str">
        <f>LEFT(TEXT(DU5,"ddd"),1)</f>
        <v>F</v>
      </c>
      <c r="DV6" s="13" t="str">
        <f>LEFT(TEXT(DV5,"ddd"),1)</f>
        <v>S</v>
      </c>
      <c r="DW6" s="13" t="str">
        <f>LEFT(TEXT(DW5,"ddd"),1)</f>
        <v>S</v>
      </c>
    </row>
    <row r="7" spans="1:127" ht="30" hidden="1" customHeight="1" thickBot="1" x14ac:dyDescent="0.4">
      <c r="A7" s="44" t="s">
        <v>24</v>
      </c>
      <c r="C7" s="47"/>
      <c r="E7"/>
      <c r="H7" t="str">
        <f>IF(OR(ISBLANK(task_start),ISBLANK(task_end)),"",task_end-task_start+1)</f>
        <v/>
      </c>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31"/>
      <c r="BL7" s="31"/>
      <c r="BM7" s="31"/>
      <c r="BN7" s="31"/>
      <c r="BO7" s="31"/>
      <c r="BP7" s="31"/>
      <c r="BQ7" s="31"/>
      <c r="BR7" s="31"/>
      <c r="BS7" s="31"/>
      <c r="BT7" s="31"/>
      <c r="BU7" s="31"/>
      <c r="BV7" s="31"/>
      <c r="BW7" s="31"/>
      <c r="BX7" s="31"/>
      <c r="BY7" s="31"/>
      <c r="BZ7" s="31"/>
      <c r="CA7" s="31"/>
      <c r="CB7" s="82"/>
      <c r="CC7" s="31"/>
      <c r="CD7" s="31"/>
      <c r="CE7" s="31"/>
      <c r="CF7" s="31"/>
      <c r="CG7" s="31"/>
      <c r="CH7" s="31"/>
      <c r="CI7" s="31"/>
      <c r="CJ7" s="31"/>
      <c r="CK7" s="31"/>
      <c r="CL7" s="31"/>
      <c r="CM7" s="31"/>
      <c r="CN7" s="31"/>
      <c r="CO7" s="31"/>
      <c r="CP7" s="31"/>
      <c r="CQ7" s="31"/>
      <c r="CR7" s="31"/>
      <c r="CS7" s="31"/>
      <c r="CT7" s="31"/>
      <c r="CU7" s="31"/>
      <c r="CV7" s="31"/>
      <c r="CW7" s="31"/>
      <c r="CX7" s="31"/>
      <c r="CY7" s="31"/>
      <c r="CZ7" s="31"/>
      <c r="DA7" s="31"/>
      <c r="DB7" s="31"/>
      <c r="DC7" s="31"/>
      <c r="DD7" s="31"/>
      <c r="DE7" s="31"/>
      <c r="DF7" s="31"/>
      <c r="DG7" s="31"/>
      <c r="DH7" s="31"/>
      <c r="DI7" s="31"/>
      <c r="DJ7" s="31"/>
      <c r="DK7" s="31"/>
      <c r="DL7" s="31"/>
      <c r="DM7" s="31"/>
      <c r="DN7" s="31"/>
      <c r="DO7" s="31"/>
      <c r="DP7" s="31"/>
      <c r="DQ7" s="31"/>
      <c r="DR7" s="31"/>
      <c r="DS7" s="31"/>
      <c r="DT7" s="31"/>
      <c r="DU7" s="31"/>
      <c r="DV7" s="31"/>
      <c r="DW7" s="31"/>
    </row>
    <row r="8" spans="1:127" s="3" customFormat="1" ht="30" customHeight="1" thickBot="1" x14ac:dyDescent="0.4">
      <c r="A8" s="45" t="s">
        <v>30</v>
      </c>
      <c r="B8" s="17" t="s">
        <v>36</v>
      </c>
      <c r="C8" s="50"/>
      <c r="D8" s="18"/>
      <c r="E8" s="19"/>
      <c r="F8" s="20"/>
      <c r="G8" s="16"/>
      <c r="H8" s="16" t="str">
        <f>IF(OR(ISBLANK(task_start),ISBLANK(task_end)),"",task_end-task_start+1)</f>
        <v/>
      </c>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31"/>
      <c r="BL8" s="31"/>
      <c r="BM8" s="31"/>
      <c r="BN8" s="31"/>
      <c r="BO8" s="31"/>
      <c r="BP8" s="31"/>
      <c r="BQ8" s="31"/>
      <c r="BR8" s="31"/>
      <c r="BS8" s="31"/>
      <c r="BT8" s="31"/>
      <c r="BU8" s="31"/>
      <c r="BV8" s="31"/>
      <c r="BW8" s="31"/>
      <c r="BX8" s="31"/>
      <c r="BY8" s="31"/>
      <c r="BZ8" s="31"/>
      <c r="CA8" s="31"/>
      <c r="CB8" s="82"/>
      <c r="CC8" s="31"/>
      <c r="CD8" s="31"/>
      <c r="CE8" s="31"/>
      <c r="CF8" s="31"/>
      <c r="CG8" s="31"/>
      <c r="CH8" s="31"/>
      <c r="CI8" s="31"/>
      <c r="CJ8" s="31"/>
      <c r="CK8" s="31"/>
      <c r="CL8" s="31"/>
      <c r="CM8" s="31"/>
      <c r="CN8" s="31"/>
      <c r="CO8" s="31"/>
      <c r="CP8" s="31"/>
      <c r="CQ8" s="31"/>
      <c r="CR8" s="31"/>
      <c r="CS8" s="31"/>
      <c r="CT8" s="31"/>
      <c r="CU8" s="31"/>
      <c r="CV8" s="31"/>
      <c r="CW8" s="31"/>
      <c r="CX8" s="31"/>
      <c r="CY8" s="31"/>
      <c r="CZ8" s="31"/>
      <c r="DA8" s="31"/>
      <c r="DB8" s="31"/>
      <c r="DC8" s="31"/>
      <c r="DD8" s="31"/>
      <c r="DE8" s="31"/>
      <c r="DF8" s="31"/>
      <c r="DG8" s="31"/>
      <c r="DH8" s="31"/>
      <c r="DI8" s="31"/>
      <c r="DJ8" s="31"/>
      <c r="DK8" s="31"/>
      <c r="DL8" s="31"/>
      <c r="DM8" s="31"/>
      <c r="DN8" s="31"/>
      <c r="DO8" s="31"/>
      <c r="DP8" s="31"/>
      <c r="DQ8" s="31"/>
      <c r="DR8" s="31"/>
      <c r="DS8" s="31"/>
      <c r="DT8" s="31"/>
      <c r="DU8" s="31"/>
      <c r="DV8" s="31"/>
      <c r="DW8" s="31"/>
    </row>
    <row r="9" spans="1:127" s="3" customFormat="1" ht="30" customHeight="1" thickBot="1" x14ac:dyDescent="0.4">
      <c r="A9" s="45" t="s">
        <v>31</v>
      </c>
      <c r="B9" s="58" t="s">
        <v>41</v>
      </c>
      <c r="C9" s="51"/>
      <c r="D9" s="21">
        <v>1</v>
      </c>
      <c r="E9" s="69">
        <f>Project_Start</f>
        <v>44473</v>
      </c>
      <c r="F9" s="69">
        <f>E9+6</f>
        <v>44479</v>
      </c>
      <c r="G9" s="16"/>
      <c r="H9" s="16">
        <f>IF(OR(ISBLANK(task_start),ISBLANK(task_end)),"",task_end-task_start+1)</f>
        <v>7</v>
      </c>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31"/>
      <c r="BL9" s="31"/>
      <c r="BM9" s="31"/>
      <c r="BN9" s="31"/>
      <c r="BO9" s="31"/>
      <c r="BP9" s="31"/>
      <c r="BQ9" s="31"/>
      <c r="BR9" s="31"/>
      <c r="BS9" s="31"/>
      <c r="BT9" s="31"/>
      <c r="BU9" s="31"/>
      <c r="BV9" s="31"/>
      <c r="BW9" s="31"/>
      <c r="BX9" s="31"/>
      <c r="BY9" s="31"/>
      <c r="BZ9" s="31"/>
      <c r="CA9" s="31"/>
      <c r="CB9" s="82"/>
      <c r="CC9" s="31"/>
      <c r="CD9" s="31"/>
      <c r="CE9" s="31"/>
      <c r="CF9" s="31"/>
      <c r="CG9" s="31"/>
      <c r="CH9" s="31"/>
      <c r="CI9" s="31"/>
      <c r="CJ9" s="31"/>
      <c r="CK9" s="31"/>
      <c r="CL9" s="31"/>
      <c r="CM9" s="31"/>
      <c r="CN9" s="31"/>
      <c r="CO9" s="31"/>
      <c r="CP9" s="31"/>
      <c r="CQ9" s="31"/>
      <c r="CR9" s="31"/>
      <c r="CS9" s="31"/>
      <c r="CT9" s="31"/>
      <c r="CU9" s="31"/>
      <c r="CV9" s="31"/>
      <c r="CW9" s="31"/>
      <c r="CX9" s="31"/>
      <c r="CY9" s="31"/>
      <c r="CZ9" s="31"/>
      <c r="DA9" s="31"/>
      <c r="DB9" s="31"/>
      <c r="DC9" s="31"/>
      <c r="DD9" s="31"/>
      <c r="DE9" s="31"/>
      <c r="DF9" s="31"/>
      <c r="DG9" s="31"/>
      <c r="DH9" s="31"/>
      <c r="DI9" s="31"/>
      <c r="DJ9" s="31"/>
      <c r="DK9" s="31"/>
      <c r="DL9" s="31"/>
      <c r="DM9" s="31"/>
      <c r="DN9" s="31"/>
      <c r="DO9" s="31"/>
      <c r="DP9" s="31"/>
      <c r="DQ9" s="31"/>
      <c r="DR9" s="31"/>
      <c r="DS9" s="31"/>
      <c r="DT9" s="31"/>
      <c r="DU9" s="31"/>
      <c r="DV9" s="31"/>
      <c r="DW9" s="31"/>
    </row>
    <row r="10" spans="1:127" s="3" customFormat="1" ht="30" customHeight="1" thickBot="1" x14ac:dyDescent="0.4">
      <c r="A10" s="45" t="s">
        <v>32</v>
      </c>
      <c r="B10" s="58" t="s">
        <v>42</v>
      </c>
      <c r="C10" s="51"/>
      <c r="D10" s="21">
        <v>1</v>
      </c>
      <c r="E10" s="69">
        <f>E9+4</f>
        <v>44477</v>
      </c>
      <c r="F10" s="69">
        <f>E10+9</f>
        <v>44486</v>
      </c>
      <c r="G10" s="16"/>
      <c r="H10" s="16">
        <f>IF(OR(ISBLANK(task_start),ISBLANK(task_end)),"",task_end-task_start+1)</f>
        <v>10</v>
      </c>
      <c r="I10" s="31"/>
      <c r="J10" s="31"/>
      <c r="K10" s="31"/>
      <c r="L10" s="31"/>
      <c r="M10" s="31"/>
      <c r="N10" s="31"/>
      <c r="O10" s="31"/>
      <c r="P10" s="31"/>
      <c r="Q10" s="31"/>
      <c r="R10" s="31"/>
      <c r="S10" s="31"/>
      <c r="T10" s="31"/>
      <c r="U10" s="32"/>
      <c r="V10" s="32"/>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31"/>
      <c r="BL10" s="31"/>
      <c r="BM10" s="31"/>
      <c r="BN10" s="31"/>
      <c r="BO10" s="31"/>
      <c r="BP10" s="31"/>
      <c r="BQ10" s="31"/>
      <c r="BR10" s="31"/>
      <c r="BS10" s="31"/>
      <c r="BT10" s="31"/>
      <c r="BU10" s="31"/>
      <c r="BV10" s="31"/>
      <c r="BW10" s="31"/>
      <c r="BX10" s="31"/>
      <c r="BY10" s="31"/>
      <c r="BZ10" s="31"/>
      <c r="CA10" s="31"/>
      <c r="CB10" s="82"/>
      <c r="CC10" s="31"/>
      <c r="CD10" s="31"/>
      <c r="CE10" s="31"/>
      <c r="CF10" s="31"/>
      <c r="CG10" s="31"/>
      <c r="CH10" s="31"/>
      <c r="CI10" s="31"/>
      <c r="CJ10" s="31"/>
      <c r="CK10" s="31"/>
      <c r="CL10" s="31"/>
      <c r="CM10" s="31"/>
      <c r="CN10" s="31"/>
      <c r="CO10" s="31"/>
      <c r="CP10" s="31"/>
      <c r="CQ10" s="31"/>
      <c r="CR10" s="31"/>
      <c r="CS10" s="31"/>
      <c r="CT10" s="31"/>
      <c r="CU10" s="31"/>
      <c r="CV10" s="31"/>
      <c r="CW10" s="31"/>
      <c r="CX10" s="31"/>
      <c r="CY10" s="31"/>
      <c r="CZ10" s="31"/>
      <c r="DA10" s="31"/>
      <c r="DB10" s="31"/>
      <c r="DC10" s="31"/>
      <c r="DD10" s="31"/>
      <c r="DE10" s="31"/>
      <c r="DF10" s="31"/>
      <c r="DG10" s="31"/>
      <c r="DH10" s="31"/>
      <c r="DI10" s="31"/>
      <c r="DJ10" s="31"/>
      <c r="DK10" s="31"/>
      <c r="DL10" s="31"/>
      <c r="DM10" s="31"/>
      <c r="DN10" s="31"/>
      <c r="DO10" s="31"/>
      <c r="DP10" s="31"/>
      <c r="DQ10" s="31"/>
      <c r="DR10" s="31"/>
      <c r="DS10" s="31"/>
      <c r="DT10" s="31"/>
      <c r="DU10" s="31"/>
      <c r="DV10" s="31"/>
      <c r="DW10" s="31"/>
    </row>
    <row r="11" spans="1:127" s="3" customFormat="1" ht="30" customHeight="1" thickBot="1" x14ac:dyDescent="0.4">
      <c r="A11" s="44"/>
      <c r="B11" s="58" t="s">
        <v>40</v>
      </c>
      <c r="C11" s="51"/>
      <c r="D11" s="21">
        <v>1</v>
      </c>
      <c r="E11" s="69">
        <f>F10+1</f>
        <v>44487</v>
      </c>
      <c r="F11" s="69">
        <f>E11+6</f>
        <v>44493</v>
      </c>
      <c r="G11" s="16"/>
      <c r="H11" s="16">
        <f>IF(OR(ISBLANK(task_start),ISBLANK(task_end)),"",task_end-task_start+1)</f>
        <v>7</v>
      </c>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31"/>
      <c r="BL11" s="31"/>
      <c r="BM11" s="31"/>
      <c r="BN11" s="31"/>
      <c r="BO11" s="31"/>
      <c r="BP11" s="31"/>
      <c r="BQ11" s="31"/>
      <c r="BR11" s="31"/>
      <c r="BS11" s="31"/>
      <c r="BT11" s="31"/>
      <c r="BU11" s="31"/>
      <c r="BV11" s="31"/>
      <c r="BW11" s="31"/>
      <c r="BX11" s="31"/>
      <c r="BY11" s="31"/>
      <c r="BZ11" s="31"/>
      <c r="CA11" s="31"/>
      <c r="CB11" s="82"/>
      <c r="CC11" s="31"/>
      <c r="CD11" s="31"/>
      <c r="CE11" s="31"/>
      <c r="CF11" s="31"/>
      <c r="CG11" s="31"/>
      <c r="CH11" s="31"/>
      <c r="CI11" s="31"/>
      <c r="CJ11" s="31"/>
      <c r="CK11" s="31"/>
      <c r="CL11" s="31"/>
      <c r="CM11" s="31"/>
      <c r="CN11" s="31"/>
      <c r="CO11" s="31"/>
      <c r="CP11" s="31"/>
      <c r="CQ11" s="31"/>
      <c r="CR11" s="31"/>
      <c r="CS11" s="31"/>
      <c r="CT11" s="31"/>
      <c r="CU11" s="31"/>
      <c r="CV11" s="31"/>
      <c r="CW11" s="31"/>
      <c r="CX11" s="31"/>
      <c r="CY11" s="31"/>
      <c r="CZ11" s="31"/>
      <c r="DA11" s="31"/>
      <c r="DB11" s="31"/>
      <c r="DC11" s="31"/>
      <c r="DD11" s="31"/>
      <c r="DE11" s="31"/>
      <c r="DF11" s="31"/>
      <c r="DG11" s="31"/>
      <c r="DH11" s="31"/>
      <c r="DI11" s="31"/>
      <c r="DJ11" s="31"/>
      <c r="DK11" s="31"/>
      <c r="DL11" s="31"/>
      <c r="DM11" s="31"/>
      <c r="DN11" s="31"/>
      <c r="DO11" s="31"/>
      <c r="DP11" s="31"/>
      <c r="DQ11" s="31"/>
      <c r="DR11" s="31"/>
      <c r="DS11" s="31"/>
      <c r="DT11" s="31"/>
      <c r="DU11" s="31"/>
      <c r="DV11" s="31"/>
      <c r="DW11" s="31"/>
    </row>
    <row r="12" spans="1:127" s="3" customFormat="1" ht="30" customHeight="1" thickBot="1" x14ac:dyDescent="0.4">
      <c r="A12" s="45" t="s">
        <v>33</v>
      </c>
      <c r="B12" s="22" t="s">
        <v>37</v>
      </c>
      <c r="C12" s="52"/>
      <c r="D12" s="23"/>
      <c r="E12" s="70"/>
      <c r="F12" s="71"/>
      <c r="G12" s="16"/>
      <c r="H12" s="16" t="str">
        <f>IF(OR(ISBLANK(task_start),ISBLANK(task_end)),"",task_end-task_start+1)</f>
        <v/>
      </c>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31"/>
      <c r="BL12" s="31"/>
      <c r="BM12" s="31"/>
      <c r="BN12" s="31"/>
      <c r="BO12" s="31"/>
      <c r="BP12" s="31"/>
      <c r="BQ12" s="31"/>
      <c r="BR12" s="31"/>
      <c r="BS12" s="31"/>
      <c r="BT12" s="31"/>
      <c r="BU12" s="31"/>
      <c r="BV12" s="31"/>
      <c r="BW12" s="31"/>
      <c r="BX12" s="31"/>
      <c r="BY12" s="31"/>
      <c r="BZ12" s="31"/>
      <c r="CA12" s="31"/>
      <c r="CB12" s="82"/>
      <c r="CC12" s="31"/>
      <c r="CD12" s="31"/>
      <c r="CE12" s="31"/>
      <c r="CF12" s="31"/>
      <c r="CG12" s="31"/>
      <c r="CH12" s="31"/>
      <c r="CI12" s="31"/>
      <c r="CJ12" s="31"/>
      <c r="CK12" s="31"/>
      <c r="CL12" s="31"/>
      <c r="CM12" s="31"/>
      <c r="CN12" s="31"/>
      <c r="CO12" s="31"/>
      <c r="CP12" s="31"/>
      <c r="CQ12" s="31"/>
      <c r="CR12" s="31"/>
      <c r="CS12" s="31"/>
      <c r="CT12" s="31"/>
      <c r="CU12" s="31"/>
      <c r="CV12" s="31"/>
      <c r="CW12" s="31"/>
      <c r="CX12" s="31"/>
      <c r="CY12" s="31"/>
      <c r="CZ12" s="31"/>
      <c r="DA12" s="31"/>
      <c r="DB12" s="31"/>
      <c r="DC12" s="31"/>
      <c r="DD12" s="31"/>
      <c r="DE12" s="31"/>
      <c r="DF12" s="31"/>
      <c r="DG12" s="31"/>
      <c r="DH12" s="31"/>
      <c r="DI12" s="31"/>
      <c r="DJ12" s="31"/>
      <c r="DK12" s="31"/>
      <c r="DL12" s="31"/>
      <c r="DM12" s="31"/>
      <c r="DN12" s="31"/>
      <c r="DO12" s="31"/>
      <c r="DP12" s="31"/>
      <c r="DQ12" s="31"/>
      <c r="DR12" s="31"/>
      <c r="DS12" s="31"/>
      <c r="DT12" s="31"/>
      <c r="DU12" s="31"/>
      <c r="DV12" s="31"/>
      <c r="DW12" s="31"/>
    </row>
    <row r="13" spans="1:127" s="3" customFormat="1" ht="30" customHeight="1" thickBot="1" x14ac:dyDescent="0.4">
      <c r="A13" s="45"/>
      <c r="B13" s="59" t="s">
        <v>39</v>
      </c>
      <c r="C13" s="53"/>
      <c r="D13" s="24">
        <v>1</v>
      </c>
      <c r="E13" s="72">
        <f>Project_Start</f>
        <v>44473</v>
      </c>
      <c r="F13" s="72">
        <f>E13+6</f>
        <v>44479</v>
      </c>
      <c r="G13" s="16"/>
      <c r="H13" s="16">
        <f>IF(OR(ISBLANK(task_start),ISBLANK(task_end)),"",task_end-task_start+1)</f>
        <v>7</v>
      </c>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31"/>
      <c r="BL13" s="31"/>
      <c r="BM13" s="31"/>
      <c r="BN13" s="31"/>
      <c r="BO13" s="31"/>
      <c r="BP13" s="31"/>
      <c r="BQ13" s="31"/>
      <c r="BR13" s="31"/>
      <c r="BS13" s="31"/>
      <c r="BT13" s="31"/>
      <c r="BU13" s="31"/>
      <c r="BV13" s="31"/>
      <c r="BW13" s="31"/>
      <c r="BX13" s="31"/>
      <c r="BY13" s="31"/>
      <c r="BZ13" s="31"/>
      <c r="CA13" s="31"/>
      <c r="CB13" s="82"/>
      <c r="CC13" s="31"/>
      <c r="CD13" s="31"/>
      <c r="CE13" s="31"/>
      <c r="CF13" s="31"/>
      <c r="CG13" s="31"/>
      <c r="CH13" s="31"/>
      <c r="CI13" s="31"/>
      <c r="CJ13" s="31"/>
      <c r="CK13" s="31"/>
      <c r="CL13" s="31"/>
      <c r="CM13" s="31"/>
      <c r="CN13" s="31"/>
      <c r="CO13" s="31"/>
      <c r="CP13" s="31"/>
      <c r="CQ13" s="31"/>
      <c r="CR13" s="31"/>
      <c r="CS13" s="31"/>
      <c r="CT13" s="31"/>
      <c r="CU13" s="31"/>
      <c r="CV13" s="31"/>
      <c r="CW13" s="31"/>
      <c r="CX13" s="31"/>
      <c r="CY13" s="31"/>
      <c r="CZ13" s="31"/>
      <c r="DA13" s="31"/>
      <c r="DB13" s="31"/>
      <c r="DC13" s="31"/>
      <c r="DD13" s="31"/>
      <c r="DE13" s="31"/>
      <c r="DF13" s="31"/>
      <c r="DG13" s="31"/>
      <c r="DH13" s="31"/>
      <c r="DI13" s="31"/>
      <c r="DJ13" s="31"/>
      <c r="DK13" s="31"/>
      <c r="DL13" s="31"/>
      <c r="DM13" s="31"/>
      <c r="DN13" s="31"/>
      <c r="DO13" s="31"/>
      <c r="DP13" s="31"/>
      <c r="DQ13" s="31"/>
      <c r="DR13" s="31"/>
      <c r="DS13" s="31"/>
      <c r="DT13" s="31"/>
      <c r="DU13" s="31"/>
      <c r="DV13" s="31"/>
      <c r="DW13" s="31"/>
    </row>
    <row r="14" spans="1:127" s="3" customFormat="1" ht="30" customHeight="1" thickBot="1" x14ac:dyDescent="0.4">
      <c r="A14" s="44"/>
      <c r="B14" s="59" t="s">
        <v>38</v>
      </c>
      <c r="C14" s="53"/>
      <c r="D14" s="24">
        <v>1</v>
      </c>
      <c r="E14" s="72">
        <f>E13+7</f>
        <v>44480</v>
      </c>
      <c r="F14" s="72">
        <f>E14+6</f>
        <v>44486</v>
      </c>
      <c r="G14" s="16"/>
      <c r="H14" s="16">
        <f>IF(OR(ISBLANK(task_start),ISBLANK(task_end)),"",task_end-task_start+1)</f>
        <v>7</v>
      </c>
      <c r="I14" s="31"/>
      <c r="J14" s="31"/>
      <c r="K14" s="31"/>
      <c r="L14" s="31"/>
      <c r="M14" s="31"/>
      <c r="N14" s="31"/>
      <c r="O14" s="31"/>
      <c r="P14" s="31"/>
      <c r="Q14" s="31"/>
      <c r="R14" s="31"/>
      <c r="S14" s="31"/>
      <c r="T14" s="31"/>
      <c r="U14" s="32"/>
      <c r="V14" s="32"/>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31"/>
      <c r="BL14" s="31"/>
      <c r="BM14" s="31"/>
      <c r="BN14" s="31"/>
      <c r="BO14" s="31"/>
      <c r="BP14" s="31"/>
      <c r="BQ14" s="31"/>
      <c r="BR14" s="31"/>
      <c r="BS14" s="31"/>
      <c r="BT14" s="31"/>
      <c r="BU14" s="31"/>
      <c r="BV14" s="31"/>
      <c r="BW14" s="31"/>
      <c r="BX14" s="31"/>
      <c r="BY14" s="31"/>
      <c r="BZ14" s="31"/>
      <c r="CA14" s="31"/>
      <c r="CB14" s="82"/>
      <c r="CC14" s="31"/>
      <c r="CD14" s="31"/>
      <c r="CE14" s="31"/>
      <c r="CF14" s="31"/>
      <c r="CG14" s="31"/>
      <c r="CH14" s="31"/>
      <c r="CI14" s="31"/>
      <c r="CJ14" s="31"/>
      <c r="CK14" s="31"/>
      <c r="CL14" s="31"/>
      <c r="CM14" s="31"/>
      <c r="CN14" s="31"/>
      <c r="CO14" s="31"/>
      <c r="CP14" s="31"/>
      <c r="CQ14" s="31"/>
      <c r="CR14" s="31"/>
      <c r="CS14" s="31"/>
      <c r="CT14" s="31"/>
      <c r="CU14" s="31"/>
      <c r="CV14" s="31"/>
      <c r="CW14" s="31"/>
      <c r="CX14" s="31"/>
      <c r="CY14" s="31"/>
      <c r="CZ14" s="31"/>
      <c r="DA14" s="31"/>
      <c r="DB14" s="31"/>
      <c r="DC14" s="31"/>
      <c r="DD14" s="31"/>
      <c r="DE14" s="31"/>
      <c r="DF14" s="31"/>
      <c r="DG14" s="31"/>
      <c r="DH14" s="31"/>
      <c r="DI14" s="31"/>
      <c r="DJ14" s="31"/>
      <c r="DK14" s="31"/>
      <c r="DL14" s="31"/>
      <c r="DM14" s="31"/>
      <c r="DN14" s="31"/>
      <c r="DO14" s="31"/>
      <c r="DP14" s="31"/>
      <c r="DQ14" s="31"/>
      <c r="DR14" s="31"/>
      <c r="DS14" s="31"/>
      <c r="DT14" s="31"/>
      <c r="DU14" s="31"/>
      <c r="DV14" s="31"/>
      <c r="DW14" s="31"/>
    </row>
    <row r="15" spans="1:127" s="3" customFormat="1" ht="30" customHeight="1" thickBot="1" x14ac:dyDescent="0.4">
      <c r="A15" s="44"/>
      <c r="B15" s="59" t="s">
        <v>43</v>
      </c>
      <c r="C15" s="53"/>
      <c r="D15" s="24">
        <v>1</v>
      </c>
      <c r="E15" s="72">
        <f>E14+7</f>
        <v>44487</v>
      </c>
      <c r="F15" s="72">
        <f>E15+6</f>
        <v>44493</v>
      </c>
      <c r="G15" s="16"/>
      <c r="H15" s="16">
        <f>IF(OR(ISBLANK(task_start),ISBLANK(task_end)),"",task_end-task_start+1)</f>
        <v>7</v>
      </c>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31"/>
      <c r="BL15" s="31"/>
      <c r="BM15" s="31"/>
      <c r="BN15" s="31"/>
      <c r="BO15" s="31"/>
      <c r="BP15" s="31"/>
      <c r="BQ15" s="31"/>
      <c r="BR15" s="31"/>
      <c r="BS15" s="31"/>
      <c r="BT15" s="31"/>
      <c r="BU15" s="31"/>
      <c r="BV15" s="31"/>
      <c r="BW15" s="31"/>
      <c r="BX15" s="31"/>
      <c r="BY15" s="31"/>
      <c r="BZ15" s="31"/>
      <c r="CA15" s="31"/>
      <c r="CB15" s="82"/>
      <c r="CC15" s="31"/>
      <c r="CD15" s="31"/>
      <c r="CE15" s="31"/>
      <c r="CF15" s="31"/>
      <c r="CG15" s="31"/>
      <c r="CH15" s="31"/>
      <c r="CI15" s="31"/>
      <c r="CJ15" s="31"/>
      <c r="CK15" s="31"/>
      <c r="CL15" s="31"/>
      <c r="CM15" s="31"/>
      <c r="CN15" s="31"/>
      <c r="CO15" s="31"/>
      <c r="CP15" s="31"/>
      <c r="CQ15" s="31"/>
      <c r="CR15" s="31"/>
      <c r="CS15" s="31"/>
      <c r="CT15" s="31"/>
      <c r="CU15" s="31"/>
      <c r="CV15" s="31"/>
      <c r="CW15" s="31"/>
      <c r="CX15" s="31"/>
      <c r="CY15" s="31"/>
      <c r="CZ15" s="31"/>
      <c r="DA15" s="31"/>
      <c r="DB15" s="31"/>
      <c r="DC15" s="31"/>
      <c r="DD15" s="31"/>
      <c r="DE15" s="31"/>
      <c r="DF15" s="31"/>
      <c r="DG15" s="31"/>
      <c r="DH15" s="31"/>
      <c r="DI15" s="31"/>
      <c r="DJ15" s="31"/>
      <c r="DK15" s="31"/>
      <c r="DL15" s="31"/>
      <c r="DM15" s="31"/>
      <c r="DN15" s="31"/>
      <c r="DO15" s="31"/>
      <c r="DP15" s="31"/>
      <c r="DQ15" s="31"/>
      <c r="DR15" s="31"/>
      <c r="DS15" s="31"/>
      <c r="DT15" s="31"/>
      <c r="DU15" s="31"/>
      <c r="DV15" s="31"/>
      <c r="DW15" s="31"/>
    </row>
    <row r="16" spans="1:127" s="3" customFormat="1" ht="30" customHeight="1" thickBot="1" x14ac:dyDescent="0.4">
      <c r="A16" s="44" t="s">
        <v>23</v>
      </c>
      <c r="B16" s="25" t="s">
        <v>44</v>
      </c>
      <c r="C16" s="54"/>
      <c r="D16" s="26"/>
      <c r="E16" s="73"/>
      <c r="F16" s="74"/>
      <c r="G16" s="16"/>
      <c r="H16" s="16" t="str">
        <f>IF(OR(ISBLANK(task_start),ISBLANK(task_end)),"",task_end-task_start+1)</f>
        <v/>
      </c>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31"/>
      <c r="BL16" s="31"/>
      <c r="BM16" s="31"/>
      <c r="BN16" s="31"/>
      <c r="BO16" s="31"/>
      <c r="BP16" s="31"/>
      <c r="BQ16" s="31"/>
      <c r="BR16" s="31"/>
      <c r="BS16" s="31"/>
      <c r="BT16" s="31"/>
      <c r="BU16" s="31"/>
      <c r="BV16" s="31"/>
      <c r="BW16" s="31"/>
      <c r="BX16" s="31"/>
      <c r="BY16" s="31"/>
      <c r="BZ16" s="31"/>
      <c r="CA16" s="31"/>
      <c r="CB16" s="82"/>
      <c r="CC16" s="31"/>
      <c r="CD16" s="31"/>
      <c r="CE16" s="31"/>
      <c r="CF16" s="31"/>
      <c r="CG16" s="31"/>
      <c r="CH16" s="31"/>
      <c r="CI16" s="31"/>
      <c r="CJ16" s="31"/>
      <c r="CK16" s="31"/>
      <c r="CL16" s="31"/>
      <c r="CM16" s="31"/>
      <c r="CN16" s="31"/>
      <c r="CO16" s="31"/>
      <c r="CP16" s="31"/>
      <c r="CQ16" s="31"/>
      <c r="CR16" s="31"/>
      <c r="CS16" s="31"/>
      <c r="CT16" s="31"/>
      <c r="CU16" s="31"/>
      <c r="CV16" s="31"/>
      <c r="CW16" s="31"/>
      <c r="CX16" s="31"/>
      <c r="CY16" s="31"/>
      <c r="CZ16" s="31"/>
      <c r="DA16" s="31"/>
      <c r="DB16" s="31"/>
      <c r="DC16" s="31"/>
      <c r="DD16" s="31"/>
      <c r="DE16" s="31"/>
      <c r="DF16" s="31"/>
      <c r="DG16" s="31"/>
      <c r="DH16" s="31"/>
      <c r="DI16" s="31"/>
      <c r="DJ16" s="31"/>
      <c r="DK16" s="31"/>
      <c r="DL16" s="31"/>
      <c r="DM16" s="31"/>
      <c r="DN16" s="31"/>
      <c r="DO16" s="31"/>
      <c r="DP16" s="31"/>
      <c r="DQ16" s="31"/>
      <c r="DR16" s="31"/>
      <c r="DS16" s="31"/>
      <c r="DT16" s="31"/>
      <c r="DU16" s="31"/>
      <c r="DV16" s="31"/>
      <c r="DW16" s="31"/>
    </row>
    <row r="17" spans="1:127" s="3" customFormat="1" ht="30" customHeight="1" thickBot="1" x14ac:dyDescent="0.4">
      <c r="A17" s="44"/>
      <c r="B17" s="60" t="s">
        <v>46</v>
      </c>
      <c r="C17" s="55"/>
      <c r="D17" s="27">
        <v>1</v>
      </c>
      <c r="E17" s="75">
        <v>44501</v>
      </c>
      <c r="F17" s="75">
        <f>E17+13</f>
        <v>44514</v>
      </c>
      <c r="G17" s="16"/>
      <c r="H17" s="16">
        <f>IF(OR(ISBLANK(task_start),ISBLANK(task_end)),"",task_end-task_start+1)</f>
        <v>14</v>
      </c>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31"/>
      <c r="BL17" s="31"/>
      <c r="BM17" s="31"/>
      <c r="BN17" s="31"/>
      <c r="BO17" s="31"/>
      <c r="BP17" s="31"/>
      <c r="BQ17" s="31"/>
      <c r="BR17" s="31"/>
      <c r="BS17" s="31"/>
      <c r="BT17" s="31"/>
      <c r="BU17" s="31"/>
      <c r="BV17" s="31"/>
      <c r="BW17" s="31"/>
      <c r="BX17" s="31"/>
      <c r="BY17" s="31"/>
      <c r="BZ17" s="31"/>
      <c r="CA17" s="31"/>
      <c r="CB17" s="82"/>
      <c r="CC17" s="31"/>
      <c r="CD17" s="31"/>
      <c r="CE17" s="31"/>
      <c r="CF17" s="31"/>
      <c r="CG17" s="31"/>
      <c r="CH17" s="31"/>
      <c r="CI17" s="31"/>
      <c r="CJ17" s="31"/>
      <c r="CK17" s="31"/>
      <c r="CL17" s="31"/>
      <c r="CM17" s="31"/>
      <c r="CN17" s="31"/>
      <c r="CO17" s="31"/>
      <c r="CP17" s="31"/>
      <c r="CQ17" s="31"/>
      <c r="CR17" s="31"/>
      <c r="CS17" s="31"/>
      <c r="CT17" s="31"/>
      <c r="CU17" s="31"/>
      <c r="CV17" s="31"/>
      <c r="CW17" s="31"/>
      <c r="CX17" s="31"/>
      <c r="CY17" s="31"/>
      <c r="CZ17" s="31"/>
      <c r="DA17" s="31"/>
      <c r="DB17" s="31"/>
      <c r="DC17" s="31"/>
      <c r="DD17" s="31"/>
      <c r="DE17" s="31"/>
      <c r="DF17" s="31"/>
      <c r="DG17" s="31"/>
      <c r="DH17" s="31"/>
      <c r="DI17" s="31"/>
      <c r="DJ17" s="31"/>
      <c r="DK17" s="31"/>
      <c r="DL17" s="31"/>
      <c r="DM17" s="31"/>
      <c r="DN17" s="31"/>
      <c r="DO17" s="31"/>
      <c r="DP17" s="31"/>
      <c r="DQ17" s="31"/>
      <c r="DR17" s="31"/>
      <c r="DS17" s="31"/>
      <c r="DT17" s="31"/>
      <c r="DU17" s="31"/>
      <c r="DV17" s="31"/>
      <c r="DW17" s="31"/>
    </row>
    <row r="18" spans="1:127" s="3" customFormat="1" ht="30" customHeight="1" thickBot="1" x14ac:dyDescent="0.4">
      <c r="A18" s="44"/>
      <c r="B18" s="60" t="s">
        <v>45</v>
      </c>
      <c r="C18" s="55"/>
      <c r="D18" s="27">
        <v>0.9</v>
      </c>
      <c r="E18" s="75">
        <f>F17+1</f>
        <v>44515</v>
      </c>
      <c r="F18" s="75">
        <f>E18+6</f>
        <v>44521</v>
      </c>
      <c r="G18" s="16"/>
      <c r="H18" s="16">
        <f>IF(OR(ISBLANK(task_start),ISBLANK(task_end)),"",task_end-task_start+1)</f>
        <v>7</v>
      </c>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31"/>
      <c r="BL18" s="31"/>
      <c r="BM18" s="31"/>
      <c r="BN18" s="31"/>
      <c r="BO18" s="31"/>
      <c r="BP18" s="31"/>
      <c r="BQ18" s="31"/>
      <c r="BR18" s="31"/>
      <c r="BS18" s="31"/>
      <c r="BT18" s="31"/>
      <c r="BU18" s="31"/>
      <c r="BV18" s="31"/>
      <c r="BW18" s="31"/>
      <c r="BX18" s="31"/>
      <c r="BY18" s="31"/>
      <c r="BZ18" s="31"/>
      <c r="CA18" s="31"/>
      <c r="CB18" s="82"/>
      <c r="CC18" s="31"/>
      <c r="CD18" s="31"/>
      <c r="CE18" s="31"/>
      <c r="CF18" s="31"/>
      <c r="CG18" s="31"/>
      <c r="CH18" s="31"/>
      <c r="CI18" s="31"/>
      <c r="CJ18" s="31"/>
      <c r="CK18" s="31"/>
      <c r="CL18" s="31"/>
      <c r="CM18" s="31"/>
      <c r="CN18" s="31"/>
      <c r="CO18" s="31"/>
      <c r="CP18" s="31"/>
      <c r="CQ18" s="31"/>
      <c r="CR18" s="31"/>
      <c r="CS18" s="31"/>
      <c r="CT18" s="31"/>
      <c r="CU18" s="31"/>
      <c r="CV18" s="31"/>
      <c r="CW18" s="31"/>
      <c r="CX18" s="31"/>
      <c r="CY18" s="31"/>
      <c r="CZ18" s="31"/>
      <c r="DA18" s="31"/>
      <c r="DB18" s="31"/>
      <c r="DC18" s="31"/>
      <c r="DD18" s="31"/>
      <c r="DE18" s="31"/>
      <c r="DF18" s="31"/>
      <c r="DG18" s="31"/>
      <c r="DH18" s="31"/>
      <c r="DI18" s="31"/>
      <c r="DJ18" s="31"/>
      <c r="DK18" s="31"/>
      <c r="DL18" s="31"/>
      <c r="DM18" s="31"/>
      <c r="DN18" s="31"/>
      <c r="DO18" s="31"/>
      <c r="DP18" s="31"/>
      <c r="DQ18" s="31"/>
      <c r="DR18" s="31"/>
      <c r="DS18" s="31"/>
      <c r="DT18" s="31"/>
      <c r="DU18" s="31"/>
      <c r="DV18" s="31"/>
      <c r="DW18" s="31"/>
    </row>
    <row r="19" spans="1:127" s="3" customFormat="1" ht="30" customHeight="1" thickBot="1" x14ac:dyDescent="0.4">
      <c r="A19" s="44"/>
      <c r="B19" s="60" t="s">
        <v>47</v>
      </c>
      <c r="C19" s="55"/>
      <c r="D19" s="27">
        <v>0</v>
      </c>
      <c r="E19" s="75">
        <f>F18+1</f>
        <v>44522</v>
      </c>
      <c r="F19" s="75">
        <f>E19+6</f>
        <v>44528</v>
      </c>
      <c r="G19" s="16"/>
      <c r="H19" s="16">
        <f>IF(OR(ISBLANK(task_start),ISBLANK(task_end)),"",task_end-task_start+1)</f>
        <v>7</v>
      </c>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31"/>
      <c r="BL19" s="31"/>
      <c r="BM19" s="31"/>
      <c r="BN19" s="31"/>
      <c r="BO19" s="31"/>
      <c r="BP19" s="31"/>
      <c r="BQ19" s="31"/>
      <c r="BR19" s="31"/>
      <c r="BS19" s="31"/>
      <c r="BT19" s="31"/>
      <c r="BU19" s="31"/>
      <c r="BV19" s="31"/>
      <c r="BW19" s="31"/>
      <c r="BX19" s="31"/>
      <c r="BY19" s="31"/>
      <c r="BZ19" s="31"/>
      <c r="CA19" s="31"/>
      <c r="CB19" s="82"/>
      <c r="CC19" s="31"/>
      <c r="CD19" s="31"/>
      <c r="CE19" s="31"/>
      <c r="CF19" s="31"/>
      <c r="CG19" s="31"/>
      <c r="CH19" s="31"/>
      <c r="CI19" s="31"/>
      <c r="CJ19" s="31"/>
      <c r="CK19" s="31"/>
      <c r="CL19" s="31"/>
      <c r="CM19" s="31"/>
      <c r="CN19" s="31"/>
      <c r="CO19" s="31"/>
      <c r="CP19" s="31"/>
      <c r="CQ19" s="31"/>
      <c r="CR19" s="31"/>
      <c r="CS19" s="31"/>
      <c r="CT19" s="31"/>
      <c r="CU19" s="31"/>
      <c r="CV19" s="31"/>
      <c r="CW19" s="31"/>
      <c r="CX19" s="31"/>
      <c r="CY19" s="31"/>
      <c r="CZ19" s="31"/>
      <c r="DA19" s="31"/>
      <c r="DB19" s="31"/>
      <c r="DC19" s="31"/>
      <c r="DD19" s="31"/>
      <c r="DE19" s="31"/>
      <c r="DF19" s="31"/>
      <c r="DG19" s="31"/>
      <c r="DH19" s="31"/>
      <c r="DI19" s="31"/>
      <c r="DJ19" s="31"/>
      <c r="DK19" s="31"/>
      <c r="DL19" s="31"/>
      <c r="DM19" s="31"/>
      <c r="DN19" s="31"/>
      <c r="DO19" s="31"/>
      <c r="DP19" s="31"/>
      <c r="DQ19" s="31"/>
      <c r="DR19" s="31"/>
      <c r="DS19" s="31"/>
      <c r="DT19" s="31"/>
      <c r="DU19" s="31"/>
      <c r="DV19" s="31"/>
      <c r="DW19" s="31"/>
    </row>
    <row r="20" spans="1:127" s="3" customFormat="1" ht="30" customHeight="1" thickBot="1" x14ac:dyDescent="0.4">
      <c r="A20" s="44"/>
      <c r="B20" s="60" t="s">
        <v>48</v>
      </c>
      <c r="C20" s="55"/>
      <c r="D20" s="27">
        <v>0</v>
      </c>
      <c r="E20" s="75">
        <v>44543</v>
      </c>
      <c r="F20" s="75">
        <f>E20+6</f>
        <v>44549</v>
      </c>
      <c r="G20" s="16"/>
      <c r="H20" s="16"/>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31"/>
      <c r="BL20" s="31"/>
      <c r="BM20" s="31"/>
      <c r="BN20" s="31"/>
      <c r="BO20" s="31"/>
      <c r="BP20" s="31"/>
      <c r="BQ20" s="31"/>
      <c r="BR20" s="31"/>
      <c r="BS20" s="31"/>
      <c r="BT20" s="31"/>
      <c r="BU20" s="31"/>
      <c r="BV20" s="31"/>
      <c r="BW20" s="31"/>
      <c r="BX20" s="31"/>
      <c r="BY20" s="31"/>
      <c r="BZ20" s="31"/>
      <c r="CA20" s="31"/>
      <c r="CB20" s="82"/>
      <c r="CC20" s="31"/>
      <c r="CD20" s="31"/>
      <c r="CE20" s="31"/>
      <c r="CF20" s="31"/>
      <c r="CG20" s="31"/>
      <c r="CH20" s="31"/>
      <c r="CI20" s="31"/>
      <c r="CJ20" s="31"/>
      <c r="CK20" s="31"/>
      <c r="CL20" s="31"/>
      <c r="CM20" s="31"/>
      <c r="CN20" s="31"/>
      <c r="CO20" s="31"/>
      <c r="CP20" s="31"/>
      <c r="CQ20" s="31"/>
      <c r="CR20" s="31"/>
      <c r="CS20" s="31"/>
      <c r="CT20" s="31"/>
      <c r="CU20" s="31"/>
      <c r="CV20" s="31"/>
      <c r="CW20" s="31"/>
      <c r="CX20" s="31"/>
      <c r="CY20" s="31"/>
      <c r="CZ20" s="31"/>
      <c r="DA20" s="31"/>
      <c r="DB20" s="31"/>
      <c r="DC20" s="31"/>
      <c r="DD20" s="31"/>
      <c r="DE20" s="31"/>
      <c r="DF20" s="31"/>
      <c r="DG20" s="31"/>
      <c r="DH20" s="31"/>
      <c r="DI20" s="31"/>
      <c r="DJ20" s="31"/>
      <c r="DK20" s="31"/>
      <c r="DL20" s="31"/>
      <c r="DM20" s="31"/>
      <c r="DN20" s="31"/>
      <c r="DO20" s="31"/>
      <c r="DP20" s="31"/>
      <c r="DQ20" s="31"/>
      <c r="DR20" s="31"/>
      <c r="DS20" s="31"/>
      <c r="DT20" s="31"/>
      <c r="DU20" s="31"/>
      <c r="DV20" s="31"/>
      <c r="DW20" s="31"/>
    </row>
    <row r="21" spans="1:127" s="3" customFormat="1" ht="30" customHeight="1" thickBot="1" x14ac:dyDescent="0.4">
      <c r="A21" s="44"/>
      <c r="B21" s="60" t="s">
        <v>49</v>
      </c>
      <c r="C21" s="55"/>
      <c r="D21" s="27">
        <v>0</v>
      </c>
      <c r="E21" s="75">
        <f>F20+1</f>
        <v>44550</v>
      </c>
      <c r="F21" s="75">
        <f>E21+13</f>
        <v>44563</v>
      </c>
      <c r="G21" s="16"/>
      <c r="H21" s="16"/>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c r="AK21" s="31"/>
      <c r="AL21" s="31"/>
      <c r="AM21" s="31"/>
      <c r="AN21" s="31"/>
      <c r="AO21" s="31"/>
      <c r="AP21" s="31"/>
      <c r="AQ21" s="31"/>
      <c r="AR21" s="31"/>
      <c r="AS21" s="31"/>
      <c r="AT21" s="31"/>
      <c r="AU21" s="31"/>
      <c r="AV21" s="31"/>
      <c r="AW21" s="31"/>
      <c r="AX21" s="31"/>
      <c r="AY21" s="31"/>
      <c r="AZ21" s="31"/>
      <c r="BA21" s="31"/>
      <c r="BB21" s="31"/>
      <c r="BC21" s="31"/>
      <c r="BD21" s="31"/>
      <c r="BE21" s="31"/>
      <c r="BF21" s="31"/>
      <c r="BG21" s="31"/>
      <c r="BH21" s="31"/>
      <c r="BI21" s="31"/>
      <c r="BJ21" s="31"/>
      <c r="BK21" s="31"/>
      <c r="BL21" s="31"/>
      <c r="BM21" s="31"/>
      <c r="BN21" s="31"/>
      <c r="BO21" s="31"/>
      <c r="BP21" s="31"/>
      <c r="BQ21" s="31"/>
      <c r="BR21" s="31"/>
      <c r="BS21" s="31"/>
      <c r="BT21" s="31"/>
      <c r="BU21" s="31"/>
      <c r="BV21" s="31"/>
      <c r="BW21" s="31"/>
      <c r="BX21" s="31"/>
      <c r="BY21" s="31"/>
      <c r="BZ21" s="31"/>
      <c r="CA21" s="31"/>
      <c r="CB21" s="82"/>
      <c r="CC21" s="31"/>
      <c r="CD21" s="31"/>
      <c r="CE21" s="31"/>
      <c r="CF21" s="31"/>
      <c r="CG21" s="31"/>
      <c r="CH21" s="31"/>
      <c r="CI21" s="31"/>
      <c r="CJ21" s="31"/>
      <c r="CK21" s="31"/>
      <c r="CL21" s="31"/>
      <c r="CM21" s="31"/>
      <c r="CN21" s="31"/>
      <c r="CO21" s="31"/>
      <c r="CP21" s="31"/>
      <c r="CQ21" s="31"/>
      <c r="CR21" s="31"/>
      <c r="CS21" s="31"/>
      <c r="CT21" s="31"/>
      <c r="CU21" s="31"/>
      <c r="CV21" s="31"/>
      <c r="CW21" s="31"/>
      <c r="CX21" s="31"/>
      <c r="CY21" s="31"/>
      <c r="CZ21" s="31"/>
      <c r="DA21" s="31"/>
      <c r="DB21" s="31"/>
      <c r="DC21" s="31"/>
      <c r="DD21" s="31"/>
      <c r="DE21" s="31"/>
      <c r="DF21" s="31"/>
      <c r="DG21" s="31"/>
      <c r="DH21" s="31"/>
      <c r="DI21" s="31"/>
      <c r="DJ21" s="31"/>
      <c r="DK21" s="31"/>
      <c r="DL21" s="31"/>
      <c r="DM21" s="31"/>
      <c r="DN21" s="31"/>
      <c r="DO21" s="31"/>
      <c r="DP21" s="31"/>
      <c r="DQ21" s="31"/>
      <c r="DR21" s="31"/>
      <c r="DS21" s="31"/>
      <c r="DT21" s="31"/>
      <c r="DU21" s="31"/>
      <c r="DV21" s="31"/>
      <c r="DW21" s="31"/>
    </row>
    <row r="22" spans="1:127" s="3" customFormat="1" ht="30" customHeight="1" thickBot="1" x14ac:dyDescent="0.4">
      <c r="A22" s="44" t="s">
        <v>23</v>
      </c>
      <c r="B22" s="28" t="s">
        <v>50</v>
      </c>
      <c r="C22" s="56"/>
      <c r="D22" s="29"/>
      <c r="E22" s="76"/>
      <c r="F22" s="77"/>
      <c r="G22" s="16"/>
      <c r="H22" s="16" t="str">
        <f>IF(OR(ISBLANK(task_start),ISBLANK(task_end)),"",task_end-task_start+1)</f>
        <v/>
      </c>
      <c r="I22" s="31"/>
      <c r="J22" s="31"/>
      <c r="K22" s="31"/>
      <c r="L22" s="31"/>
      <c r="M22" s="31"/>
      <c r="N22" s="31"/>
      <c r="O22" s="31"/>
      <c r="P22" s="31"/>
      <c r="Q22" s="31"/>
      <c r="R22" s="31"/>
      <c r="S22" s="31"/>
      <c r="T22" s="31"/>
      <c r="U22" s="31"/>
      <c r="V22" s="31"/>
      <c r="W22" s="31"/>
      <c r="X22" s="31"/>
      <c r="Y22" s="31"/>
      <c r="Z22" s="31"/>
      <c r="AA22" s="31"/>
      <c r="AB22" s="31"/>
      <c r="AC22" s="31"/>
      <c r="AD22" s="31"/>
      <c r="AE22" s="31"/>
      <c r="AF22" s="31"/>
      <c r="AG22" s="31"/>
      <c r="AH22" s="31"/>
      <c r="AI22" s="31"/>
      <c r="AJ22" s="31"/>
      <c r="AK22" s="31"/>
      <c r="AL22" s="31"/>
      <c r="AM22" s="31"/>
      <c r="AN22" s="31"/>
      <c r="AO22" s="31"/>
      <c r="AP22" s="31"/>
      <c r="AQ22" s="31"/>
      <c r="AR22" s="31"/>
      <c r="AS22" s="31"/>
      <c r="AT22" s="31"/>
      <c r="AU22" s="31"/>
      <c r="AV22" s="31"/>
      <c r="AW22" s="31"/>
      <c r="AX22" s="31"/>
      <c r="AY22" s="31"/>
      <c r="AZ22" s="31"/>
      <c r="BA22" s="31"/>
      <c r="BB22" s="31"/>
      <c r="BC22" s="31"/>
      <c r="BD22" s="31"/>
      <c r="BE22" s="31"/>
      <c r="BF22" s="31"/>
      <c r="BG22" s="31"/>
      <c r="BH22" s="31"/>
      <c r="BI22" s="31"/>
      <c r="BJ22" s="31"/>
      <c r="BK22" s="31"/>
      <c r="BL22" s="31"/>
      <c r="BM22" s="31"/>
      <c r="BN22" s="31"/>
      <c r="BO22" s="31"/>
      <c r="BP22" s="31"/>
      <c r="BQ22" s="31"/>
      <c r="BR22" s="31"/>
      <c r="BS22" s="31"/>
      <c r="BT22" s="31"/>
      <c r="BU22" s="31"/>
      <c r="BV22" s="31"/>
      <c r="BW22" s="31"/>
      <c r="BX22" s="31"/>
      <c r="BY22" s="31"/>
      <c r="BZ22" s="31"/>
      <c r="CA22" s="31"/>
      <c r="CB22" s="82"/>
      <c r="CC22" s="31"/>
      <c r="CD22" s="31"/>
      <c r="CE22" s="31"/>
      <c r="CF22" s="31"/>
      <c r="CG22" s="31"/>
      <c r="CH22" s="31"/>
      <c r="CI22" s="31"/>
      <c r="CJ22" s="31"/>
      <c r="CK22" s="31"/>
      <c r="CL22" s="31"/>
      <c r="CM22" s="31"/>
      <c r="CN22" s="31"/>
      <c r="CO22" s="31"/>
      <c r="CP22" s="31"/>
      <c r="CQ22" s="31"/>
      <c r="CR22" s="31"/>
      <c r="CS22" s="31"/>
      <c r="CT22" s="31"/>
      <c r="CU22" s="31"/>
      <c r="CV22" s="31"/>
      <c r="CW22" s="31"/>
      <c r="CX22" s="31"/>
      <c r="CY22" s="31"/>
      <c r="CZ22" s="31"/>
      <c r="DA22" s="31"/>
      <c r="DB22" s="31"/>
      <c r="DC22" s="31"/>
      <c r="DD22" s="31"/>
      <c r="DE22" s="31"/>
      <c r="DF22" s="31"/>
      <c r="DG22" s="31"/>
      <c r="DH22" s="31"/>
      <c r="DI22" s="31"/>
      <c r="DJ22" s="31"/>
      <c r="DK22" s="31"/>
      <c r="DL22" s="31"/>
      <c r="DM22" s="31"/>
      <c r="DN22" s="31"/>
      <c r="DO22" s="31"/>
      <c r="DP22" s="31"/>
      <c r="DQ22" s="31"/>
      <c r="DR22" s="31"/>
      <c r="DS22" s="31"/>
      <c r="DT22" s="31"/>
      <c r="DU22" s="31"/>
      <c r="DV22" s="31"/>
      <c r="DW22" s="31"/>
    </row>
    <row r="23" spans="1:127" s="3" customFormat="1" ht="30" customHeight="1" thickBot="1" x14ac:dyDescent="0.4">
      <c r="A23" s="44"/>
      <c r="B23" s="61" t="s">
        <v>51</v>
      </c>
      <c r="C23" s="57"/>
      <c r="D23" s="30">
        <v>1</v>
      </c>
      <c r="E23" s="78">
        <v>44494</v>
      </c>
      <c r="F23" s="78">
        <f>E23+6</f>
        <v>44500</v>
      </c>
      <c r="G23" s="16"/>
      <c r="H23" s="16">
        <f>IF(OR(ISBLANK(task_start),ISBLANK(task_end)),"",task_end-task_start+1)</f>
        <v>7</v>
      </c>
      <c r="I23" s="31"/>
      <c r="J23" s="31"/>
      <c r="K23" s="31"/>
      <c r="L23" s="31"/>
      <c r="M23" s="31"/>
      <c r="N23" s="31"/>
      <c r="O23" s="31"/>
      <c r="P23" s="31"/>
      <c r="Q23" s="31"/>
      <c r="R23" s="31"/>
      <c r="S23" s="31"/>
      <c r="T23" s="31"/>
      <c r="U23" s="31"/>
      <c r="V23" s="31"/>
      <c r="W23" s="31"/>
      <c r="X23" s="31"/>
      <c r="Y23" s="31"/>
      <c r="Z23" s="31"/>
      <c r="AA23" s="31"/>
      <c r="AB23" s="31"/>
      <c r="AC23" s="31"/>
      <c r="AD23" s="31"/>
      <c r="AE23" s="31"/>
      <c r="AF23" s="31"/>
      <c r="AG23" s="31"/>
      <c r="AH23" s="31"/>
      <c r="AI23" s="31"/>
      <c r="AJ23" s="31"/>
      <c r="AK23" s="31"/>
      <c r="AL23" s="31"/>
      <c r="AM23" s="31"/>
      <c r="AN23" s="31"/>
      <c r="AO23" s="31"/>
      <c r="AP23" s="31"/>
      <c r="AQ23" s="31"/>
      <c r="AR23" s="31"/>
      <c r="AS23" s="31"/>
      <c r="AT23" s="31"/>
      <c r="AU23" s="31"/>
      <c r="AV23" s="31"/>
      <c r="AW23" s="31"/>
      <c r="AX23" s="31"/>
      <c r="AY23" s="31"/>
      <c r="AZ23" s="31"/>
      <c r="BA23" s="31"/>
      <c r="BB23" s="31"/>
      <c r="BC23" s="31"/>
      <c r="BD23" s="31"/>
      <c r="BE23" s="31"/>
      <c r="BF23" s="31"/>
      <c r="BG23" s="31"/>
      <c r="BH23" s="31"/>
      <c r="BI23" s="31"/>
      <c r="BJ23" s="31"/>
      <c r="BK23" s="31"/>
      <c r="BL23" s="31"/>
      <c r="BM23" s="31"/>
      <c r="BN23" s="31"/>
      <c r="BO23" s="31"/>
      <c r="BP23" s="31"/>
      <c r="BQ23" s="31"/>
      <c r="BR23" s="31"/>
      <c r="BS23" s="31"/>
      <c r="BT23" s="31"/>
      <c r="BU23" s="31"/>
      <c r="BV23" s="31"/>
      <c r="BW23" s="31"/>
      <c r="BX23" s="31"/>
      <c r="BY23" s="31"/>
      <c r="BZ23" s="31"/>
      <c r="CA23" s="31"/>
      <c r="CB23" s="82"/>
      <c r="CC23" s="31"/>
      <c r="CD23" s="31"/>
      <c r="CE23" s="31"/>
      <c r="CF23" s="31"/>
      <c r="CG23" s="31"/>
      <c r="CH23" s="31"/>
      <c r="CI23" s="31"/>
      <c r="CJ23" s="31"/>
      <c r="CK23" s="31"/>
      <c r="CL23" s="31"/>
      <c r="CM23" s="31"/>
      <c r="CN23" s="31"/>
      <c r="CO23" s="31"/>
      <c r="CP23" s="31"/>
      <c r="CQ23" s="31"/>
      <c r="CR23" s="31"/>
      <c r="CS23" s="31"/>
      <c r="CT23" s="31"/>
      <c r="CU23" s="31"/>
      <c r="CV23" s="31"/>
      <c r="CW23" s="31"/>
      <c r="CX23" s="31"/>
      <c r="CY23" s="31"/>
      <c r="CZ23" s="31"/>
      <c r="DA23" s="31"/>
      <c r="DB23" s="31"/>
      <c r="DC23" s="31"/>
      <c r="DD23" s="31"/>
      <c r="DE23" s="31"/>
      <c r="DF23" s="31"/>
      <c r="DG23" s="31"/>
      <c r="DH23" s="31"/>
      <c r="DI23" s="31"/>
      <c r="DJ23" s="31"/>
      <c r="DK23" s="31"/>
      <c r="DL23" s="31"/>
      <c r="DM23" s="31"/>
      <c r="DN23" s="31"/>
      <c r="DO23" s="31"/>
      <c r="DP23" s="31"/>
      <c r="DQ23" s="31"/>
      <c r="DR23" s="31"/>
      <c r="DS23" s="31"/>
      <c r="DT23" s="31"/>
      <c r="DU23" s="31"/>
      <c r="DV23" s="31"/>
      <c r="DW23" s="31"/>
    </row>
    <row r="24" spans="1:127" s="3" customFormat="1" ht="30" customHeight="1" thickBot="1" x14ac:dyDescent="0.4">
      <c r="A24" s="44"/>
      <c r="B24" s="61" t="s">
        <v>52</v>
      </c>
      <c r="C24" s="57"/>
      <c r="D24" s="30">
        <v>1</v>
      </c>
      <c r="E24" s="78">
        <v>44522</v>
      </c>
      <c r="F24" s="78">
        <f>E24+20</f>
        <v>44542</v>
      </c>
      <c r="G24" s="16"/>
      <c r="H24" s="16">
        <f>IF(OR(ISBLANK(task_start),ISBLANK(task_end)),"",task_end-task_start+1)</f>
        <v>21</v>
      </c>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c r="AK24" s="31"/>
      <c r="AL24" s="31"/>
      <c r="AM24" s="31"/>
      <c r="AN24" s="31"/>
      <c r="AO24" s="31"/>
      <c r="AP24" s="31"/>
      <c r="AQ24" s="31"/>
      <c r="AR24" s="31"/>
      <c r="AS24" s="31"/>
      <c r="AT24" s="31"/>
      <c r="AU24" s="31"/>
      <c r="AV24" s="31"/>
      <c r="AW24" s="31"/>
      <c r="AX24" s="31"/>
      <c r="AY24" s="31"/>
      <c r="AZ24" s="31"/>
      <c r="BA24" s="31"/>
      <c r="BB24" s="31"/>
      <c r="BC24" s="31"/>
      <c r="BD24" s="31"/>
      <c r="BE24" s="31"/>
      <c r="BF24" s="31"/>
      <c r="BG24" s="31"/>
      <c r="BH24" s="31"/>
      <c r="BI24" s="31"/>
      <c r="BJ24" s="31"/>
      <c r="BK24" s="31"/>
      <c r="BL24" s="31"/>
      <c r="BM24" s="31"/>
      <c r="BN24" s="31"/>
      <c r="BO24" s="31"/>
      <c r="BP24" s="31"/>
      <c r="BQ24" s="31"/>
      <c r="BR24" s="31"/>
      <c r="BS24" s="31"/>
      <c r="BT24" s="31"/>
      <c r="BU24" s="31"/>
      <c r="BV24" s="31"/>
      <c r="BW24" s="31"/>
      <c r="BX24" s="31"/>
      <c r="BY24" s="31"/>
      <c r="BZ24" s="31"/>
      <c r="CA24" s="31"/>
      <c r="CB24" s="82"/>
      <c r="CC24" s="31"/>
      <c r="CD24" s="31"/>
      <c r="CE24" s="31"/>
      <c r="CF24" s="31"/>
      <c r="CG24" s="31"/>
      <c r="CH24" s="31"/>
      <c r="CI24" s="31"/>
      <c r="CJ24" s="31"/>
      <c r="CK24" s="31"/>
      <c r="CL24" s="31"/>
      <c r="CM24" s="31"/>
      <c r="CN24" s="31"/>
      <c r="CO24" s="31"/>
      <c r="CP24" s="31"/>
      <c r="CQ24" s="31"/>
      <c r="CR24" s="31"/>
      <c r="CS24" s="31"/>
      <c r="CT24" s="31"/>
      <c r="CU24" s="31"/>
      <c r="CV24" s="31"/>
      <c r="CW24" s="31"/>
      <c r="CX24" s="31"/>
      <c r="CY24" s="31"/>
      <c r="CZ24" s="31"/>
      <c r="DA24" s="31"/>
      <c r="DB24" s="31"/>
      <c r="DC24" s="31"/>
      <c r="DD24" s="31"/>
      <c r="DE24" s="31"/>
      <c r="DF24" s="31"/>
      <c r="DG24" s="31"/>
      <c r="DH24" s="31"/>
      <c r="DI24" s="31"/>
      <c r="DJ24" s="31"/>
      <c r="DK24" s="31"/>
      <c r="DL24" s="31"/>
      <c r="DM24" s="31"/>
      <c r="DN24" s="31"/>
      <c r="DO24" s="31"/>
      <c r="DP24" s="31"/>
      <c r="DQ24" s="31"/>
      <c r="DR24" s="31"/>
      <c r="DS24" s="31"/>
      <c r="DT24" s="31"/>
      <c r="DU24" s="31"/>
      <c r="DV24" s="31"/>
      <c r="DW24" s="31"/>
    </row>
    <row r="25" spans="1:127" s="3" customFormat="1" ht="30" customHeight="1" thickBot="1" x14ac:dyDescent="0.4">
      <c r="A25" s="44"/>
      <c r="B25" s="83" t="s">
        <v>53</v>
      </c>
      <c r="C25" s="57"/>
      <c r="D25" s="30">
        <v>0</v>
      </c>
      <c r="E25" s="78">
        <v>44564</v>
      </c>
      <c r="F25" s="78">
        <v>44591</v>
      </c>
      <c r="G25" s="16"/>
      <c r="H25" s="16">
        <f>IF(OR(ISBLANK(task_start),ISBLANK(task_end)),"",task_end-task_start+1)</f>
        <v>28</v>
      </c>
      <c r="I25" s="31"/>
      <c r="J25" s="31"/>
      <c r="K25" s="31"/>
      <c r="L25" s="31"/>
      <c r="M25" s="31"/>
      <c r="N25" s="31"/>
      <c r="O25" s="31"/>
      <c r="P25" s="31"/>
      <c r="Q25" s="31"/>
      <c r="R25" s="31"/>
      <c r="S25" s="31"/>
      <c r="T25" s="31"/>
      <c r="U25" s="31"/>
      <c r="V25" s="31"/>
      <c r="W25" s="31"/>
      <c r="X25" s="31"/>
      <c r="Y25" s="31"/>
      <c r="Z25" s="31"/>
      <c r="AA25" s="31"/>
      <c r="AB25" s="31"/>
      <c r="AC25" s="31"/>
      <c r="AD25" s="31"/>
      <c r="AE25" s="31"/>
      <c r="AF25" s="31"/>
      <c r="AG25" s="31"/>
      <c r="AH25" s="31"/>
      <c r="AI25" s="31"/>
      <c r="AJ25" s="31"/>
      <c r="AK25" s="31"/>
      <c r="AL25" s="31"/>
      <c r="AM25" s="31"/>
      <c r="AN25" s="31"/>
      <c r="AO25" s="31"/>
      <c r="AP25" s="31"/>
      <c r="AQ25" s="31"/>
      <c r="AR25" s="31"/>
      <c r="AS25" s="31"/>
      <c r="AT25" s="31"/>
      <c r="AU25" s="31"/>
      <c r="AV25" s="31"/>
      <c r="AW25" s="31"/>
      <c r="AX25" s="31"/>
      <c r="AY25" s="31"/>
      <c r="AZ25" s="31"/>
      <c r="BA25" s="31"/>
      <c r="BB25" s="31"/>
      <c r="BC25" s="31"/>
      <c r="BD25" s="31"/>
      <c r="BE25" s="31"/>
      <c r="BF25" s="31"/>
      <c r="BG25" s="31"/>
      <c r="BH25" s="31"/>
      <c r="BI25" s="31"/>
      <c r="BJ25" s="31"/>
      <c r="BK25" s="31"/>
      <c r="BL25" s="31"/>
      <c r="BM25" s="31"/>
      <c r="BN25" s="31"/>
      <c r="BO25" s="31"/>
      <c r="BP25" s="31"/>
      <c r="BQ25" s="31"/>
      <c r="BR25" s="31"/>
      <c r="BS25" s="31"/>
      <c r="BT25" s="31"/>
      <c r="BU25" s="31"/>
      <c r="BV25" s="31"/>
      <c r="BW25" s="31"/>
      <c r="BX25" s="31"/>
      <c r="BY25" s="31"/>
      <c r="BZ25" s="31"/>
      <c r="CA25" s="31"/>
      <c r="CB25" s="82"/>
      <c r="CC25" s="31"/>
      <c r="CD25" s="31"/>
      <c r="CE25" s="31"/>
      <c r="CF25" s="31"/>
      <c r="CG25" s="31"/>
      <c r="CH25" s="31"/>
      <c r="CI25" s="31"/>
      <c r="CJ25" s="31"/>
      <c r="CK25" s="31"/>
      <c r="CL25" s="31"/>
      <c r="CM25" s="31"/>
      <c r="CN25" s="31"/>
      <c r="CO25" s="31"/>
      <c r="CP25" s="31"/>
      <c r="CQ25" s="31"/>
      <c r="CR25" s="31"/>
      <c r="CS25" s="31"/>
      <c r="CT25" s="31"/>
      <c r="CU25" s="31"/>
      <c r="CV25" s="31"/>
      <c r="CW25" s="31"/>
      <c r="CX25" s="31"/>
      <c r="CY25" s="31"/>
      <c r="CZ25" s="31"/>
      <c r="DA25" s="31"/>
      <c r="DB25" s="31"/>
      <c r="DC25" s="31"/>
      <c r="DD25" s="31"/>
      <c r="DE25" s="31"/>
      <c r="DF25" s="31"/>
      <c r="DG25" s="31"/>
      <c r="DH25" s="31"/>
      <c r="DI25" s="31"/>
      <c r="DJ25" s="31"/>
      <c r="DK25" s="31"/>
      <c r="DL25" s="31"/>
      <c r="DM25" s="31"/>
      <c r="DN25" s="31"/>
      <c r="DO25" s="31"/>
      <c r="DP25" s="31"/>
      <c r="DQ25" s="31"/>
      <c r="DR25" s="31"/>
      <c r="DS25" s="31"/>
      <c r="DT25" s="31"/>
      <c r="DU25" s="31"/>
      <c r="DV25" s="31"/>
      <c r="DW25" s="31"/>
    </row>
    <row r="26" spans="1:127" ht="30" customHeight="1" x14ac:dyDescent="0.35">
      <c r="G26" s="6"/>
    </row>
    <row r="27" spans="1:127" ht="30" customHeight="1" x14ac:dyDescent="0.35">
      <c r="C27" s="14"/>
      <c r="F27" s="46"/>
    </row>
    <row r="28" spans="1:127" ht="30" customHeight="1" x14ac:dyDescent="0.35">
      <c r="C28" s="15"/>
    </row>
  </sheetData>
  <mergeCells count="21">
    <mergeCell ref="B5:G5"/>
    <mergeCell ref="DC4:DI4"/>
    <mergeCell ref="DJ4:DP4"/>
    <mergeCell ref="DQ4:DW4"/>
    <mergeCell ref="CV4:DB4"/>
    <mergeCell ref="BM4:BS4"/>
    <mergeCell ref="BT4:BZ4"/>
    <mergeCell ref="CA4:CG4"/>
    <mergeCell ref="CH4:CN4"/>
    <mergeCell ref="CO4:CU4"/>
    <mergeCell ref="AY4:BE4"/>
    <mergeCell ref="BF4:BL4"/>
    <mergeCell ref="E3:F3"/>
    <mergeCell ref="I4:O4"/>
    <mergeCell ref="P4:V4"/>
    <mergeCell ref="W4:AC4"/>
    <mergeCell ref="AD4:AJ4"/>
    <mergeCell ref="C3:D3"/>
    <mergeCell ref="C4:D4"/>
    <mergeCell ref="AK4:AQ4"/>
    <mergeCell ref="AR4:AX4"/>
  </mergeCells>
  <conditionalFormatting sqref="D7:D25">
    <cfRule type="dataBar" priority="41">
      <dataBar>
        <cfvo type="num" val="0"/>
        <cfvo type="num" val="1"/>
        <color rgb="FF00B050"/>
      </dataBar>
      <extLst>
        <ext xmlns:x14="http://schemas.microsoft.com/office/spreadsheetml/2009/9/main" uri="{B025F937-C7B1-47D3-B67F-A62EFF666E3E}">
          <x14:id>{B0389232-4C98-4A03-AD0E-39F63BAD1F53}</x14:id>
        </ext>
      </extLst>
    </cfRule>
  </conditionalFormatting>
  <conditionalFormatting sqref="I7:DW25">
    <cfRule type="expression" dxfId="1" priority="54">
      <formula>AND(task_start&lt;=I$5,ROUNDDOWN((task_end-task_start+1)*task_progress,0)+task_start-1&gt;=I$5)</formula>
    </cfRule>
    <cfRule type="expression" dxfId="0" priority="55"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printOptions horizontalCentered="1"/>
  <pageMargins left="0.35" right="0.35" top="0.35" bottom="0.5" header="0.3" footer="0.3"/>
  <pageSetup scale="32"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D7:D25</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topLeftCell="A10" zoomScaleNormal="100" workbookViewId="0"/>
  </sheetViews>
  <sheetFormatPr defaultColWidth="9.1796875" defaultRowHeight="13" x14ac:dyDescent="0.3"/>
  <cols>
    <col min="1" max="1" width="87.1796875" style="34" customWidth="1"/>
    <col min="2" max="16384" width="9.1796875" style="2"/>
  </cols>
  <sheetData>
    <row r="1" spans="1:2" ht="46.5" customHeight="1" x14ac:dyDescent="0.3"/>
    <row r="2" spans="1:2" s="36" customFormat="1" ht="15.5" x14ac:dyDescent="0.35">
      <c r="A2" s="35" t="s">
        <v>10</v>
      </c>
      <c r="B2" s="35"/>
    </row>
    <row r="3" spans="1:2" s="40" customFormat="1" ht="27" customHeight="1" x14ac:dyDescent="0.35">
      <c r="A3" s="41" t="s">
        <v>15</v>
      </c>
      <c r="B3" s="41"/>
    </row>
    <row r="4" spans="1:2" s="37" customFormat="1" ht="26" x14ac:dyDescent="0.6">
      <c r="A4" s="38" t="s">
        <v>9</v>
      </c>
    </row>
    <row r="5" spans="1:2" ht="74.150000000000006" customHeight="1" x14ac:dyDescent="0.3">
      <c r="A5" s="39" t="s">
        <v>18</v>
      </c>
    </row>
    <row r="6" spans="1:2" ht="26.25" customHeight="1" x14ac:dyDescent="0.3">
      <c r="A6" s="38" t="s">
        <v>21</v>
      </c>
    </row>
    <row r="7" spans="1:2" s="34" customFormat="1" ht="205" customHeight="1" x14ac:dyDescent="0.35">
      <c r="A7" s="43" t="s">
        <v>20</v>
      </c>
    </row>
    <row r="8" spans="1:2" s="37" customFormat="1" ht="26" x14ac:dyDescent="0.6">
      <c r="A8" s="38" t="s">
        <v>11</v>
      </c>
    </row>
    <row r="9" spans="1:2" ht="58" x14ac:dyDescent="0.3">
      <c r="A9" s="39" t="s">
        <v>19</v>
      </c>
    </row>
    <row r="10" spans="1:2" s="34" customFormat="1" ht="28" customHeight="1" x14ac:dyDescent="0.35">
      <c r="A10" s="42" t="s">
        <v>17</v>
      </c>
    </row>
    <row r="11" spans="1:2" s="37" customFormat="1" ht="26" x14ac:dyDescent="0.6">
      <c r="A11" s="38" t="s">
        <v>8</v>
      </c>
    </row>
    <row r="12" spans="1:2" ht="29" x14ac:dyDescent="0.3">
      <c r="A12" s="39" t="s">
        <v>16</v>
      </c>
    </row>
    <row r="13" spans="1:2" s="34" customFormat="1" ht="28" customHeight="1" x14ac:dyDescent="0.35">
      <c r="A13" s="42" t="s">
        <v>2</v>
      </c>
    </row>
    <row r="14" spans="1:2" s="37" customFormat="1" ht="26" x14ac:dyDescent="0.6">
      <c r="A14" s="38" t="s">
        <v>12</v>
      </c>
    </row>
    <row r="15" spans="1:2" ht="75" customHeight="1" x14ac:dyDescent="0.3">
      <c r="A15" s="39" t="s">
        <v>13</v>
      </c>
    </row>
    <row r="16" spans="1:2" ht="72.5" x14ac:dyDescent="0.3">
      <c r="A16" s="39" t="s">
        <v>14</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2021-12-13T22:48:22Z</dcterms:modified>
</cp:coreProperties>
</file>