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yecto de graduación\"/>
    </mc:Choice>
  </mc:AlternateContent>
  <bookViews>
    <workbookView xWindow="0" yWindow="0" windowWidth="28800" windowHeight="12300" activeTab="1"/>
  </bookViews>
  <sheets>
    <sheet name="Total del proyecto" sheetId="1" r:id="rId1"/>
    <sheet name="Cotización del tornillo sin f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E6" i="1"/>
  <c r="G23" i="1"/>
  <c r="F30" i="1"/>
  <c r="E30" i="1"/>
  <c r="F29" i="1"/>
  <c r="E29" i="1"/>
  <c r="F28" i="1"/>
  <c r="E28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F25" i="1"/>
  <c r="G25" i="1" s="1"/>
  <c r="F24" i="1"/>
  <c r="G24" i="1" s="1"/>
  <c r="F23" i="1"/>
  <c r="F20" i="1"/>
  <c r="F13" i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G20" i="1"/>
  <c r="F21" i="1"/>
  <c r="G21" i="1" s="1"/>
  <c r="F22" i="1"/>
  <c r="G22" i="1" s="1"/>
  <c r="F9" i="1"/>
  <c r="G9" i="1" s="1"/>
  <c r="F8" i="1"/>
  <c r="G8" i="1" s="1"/>
  <c r="F7" i="1" l="1"/>
  <c r="G7" i="1" s="1"/>
  <c r="F10" i="1"/>
  <c r="G10" i="1" s="1"/>
  <c r="F11" i="1"/>
  <c r="G11" i="1" s="1"/>
  <c r="F12" i="1"/>
  <c r="G12" i="1" s="1"/>
  <c r="G13" i="1"/>
  <c r="F4" i="1"/>
  <c r="G4" i="1" s="1"/>
  <c r="F5" i="1"/>
  <c r="G5" i="1" s="1"/>
  <c r="F3" i="1"/>
  <c r="G3" i="1" s="1"/>
  <c r="G31" i="1" l="1"/>
</calcChain>
</file>

<file path=xl/sharedStrings.xml><?xml version="1.0" encoding="utf-8"?>
<sst xmlns="http://schemas.openxmlformats.org/spreadsheetml/2006/main" count="113" uniqueCount="79">
  <si>
    <t>Presupuesto proyecto de graduación</t>
  </si>
  <si>
    <t>No</t>
  </si>
  <si>
    <t>Cantidad</t>
  </si>
  <si>
    <t>Descripción</t>
  </si>
  <si>
    <t>Valor estimado</t>
  </si>
  <si>
    <t>Células de carga 5 kg</t>
  </si>
  <si>
    <t>Células de carga 0.5 kg</t>
  </si>
  <si>
    <t>Raspberry pi</t>
  </si>
  <si>
    <t>Motores tornillo 5 kg</t>
  </si>
  <si>
    <t>Servomotores exclusas</t>
  </si>
  <si>
    <t>Tornillos</t>
  </si>
  <si>
    <t>Material lata</t>
  </si>
  <si>
    <t>Tornillo sin fin 2</t>
  </si>
  <si>
    <t>Tornillo sin fin 3</t>
  </si>
  <si>
    <t>Tornillo sin fin 4</t>
  </si>
  <si>
    <t>Total</t>
  </si>
  <si>
    <t>Link</t>
  </si>
  <si>
    <t>http://www.loadcellsonline.com/virtual-vlc134-single-point-aluminum-load-cell/</t>
  </si>
  <si>
    <t>Total ($)</t>
  </si>
  <si>
    <t>Total (CRC)</t>
  </si>
  <si>
    <t>Amplificadores y ADC</t>
  </si>
  <si>
    <t>http://www.crcibernetica.com/raspberry-pi-3-b-latest-version/</t>
  </si>
  <si>
    <t>http://www.crcibernetica.com/load-cell-amplifier-hx711/</t>
  </si>
  <si>
    <t>https://www.ebay.com/p/12v-DC-120-RPM-High-Torque-Gearbox-Electric-Motor-Includes-Bracket/519046674?iid=253675847210</t>
  </si>
  <si>
    <t>https://www.jameco.com/z/HS-645MG-Hitec-RCD-USA-Servo-High-Torque-Metal-Gear-104Oz-133Oz-24-2-Sec-3-Pole_2124971.html</t>
  </si>
  <si>
    <t>Tornillo 1</t>
  </si>
  <si>
    <t>Largo</t>
  </si>
  <si>
    <t>60 cm</t>
  </si>
  <si>
    <t>Diámetro</t>
  </si>
  <si>
    <t>10 cm</t>
  </si>
  <si>
    <t>Paso</t>
  </si>
  <si>
    <t>4 cm</t>
  </si>
  <si>
    <t>Material</t>
  </si>
  <si>
    <t>Inoxidable</t>
  </si>
  <si>
    <t>Taller rojas</t>
  </si>
  <si>
    <t>Tornillo 2</t>
  </si>
  <si>
    <t>40 cm</t>
  </si>
  <si>
    <t>5 cm</t>
  </si>
  <si>
    <t>2 cm</t>
  </si>
  <si>
    <t>Tornillo 3</t>
  </si>
  <si>
    <t>20 cm</t>
  </si>
  <si>
    <t>Aluminio</t>
  </si>
  <si>
    <t>Tornillo 4</t>
  </si>
  <si>
    <t>DMC</t>
  </si>
  <si>
    <t>Necesita cotización</t>
  </si>
  <si>
    <t>Quedaron de llamar</t>
  </si>
  <si>
    <t>BYC Precision</t>
  </si>
  <si>
    <t>Necesita cotización plano</t>
  </si>
  <si>
    <t>https://www.ebay.com/itm/NEMA-23-Brushless-DC-Motor-7-08-In-Lbs-4-7-Cont-Current-Mach-Motion-Products/332465370810?hash=item4d687af6ba:g:mtkAAOSwgFtZzA36&amp;autorefresh=true</t>
  </si>
  <si>
    <t>https://www.microjpm.com/products/standard-gearmotor-303-rpm-3-12v/</t>
  </si>
  <si>
    <t>https://www.ebay.com/itm/1pcs-lot-60W-40KGfcm-12V-100RPM-DC-geared-motor-High-torque-Metal-Gear-motor-550/121360412143?_trkparms=aid%3D555018%26algo%3DPL.SIM%26ao%3D2%26asc%3D44039%26meid%3D24d19b4a83ad477cb28c153e6ea181b6%26pid%3D100005%26rk%3D2%26rkt%3D12%26mehot%3Dag%26sd%3D122286288191%26itm%3D121360412143&amp;_trksid=p2047675.c100005.m1851</t>
  </si>
  <si>
    <t>Baterías</t>
  </si>
  <si>
    <t>Botonera</t>
  </si>
  <si>
    <t>Pantalla LCD</t>
  </si>
  <si>
    <t>Reductor de tensión</t>
  </si>
  <si>
    <t>https://www.amazon.com/HOMREE-Converter-Voltage-Transformer-Regulator/dp/B01M666AYT/ref=sr_1_6?ie=UTF8&amp;qid=1529614316&amp;sr=8-6&amp;keywords=DC-DC+Supply+Power+Converter+Buck+Module+12V+to+5V+3A+Mini+USB+Output+Power+Adapter+Car</t>
  </si>
  <si>
    <t>Railes de aluminio</t>
  </si>
  <si>
    <t>https://www.microjpm.com/products/ad28786/</t>
  </si>
  <si>
    <t xml:space="preserve"> </t>
  </si>
  <si>
    <t>https://www.microjpm.com/products/a4x4-keypad-16-button/</t>
  </si>
  <si>
    <t>Soportes esquineros</t>
  </si>
  <si>
    <t>http://www.crcibernetica.com/2020-t-slot-aluminum-extrusion-500mm/</t>
  </si>
  <si>
    <t>http://www.crcibernetica.com/2020-corner-bracket/</t>
  </si>
  <si>
    <t>https://articulo.mercadolibre.co.cr/MCR-422981316-bateria-cdp-para-ups-12v-9ah-icb-technologies-_JM</t>
  </si>
  <si>
    <t>Cargador de baterías</t>
  </si>
  <si>
    <t>https://articulo.mercadolibre.co.cr/MCR-423036079-cargador-de-bateria-de-12v-battery-batteri-tender-bolw-_JM</t>
  </si>
  <si>
    <t>https://www.ellagar.com/tienda/acero/937-ACERO-INOXBRILLANTE-430-2B--Num-18-100X200MTS.html</t>
  </si>
  <si>
    <t>Servicios generales</t>
  </si>
  <si>
    <t>Remuneración</t>
  </si>
  <si>
    <t>Imprevistos</t>
  </si>
  <si>
    <t>Herramientas</t>
  </si>
  <si>
    <t>https://www.ebay.com/itm/Electronic-Digital-Mini-Scale-Weighing-JEWELRY-PLATFORM-Kitchen-500g-0-01g/183172727320?hash=item2aa5f20218:g:GTUAAOSwC7RazRLb</t>
  </si>
  <si>
    <t>Valor estimado (CRC)</t>
  </si>
  <si>
    <t>Tornillo</t>
  </si>
  <si>
    <t>Células de carga 50 g</t>
  </si>
  <si>
    <t>Motor tornillo 0.5 kg</t>
  </si>
  <si>
    <t>Motor tornillo 20 g</t>
  </si>
  <si>
    <t>Motor tornillo 5 g</t>
  </si>
  <si>
    <t>Tornillo sin fin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</si>
</sst>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79998168889431442"/>
        <bgColor theme="6"/>
      </patternFill>
    </fill>
  </fills>
  <borders count="9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1" fontId="0" fillId="0" borderId="0" xfId="0" applyNumberFormat="1"/>
    <xf numFmtId="0" fontId="1" fillId="0" borderId="0" xfId="1"/>
    <xf numFmtId="0" fontId="2" fillId="0" borderId="0" xfId="0" applyFont="1"/>
    <xf numFmtId="0" fontId="0" fillId="3" borderId="1" xfId="0" applyFont="1" applyFill="1" applyBorder="1"/>
    <xf numFmtId="0" fontId="0" fillId="3" borderId="2" xfId="0" applyFont="1" applyFill="1" applyBorder="1"/>
    <xf numFmtId="1" fontId="0" fillId="3" borderId="2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1" fontId="0" fillId="0" borderId="2" xfId="0" applyNumberFormat="1" applyFont="1" applyBorder="1"/>
    <xf numFmtId="0" fontId="0" fillId="0" borderId="3" xfId="0" applyFont="1" applyBorder="1"/>
    <xf numFmtId="0" fontId="0" fillId="3" borderId="3" xfId="0" applyFont="1" applyFill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/>
    </xf>
    <xf numFmtId="1" fontId="0" fillId="3" borderId="7" xfId="0" applyNumberFormat="1" applyFont="1" applyFill="1" applyBorder="1"/>
    <xf numFmtId="0" fontId="0" fillId="3" borderId="8" xfId="0" applyFont="1" applyFill="1" applyBorder="1"/>
    <xf numFmtId="0" fontId="0" fillId="0" borderId="6" xfId="0" applyBorder="1"/>
    <xf numFmtId="1" fontId="2" fillId="0" borderId="4" xfId="0" applyNumberFormat="1" applyFont="1" applyBorder="1"/>
  </cellXfs>
  <cellStyles count="2">
    <cellStyle name="Hipervínculo" xfId="1" builtinId="8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2:H25" totalsRowShown="0" headerRowDxfId="0">
  <autoFilter ref="A2:H25"/>
  <tableColumns count="8">
    <tableColumn id="1" name="No"/>
    <tableColumn id="2" name="Descripción"/>
    <tableColumn id="3" name="Cantidad"/>
    <tableColumn id="4" name="Valor estimado"/>
    <tableColumn id="5" name="Valor estimado (CRC)" dataDxfId="2">
      <calculatedColumnFormula>D3*570</calculatedColumnFormula>
    </tableColumn>
    <tableColumn id="6" name="Total ($)">
      <calculatedColumnFormula>C3*D3</calculatedColumnFormula>
    </tableColumn>
    <tableColumn id="7" name="Total (CRC)" dataDxfId="1">
      <calculatedColumnFormula>570*F3</calculatedColumnFormula>
    </tableColumn>
    <tableColumn id="8" name="Link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H5" totalsRowShown="0">
  <autoFilter ref="A1:H5"/>
  <tableColumns count="8">
    <tableColumn id="1" name="Tornillo"/>
    <tableColumn id="2" name="Largo"/>
    <tableColumn id="3" name="Diámetro"/>
    <tableColumn id="4" name="Paso"/>
    <tableColumn id="5" name="Material"/>
    <tableColumn id="6" name="Taller rojas"/>
    <tableColumn id="7" name="DMC"/>
    <tableColumn id="8" name="BYC Precision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meco.com/z/HS-645MG-Hitec-RCD-USA-Servo-High-Torque-Metal-Gear-104Oz-133Oz-24-2-Sec-3-Pole_2124971.html" TargetMode="External"/><Relationship Id="rId1" Type="http://schemas.openxmlformats.org/officeDocument/2006/relationships/hyperlink" Target="http://www.loadcellsonline.com/virtual-vlc134-single-point-aluminum-load-cell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3" workbookViewId="0">
      <selection activeCell="B34" sqref="B34"/>
    </sheetView>
  </sheetViews>
  <sheetFormatPr baseColWidth="10" defaultRowHeight="15" x14ac:dyDescent="0.25"/>
  <cols>
    <col min="1" max="1" width="5.7109375" customWidth="1"/>
    <col min="2" max="2" width="21.5703125" bestFit="1" customWidth="1"/>
    <col min="3" max="3" width="11" customWidth="1"/>
    <col min="4" max="4" width="11.85546875" customWidth="1"/>
    <col min="5" max="6" width="10.42578125" customWidth="1"/>
    <col min="7" max="7" width="12.85546875" customWidth="1"/>
  </cols>
  <sheetData>
    <row r="1" spans="1:9" ht="37.5" customHeight="1" x14ac:dyDescent="0.25">
      <c r="A1" s="14" t="s">
        <v>0</v>
      </c>
      <c r="B1" s="15"/>
      <c r="C1" s="15"/>
      <c r="D1" s="15"/>
      <c r="E1" s="15"/>
      <c r="F1" s="15"/>
      <c r="G1" s="15"/>
      <c r="H1" s="16"/>
    </row>
    <row r="2" spans="1:9" ht="45" x14ac:dyDescent="0.25">
      <c r="A2" s="13" t="s">
        <v>1</v>
      </c>
      <c r="B2" s="13" t="s">
        <v>3</v>
      </c>
      <c r="C2" s="13" t="s">
        <v>2</v>
      </c>
      <c r="D2" s="12" t="s">
        <v>4</v>
      </c>
      <c r="E2" s="12" t="s">
        <v>72</v>
      </c>
      <c r="F2" s="12" t="s">
        <v>18</v>
      </c>
      <c r="G2" s="13" t="s">
        <v>19</v>
      </c>
      <c r="H2" s="13" t="s">
        <v>16</v>
      </c>
      <c r="I2" s="3" t="s">
        <v>58</v>
      </c>
    </row>
    <row r="3" spans="1:9" x14ac:dyDescent="0.25">
      <c r="A3">
        <v>1</v>
      </c>
      <c r="B3" t="s">
        <v>5</v>
      </c>
      <c r="C3">
        <v>4</v>
      </c>
      <c r="D3">
        <v>49.5</v>
      </c>
      <c r="E3" s="1">
        <f>D3*570</f>
        <v>28215</v>
      </c>
      <c r="F3">
        <f>C3*D3</f>
        <v>198</v>
      </c>
      <c r="G3" s="1">
        <f>570*F3</f>
        <v>112860</v>
      </c>
      <c r="H3" s="2" t="s">
        <v>17</v>
      </c>
      <c r="I3" t="s">
        <v>58</v>
      </c>
    </row>
    <row r="4" spans="1:9" x14ac:dyDescent="0.25">
      <c r="A4">
        <v>2</v>
      </c>
      <c r="B4" t="s">
        <v>6</v>
      </c>
      <c r="C4">
        <v>4</v>
      </c>
      <c r="D4">
        <v>17.54</v>
      </c>
      <c r="E4" s="1">
        <f t="shared" ref="E4:E25" si="0">D4*570</f>
        <v>9997.7999999999993</v>
      </c>
      <c r="F4">
        <f>C4*D4</f>
        <v>70.16</v>
      </c>
      <c r="G4" s="1">
        <f t="shared" ref="G4:G25" si="1">570*F4</f>
        <v>39991.199999999997</v>
      </c>
      <c r="H4" t="s">
        <v>71</v>
      </c>
      <c r="I4" t="s">
        <v>58</v>
      </c>
    </row>
    <row r="5" spans="1:9" x14ac:dyDescent="0.25">
      <c r="A5">
        <v>3</v>
      </c>
      <c r="B5" t="s">
        <v>74</v>
      </c>
      <c r="C5">
        <v>4</v>
      </c>
      <c r="D5">
        <v>17.54</v>
      </c>
      <c r="E5" s="1">
        <f t="shared" si="0"/>
        <v>9997.7999999999993</v>
      </c>
      <c r="F5">
        <f>C5*D5</f>
        <v>70.16</v>
      </c>
      <c r="G5" s="1">
        <f t="shared" si="1"/>
        <v>39991.199999999997</v>
      </c>
      <c r="H5" t="s">
        <v>71</v>
      </c>
      <c r="I5" t="s">
        <v>58</v>
      </c>
    </row>
    <row r="6" spans="1:9" x14ac:dyDescent="0.25">
      <c r="A6">
        <v>4</v>
      </c>
      <c r="B6" t="s">
        <v>7</v>
      </c>
      <c r="C6">
        <v>1</v>
      </c>
      <c r="D6">
        <v>55.95</v>
      </c>
      <c r="E6" s="1">
        <f>D6*570</f>
        <v>31891.5</v>
      </c>
      <c r="F6">
        <v>55.95</v>
      </c>
      <c r="G6" s="1">
        <f>570*F6</f>
        <v>31891.5</v>
      </c>
      <c r="H6" t="s">
        <v>21</v>
      </c>
      <c r="I6" t="s">
        <v>58</v>
      </c>
    </row>
    <row r="7" spans="1:9" x14ac:dyDescent="0.25">
      <c r="A7">
        <v>5</v>
      </c>
      <c r="B7" t="s">
        <v>20</v>
      </c>
      <c r="C7">
        <v>12</v>
      </c>
      <c r="D7">
        <v>10.95</v>
      </c>
      <c r="E7" s="1">
        <f t="shared" si="0"/>
        <v>6241.5</v>
      </c>
      <c r="F7">
        <f>C7*D7</f>
        <v>131.39999999999998</v>
      </c>
      <c r="G7" s="1">
        <f t="shared" si="1"/>
        <v>74897.999999999985</v>
      </c>
      <c r="H7" t="s">
        <v>22</v>
      </c>
      <c r="I7" t="s">
        <v>58</v>
      </c>
    </row>
    <row r="8" spans="1:9" x14ac:dyDescent="0.25">
      <c r="A8">
        <v>6</v>
      </c>
      <c r="B8" t="s">
        <v>8</v>
      </c>
      <c r="C8">
        <v>1</v>
      </c>
      <c r="D8">
        <v>75.319999999999993</v>
      </c>
      <c r="E8" s="1">
        <f t="shared" si="0"/>
        <v>42932.399999999994</v>
      </c>
      <c r="F8">
        <f>C8*D8</f>
        <v>75.319999999999993</v>
      </c>
      <c r="G8" s="1">
        <f t="shared" si="1"/>
        <v>42932.399999999994</v>
      </c>
      <c r="H8" t="s">
        <v>48</v>
      </c>
      <c r="I8" t="s">
        <v>58</v>
      </c>
    </row>
    <row r="9" spans="1:9" x14ac:dyDescent="0.25">
      <c r="A9">
        <v>7</v>
      </c>
      <c r="B9" t="s">
        <v>75</v>
      </c>
      <c r="C9">
        <v>1</v>
      </c>
      <c r="D9">
        <v>35.9</v>
      </c>
      <c r="E9" s="1">
        <f t="shared" si="0"/>
        <v>20463</v>
      </c>
      <c r="F9">
        <f>C9*D9</f>
        <v>35.9</v>
      </c>
      <c r="G9" s="1">
        <f t="shared" si="1"/>
        <v>20463</v>
      </c>
      <c r="H9" t="s">
        <v>50</v>
      </c>
      <c r="I9" t="s">
        <v>58</v>
      </c>
    </row>
    <row r="10" spans="1:9" x14ac:dyDescent="0.25">
      <c r="A10">
        <v>8</v>
      </c>
      <c r="B10" t="s">
        <v>76</v>
      </c>
      <c r="C10">
        <v>1</v>
      </c>
      <c r="D10">
        <v>22.95</v>
      </c>
      <c r="E10" s="1">
        <f t="shared" si="0"/>
        <v>13081.5</v>
      </c>
      <c r="F10">
        <f>C10*D10</f>
        <v>22.95</v>
      </c>
      <c r="G10" s="1">
        <f t="shared" si="1"/>
        <v>13081.5</v>
      </c>
      <c r="H10" t="s">
        <v>49</v>
      </c>
      <c r="I10" t="s">
        <v>58</v>
      </c>
    </row>
    <row r="11" spans="1:9" x14ac:dyDescent="0.25">
      <c r="A11">
        <v>9</v>
      </c>
      <c r="B11" t="s">
        <v>77</v>
      </c>
      <c r="C11">
        <v>1</v>
      </c>
      <c r="D11">
        <v>18</v>
      </c>
      <c r="E11" s="1">
        <f t="shared" si="0"/>
        <v>10260</v>
      </c>
      <c r="F11">
        <f>C11*D11</f>
        <v>18</v>
      </c>
      <c r="G11" s="1">
        <f t="shared" si="1"/>
        <v>10260</v>
      </c>
      <c r="H11" t="s">
        <v>23</v>
      </c>
      <c r="I11" t="s">
        <v>58</v>
      </c>
    </row>
    <row r="12" spans="1:9" x14ac:dyDescent="0.25">
      <c r="A12">
        <v>10</v>
      </c>
      <c r="B12" t="s">
        <v>9</v>
      </c>
      <c r="C12">
        <v>3</v>
      </c>
      <c r="D12">
        <v>40.700000000000003</v>
      </c>
      <c r="E12" s="1">
        <f t="shared" si="0"/>
        <v>23199</v>
      </c>
      <c r="F12">
        <f>C12*D12</f>
        <v>122.10000000000001</v>
      </c>
      <c r="G12" s="1">
        <f t="shared" si="1"/>
        <v>69597</v>
      </c>
      <c r="H12" s="2" t="s">
        <v>24</v>
      </c>
      <c r="I12" t="s">
        <v>58</v>
      </c>
    </row>
    <row r="13" spans="1:9" x14ac:dyDescent="0.25">
      <c r="A13">
        <v>11</v>
      </c>
      <c r="B13" t="s">
        <v>10</v>
      </c>
      <c r="C13">
        <v>1</v>
      </c>
      <c r="D13">
        <v>18</v>
      </c>
      <c r="E13" s="1">
        <f t="shared" si="0"/>
        <v>10260</v>
      </c>
      <c r="F13">
        <f>C13*D13</f>
        <v>18</v>
      </c>
      <c r="G13" s="1">
        <f t="shared" si="1"/>
        <v>10260</v>
      </c>
      <c r="I13" t="s">
        <v>58</v>
      </c>
    </row>
    <row r="14" spans="1:9" x14ac:dyDescent="0.25">
      <c r="A14">
        <v>12</v>
      </c>
      <c r="B14" t="s">
        <v>11</v>
      </c>
      <c r="C14">
        <v>2</v>
      </c>
      <c r="D14">
        <v>58</v>
      </c>
      <c r="E14" s="1">
        <f t="shared" si="0"/>
        <v>33060</v>
      </c>
      <c r="F14">
        <f>C14*D14</f>
        <v>116</v>
      </c>
      <c r="G14" s="1">
        <f t="shared" si="1"/>
        <v>66120</v>
      </c>
      <c r="H14" t="s">
        <v>66</v>
      </c>
      <c r="I14" t="s">
        <v>58</v>
      </c>
    </row>
    <row r="15" spans="1:9" x14ac:dyDescent="0.25">
      <c r="A15">
        <v>13</v>
      </c>
      <c r="B15" t="s">
        <v>78</v>
      </c>
      <c r="C15">
        <v>1</v>
      </c>
      <c r="E15" s="1">
        <f t="shared" si="0"/>
        <v>0</v>
      </c>
      <c r="F15">
        <f>C15*D15</f>
        <v>0</v>
      </c>
      <c r="G15" s="1">
        <f t="shared" si="1"/>
        <v>0</v>
      </c>
      <c r="I15" t="s">
        <v>58</v>
      </c>
    </row>
    <row r="16" spans="1:9" x14ac:dyDescent="0.25">
      <c r="A16">
        <v>14</v>
      </c>
      <c r="B16" t="s">
        <v>12</v>
      </c>
      <c r="C16">
        <v>1</v>
      </c>
      <c r="E16" s="1">
        <f t="shared" si="0"/>
        <v>0</v>
      </c>
      <c r="F16">
        <f>C16*D16</f>
        <v>0</v>
      </c>
      <c r="G16" s="1">
        <f t="shared" si="1"/>
        <v>0</v>
      </c>
      <c r="I16" t="s">
        <v>58</v>
      </c>
    </row>
    <row r="17" spans="1:9" x14ac:dyDescent="0.25">
      <c r="A17">
        <v>15</v>
      </c>
      <c r="B17" t="s">
        <v>13</v>
      </c>
      <c r="C17">
        <v>1</v>
      </c>
      <c r="E17" s="1">
        <f t="shared" si="0"/>
        <v>0</v>
      </c>
      <c r="F17">
        <f>C17*D17</f>
        <v>0</v>
      </c>
      <c r="G17" s="1">
        <f t="shared" si="1"/>
        <v>0</v>
      </c>
      <c r="I17" t="s">
        <v>58</v>
      </c>
    </row>
    <row r="18" spans="1:9" x14ac:dyDescent="0.25">
      <c r="A18">
        <v>16</v>
      </c>
      <c r="B18" t="s">
        <v>14</v>
      </c>
      <c r="C18">
        <v>1</v>
      </c>
      <c r="E18" s="1">
        <f t="shared" si="0"/>
        <v>0</v>
      </c>
      <c r="F18">
        <f>C18*D18</f>
        <v>0</v>
      </c>
      <c r="G18" s="1">
        <f t="shared" si="1"/>
        <v>0</v>
      </c>
      <c r="I18" t="s">
        <v>58</v>
      </c>
    </row>
    <row r="19" spans="1:9" x14ac:dyDescent="0.25">
      <c r="A19">
        <v>17</v>
      </c>
      <c r="B19" t="s">
        <v>51</v>
      </c>
      <c r="C19">
        <v>1</v>
      </c>
      <c r="D19">
        <v>32</v>
      </c>
      <c r="E19" s="1">
        <f t="shared" si="0"/>
        <v>18240</v>
      </c>
      <c r="F19">
        <f>C19*D19</f>
        <v>32</v>
      </c>
      <c r="G19" s="1">
        <f t="shared" si="1"/>
        <v>18240</v>
      </c>
      <c r="H19" t="s">
        <v>63</v>
      </c>
      <c r="I19" t="s">
        <v>58</v>
      </c>
    </row>
    <row r="20" spans="1:9" x14ac:dyDescent="0.25">
      <c r="A20">
        <v>18</v>
      </c>
      <c r="B20" t="s">
        <v>52</v>
      </c>
      <c r="C20">
        <v>1</v>
      </c>
      <c r="D20">
        <v>8.9499999999999993</v>
      </c>
      <c r="E20" s="1">
        <f t="shared" si="0"/>
        <v>5101.5</v>
      </c>
      <c r="F20">
        <f>C20*D20</f>
        <v>8.9499999999999993</v>
      </c>
      <c r="G20" s="1">
        <f t="shared" si="1"/>
        <v>5101.5</v>
      </c>
      <c r="H20" t="s">
        <v>59</v>
      </c>
      <c r="I20" t="s">
        <v>58</v>
      </c>
    </row>
    <row r="21" spans="1:9" x14ac:dyDescent="0.25">
      <c r="A21">
        <v>19</v>
      </c>
      <c r="B21" t="s">
        <v>53</v>
      </c>
      <c r="C21">
        <v>1</v>
      </c>
      <c r="D21">
        <v>9.99</v>
      </c>
      <c r="E21" s="1">
        <f t="shared" si="0"/>
        <v>5694.3</v>
      </c>
      <c r="F21">
        <f>C21*D21</f>
        <v>9.99</v>
      </c>
      <c r="G21" s="1">
        <f t="shared" si="1"/>
        <v>5694.3</v>
      </c>
      <c r="H21" t="s">
        <v>57</v>
      </c>
      <c r="I21" t="s">
        <v>58</v>
      </c>
    </row>
    <row r="22" spans="1:9" x14ac:dyDescent="0.25">
      <c r="A22">
        <v>20</v>
      </c>
      <c r="B22" t="s">
        <v>54</v>
      </c>
      <c r="C22">
        <v>1</v>
      </c>
      <c r="D22">
        <v>23.1</v>
      </c>
      <c r="E22" s="1">
        <f t="shared" si="0"/>
        <v>13167</v>
      </c>
      <c r="F22">
        <f>C22*D22</f>
        <v>23.1</v>
      </c>
      <c r="G22" s="1">
        <f t="shared" si="1"/>
        <v>13167</v>
      </c>
      <c r="H22" t="s">
        <v>55</v>
      </c>
      <c r="I22" t="s">
        <v>58</v>
      </c>
    </row>
    <row r="23" spans="1:9" x14ac:dyDescent="0.25">
      <c r="A23">
        <v>21</v>
      </c>
      <c r="B23" t="s">
        <v>56</v>
      </c>
      <c r="C23">
        <v>10</v>
      </c>
      <c r="D23">
        <v>4.95</v>
      </c>
      <c r="E23" s="1">
        <f t="shared" si="0"/>
        <v>2821.5</v>
      </c>
      <c r="F23">
        <f>C23*D23</f>
        <v>49.5</v>
      </c>
      <c r="G23" s="1">
        <f>570*F23+5</f>
        <v>28220</v>
      </c>
      <c r="H23" t="s">
        <v>61</v>
      </c>
      <c r="I23" t="s">
        <v>58</v>
      </c>
    </row>
    <row r="24" spans="1:9" x14ac:dyDescent="0.25">
      <c r="A24">
        <v>22</v>
      </c>
      <c r="B24" t="s">
        <v>60</v>
      </c>
      <c r="C24">
        <v>30</v>
      </c>
      <c r="D24">
        <v>0.49</v>
      </c>
      <c r="E24" s="1">
        <f t="shared" si="0"/>
        <v>279.3</v>
      </c>
      <c r="F24">
        <f>C24*D24</f>
        <v>14.7</v>
      </c>
      <c r="G24" s="1">
        <f t="shared" si="1"/>
        <v>8379</v>
      </c>
      <c r="H24" t="s">
        <v>62</v>
      </c>
      <c r="I24" t="s">
        <v>58</v>
      </c>
    </row>
    <row r="25" spans="1:9" x14ac:dyDescent="0.25">
      <c r="A25">
        <v>23</v>
      </c>
      <c r="B25" t="s">
        <v>64</v>
      </c>
      <c r="C25">
        <v>1</v>
      </c>
      <c r="D25">
        <v>44</v>
      </c>
      <c r="E25" s="1">
        <f t="shared" si="0"/>
        <v>25080</v>
      </c>
      <c r="F25">
        <f>C25*D25</f>
        <v>44</v>
      </c>
      <c r="G25" s="1">
        <f t="shared" si="1"/>
        <v>25080</v>
      </c>
      <c r="H25" t="s">
        <v>65</v>
      </c>
      <c r="I25" t="s">
        <v>58</v>
      </c>
    </row>
    <row r="26" spans="1:9" x14ac:dyDescent="0.25">
      <c r="E26" s="1"/>
      <c r="I26" t="s">
        <v>58</v>
      </c>
    </row>
    <row r="27" spans="1:9" ht="18" customHeight="1" x14ac:dyDescent="0.25">
      <c r="A27" s="17" t="s">
        <v>67</v>
      </c>
      <c r="B27" s="17"/>
      <c r="C27" s="17"/>
      <c r="D27" s="17"/>
      <c r="E27" s="17"/>
      <c r="F27" s="17"/>
      <c r="G27" s="17"/>
      <c r="H27" s="17"/>
      <c r="I27" t="s">
        <v>58</v>
      </c>
    </row>
    <row r="28" spans="1:9" x14ac:dyDescent="0.25">
      <c r="A28" s="4">
        <v>24</v>
      </c>
      <c r="B28" s="5" t="s">
        <v>68</v>
      </c>
      <c r="C28" s="5">
        <v>4</v>
      </c>
      <c r="D28" s="5">
        <v>280.70999999999998</v>
      </c>
      <c r="E28" s="6">
        <f t="shared" ref="E28:E30" si="2">D28*570</f>
        <v>160004.69999999998</v>
      </c>
      <c r="F28" s="5">
        <f>C28*D28</f>
        <v>1122.8399999999999</v>
      </c>
      <c r="G28" s="6">
        <v>680000</v>
      </c>
      <c r="H28" s="11"/>
      <c r="I28" t="s">
        <v>58</v>
      </c>
    </row>
    <row r="29" spans="1:9" x14ac:dyDescent="0.25">
      <c r="A29" s="7">
        <v>25</v>
      </c>
      <c r="B29" s="8" t="s">
        <v>69</v>
      </c>
      <c r="C29" s="8">
        <v>1</v>
      </c>
      <c r="D29" s="8">
        <v>219.3</v>
      </c>
      <c r="E29" s="9">
        <f t="shared" si="2"/>
        <v>125001</v>
      </c>
      <c r="F29" s="8">
        <f>C29*D29</f>
        <v>219.3</v>
      </c>
      <c r="G29" s="9">
        <v>125000</v>
      </c>
      <c r="H29" s="10"/>
    </row>
    <row r="30" spans="1:9" x14ac:dyDescent="0.25">
      <c r="A30" s="4">
        <v>26</v>
      </c>
      <c r="B30" s="5" t="s">
        <v>70</v>
      </c>
      <c r="C30" s="5">
        <v>1</v>
      </c>
      <c r="D30" s="5">
        <v>219.3</v>
      </c>
      <c r="E30" s="6">
        <f t="shared" si="2"/>
        <v>125001</v>
      </c>
      <c r="F30" s="5">
        <f>C30*D30</f>
        <v>219.3</v>
      </c>
      <c r="G30" s="19">
        <v>125000</v>
      </c>
      <c r="H30" s="20"/>
    </row>
    <row r="31" spans="1:9" ht="18.75" x14ac:dyDescent="0.25">
      <c r="A31" s="18" t="s">
        <v>15</v>
      </c>
      <c r="B31" s="18"/>
      <c r="C31" s="18"/>
      <c r="D31" s="18"/>
      <c r="E31" s="18"/>
      <c r="F31" s="18"/>
      <c r="G31" s="22">
        <f>SUM(G3:G30)</f>
        <v>1566227.6</v>
      </c>
      <c r="H31" s="21"/>
    </row>
  </sheetData>
  <mergeCells count="3">
    <mergeCell ref="A1:H1"/>
    <mergeCell ref="A27:H27"/>
    <mergeCell ref="A31:F31"/>
  </mergeCells>
  <hyperlinks>
    <hyperlink ref="H3" r:id="rId1"/>
    <hyperlink ref="H12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G13" sqref="G13"/>
    </sheetView>
  </sheetViews>
  <sheetFormatPr baseColWidth="10" defaultRowHeight="15" x14ac:dyDescent="0.25"/>
  <cols>
    <col min="1" max="1" width="12" customWidth="1"/>
    <col min="6" max="6" width="18.7109375" bestFit="1" customWidth="1"/>
    <col min="7" max="7" width="18.140625" bestFit="1" customWidth="1"/>
    <col min="8" max="8" width="26.42578125" customWidth="1"/>
  </cols>
  <sheetData>
    <row r="1" spans="1:8" x14ac:dyDescent="0.25">
      <c r="A1" t="s">
        <v>73</v>
      </c>
      <c r="B1" t="s">
        <v>26</v>
      </c>
      <c r="C1" t="s">
        <v>28</v>
      </c>
      <c r="D1" t="s">
        <v>30</v>
      </c>
      <c r="E1" t="s">
        <v>32</v>
      </c>
      <c r="F1" t="s">
        <v>34</v>
      </c>
      <c r="G1" t="s">
        <v>43</v>
      </c>
      <c r="H1" t="s">
        <v>46</v>
      </c>
    </row>
    <row r="2" spans="1:8" x14ac:dyDescent="0.25">
      <c r="A2" t="s">
        <v>25</v>
      </c>
      <c r="B2" t="s">
        <v>27</v>
      </c>
      <c r="C2" t="s">
        <v>29</v>
      </c>
      <c r="D2" t="s">
        <v>37</v>
      </c>
      <c r="E2" t="s">
        <v>33</v>
      </c>
      <c r="F2" t="s">
        <v>45</v>
      </c>
      <c r="G2" t="s">
        <v>44</v>
      </c>
      <c r="H2" t="s">
        <v>47</v>
      </c>
    </row>
    <row r="3" spans="1:8" x14ac:dyDescent="0.25">
      <c r="A3" t="s">
        <v>35</v>
      </c>
      <c r="B3" t="s">
        <v>36</v>
      </c>
      <c r="C3" t="s">
        <v>37</v>
      </c>
      <c r="D3" t="s">
        <v>38</v>
      </c>
      <c r="E3" t="s">
        <v>33</v>
      </c>
    </row>
    <row r="4" spans="1:8" x14ac:dyDescent="0.25">
      <c r="A4" t="s">
        <v>39</v>
      </c>
      <c r="B4" t="s">
        <v>40</v>
      </c>
      <c r="C4" t="s">
        <v>37</v>
      </c>
      <c r="D4" t="s">
        <v>38</v>
      </c>
      <c r="E4" t="s">
        <v>41</v>
      </c>
    </row>
    <row r="5" spans="1:8" x14ac:dyDescent="0.25">
      <c r="A5" t="s">
        <v>42</v>
      </c>
      <c r="B5" t="s">
        <v>40</v>
      </c>
      <c r="C5" t="s">
        <v>31</v>
      </c>
      <c r="D5" t="s">
        <v>38</v>
      </c>
      <c r="E5" t="s"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 del proyecto</vt:lpstr>
      <vt:lpstr>Cotización del tornillo sin fin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Alberto Mena Navarro</dc:creator>
  <cp:lastModifiedBy>HP</cp:lastModifiedBy>
  <dcterms:created xsi:type="dcterms:W3CDTF">2018-06-20T18:54:20Z</dcterms:created>
  <dcterms:modified xsi:type="dcterms:W3CDTF">2018-06-22T00:59:01Z</dcterms:modified>
</cp:coreProperties>
</file>