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-battle/Library/Mobile Documents/com~apple~CloudDocs/Documents - S-FET-3Q64-01/liquid/docs/"/>
    </mc:Choice>
  </mc:AlternateContent>
  <xr:revisionPtr revIDLastSave="0" documentId="8_{3D532275-4E72-4E44-9259-47A3D66B88FA}" xr6:coauthVersionLast="47" xr6:coauthVersionMax="47" xr10:uidLastSave="{00000000-0000-0000-0000-000000000000}"/>
  <bookViews>
    <workbookView xWindow="-24840" yWindow="800" windowWidth="27700" windowHeight="17040" xr2:uid="{EF1BD729-3410-7D40-9114-48F78C7F5B6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3" i="2" l="1"/>
  <c r="C43" i="2"/>
  <c r="D43" i="2"/>
  <c r="D50" i="2" s="1"/>
  <c r="E43" i="2"/>
  <c r="E50" i="2" s="1"/>
  <c r="F43" i="2"/>
  <c r="F50" i="2" s="1"/>
  <c r="G43" i="2"/>
  <c r="G50" i="2" s="1"/>
  <c r="B44" i="2"/>
  <c r="B50" i="2" s="1"/>
  <c r="C44" i="2"/>
  <c r="C50" i="2" s="1"/>
  <c r="D44" i="2"/>
  <c r="E44" i="2"/>
  <c r="F44" i="2"/>
  <c r="G44" i="2"/>
  <c r="B45" i="2"/>
  <c r="C45" i="2"/>
  <c r="D45" i="2"/>
  <c r="E45" i="2"/>
  <c r="F45" i="2"/>
  <c r="G45" i="2"/>
  <c r="B46" i="2"/>
  <c r="C46" i="2"/>
  <c r="D46" i="2"/>
  <c r="E46" i="2"/>
  <c r="F46" i="2"/>
  <c r="G46" i="2"/>
  <c r="B47" i="2"/>
  <c r="C47" i="2"/>
  <c r="D47" i="2"/>
  <c r="E47" i="2"/>
  <c r="F47" i="2"/>
  <c r="G47" i="2"/>
  <c r="B48" i="2"/>
  <c r="C48" i="2"/>
  <c r="D48" i="2"/>
  <c r="E48" i="2"/>
  <c r="F48" i="2"/>
  <c r="G48" i="2"/>
  <c r="C42" i="2"/>
  <c r="J42" i="2" s="1"/>
  <c r="D42" i="2"/>
  <c r="E42" i="2"/>
  <c r="F42" i="2"/>
  <c r="G42" i="2"/>
  <c r="B42" i="2"/>
  <c r="I42" i="2" s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B51" i="1" s="1"/>
  <c r="C46" i="1"/>
  <c r="C50" i="1" s="1"/>
  <c r="D46" i="1"/>
  <c r="E46" i="1"/>
  <c r="F46" i="1"/>
  <c r="G46" i="1"/>
  <c r="B47" i="1"/>
  <c r="C47" i="1"/>
  <c r="D47" i="1"/>
  <c r="E47" i="1"/>
  <c r="F47" i="1"/>
  <c r="G47" i="1"/>
  <c r="B48" i="1"/>
  <c r="C48" i="1"/>
  <c r="D48" i="1"/>
  <c r="E48" i="1"/>
  <c r="F48" i="1"/>
  <c r="G48" i="1"/>
  <c r="C42" i="1"/>
  <c r="D42" i="1"/>
  <c r="D50" i="1" s="1"/>
  <c r="E42" i="1"/>
  <c r="F42" i="1"/>
  <c r="G42" i="1"/>
  <c r="B42" i="1"/>
  <c r="B50" i="1" s="1"/>
  <c r="K42" i="2"/>
  <c r="M42" i="2"/>
  <c r="E50" i="1" l="1"/>
  <c r="G50" i="1"/>
  <c r="G51" i="1"/>
  <c r="E51" i="1"/>
  <c r="F51" i="1"/>
  <c r="D51" i="1"/>
  <c r="C51" i="1"/>
  <c r="F50" i="1"/>
  <c r="M47" i="2"/>
  <c r="N44" i="2"/>
  <c r="M45" i="2"/>
  <c r="L46" i="2"/>
  <c r="M46" i="2"/>
  <c r="D51" i="2"/>
  <c r="N45" i="2"/>
  <c r="J46" i="2"/>
  <c r="J47" i="2"/>
  <c r="C51" i="2"/>
  <c r="B51" i="2"/>
  <c r="I48" i="2"/>
  <c r="K45" i="2"/>
  <c r="I44" i="2"/>
  <c r="G51" i="2"/>
  <c r="M43" i="2"/>
  <c r="E51" i="2"/>
  <c r="K46" i="2"/>
  <c r="L43" i="2"/>
  <c r="M48" i="2"/>
  <c r="K47" i="2"/>
  <c r="I46" i="2"/>
  <c r="M44" i="2"/>
  <c r="L48" i="2"/>
  <c r="L44" i="2"/>
  <c r="N43" i="2"/>
  <c r="K48" i="2"/>
  <c r="I47" i="2"/>
  <c r="K44" i="2"/>
  <c r="I43" i="2"/>
  <c r="J48" i="2"/>
  <c r="N46" i="2"/>
  <c r="L45" i="2"/>
  <c r="J44" i="2"/>
  <c r="N48" i="2"/>
  <c r="F51" i="2"/>
  <c r="L47" i="2"/>
  <c r="I45" i="2"/>
  <c r="K43" i="2"/>
  <c r="J43" i="2"/>
  <c r="N42" i="2"/>
  <c r="L42" i="2"/>
  <c r="N47" i="2"/>
  <c r="J45" i="2"/>
  <c r="O47" i="1"/>
  <c r="M46" i="1"/>
  <c r="O48" i="1"/>
  <c r="M47" i="1"/>
  <c r="O44" i="1"/>
  <c r="M48" i="1"/>
  <c r="O45" i="1"/>
  <c r="O46" i="1"/>
  <c r="M45" i="1"/>
  <c r="M43" i="1"/>
  <c r="M44" i="1"/>
  <c r="K46" i="1"/>
  <c r="K47" i="1"/>
  <c r="K48" i="1"/>
  <c r="K44" i="1"/>
  <c r="K45" i="1"/>
  <c r="O43" i="1"/>
  <c r="N47" i="1"/>
  <c r="L46" i="1"/>
  <c r="J45" i="1"/>
  <c r="N43" i="1"/>
  <c r="N48" i="1"/>
  <c r="L47" i="1"/>
  <c r="J46" i="1"/>
  <c r="N44" i="1"/>
  <c r="L43" i="1"/>
  <c r="L48" i="1"/>
  <c r="J47" i="1"/>
  <c r="N45" i="1"/>
  <c r="L44" i="1"/>
  <c r="J43" i="1"/>
  <c r="J48" i="1"/>
  <c r="N46" i="1"/>
  <c r="L45" i="1"/>
  <c r="J44" i="1"/>
  <c r="J42" i="1"/>
  <c r="K43" i="1"/>
  <c r="O42" i="1"/>
  <c r="N42" i="1"/>
  <c r="M42" i="1"/>
  <c r="L42" i="1"/>
  <c r="K42" i="1"/>
  <c r="N52" i="2" l="1"/>
  <c r="G52" i="2" s="1"/>
  <c r="L52" i="2"/>
  <c r="E52" i="2" s="1"/>
  <c r="J52" i="2"/>
  <c r="C52" i="2" s="1"/>
  <c r="I52" i="2"/>
  <c r="B52" i="2" s="1"/>
  <c r="M52" i="2"/>
  <c r="F52" i="2" s="1"/>
  <c r="K52" i="2"/>
  <c r="D52" i="2" s="1"/>
  <c r="O52" i="1"/>
  <c r="G52" i="1" s="1"/>
  <c r="J52" i="1"/>
  <c r="B52" i="1" s="1"/>
  <c r="M52" i="1"/>
  <c r="E52" i="1" s="1"/>
  <c r="L52" i="1"/>
  <c r="D52" i="1" s="1"/>
  <c r="K52" i="1"/>
  <c r="C52" i="1" s="1"/>
  <c r="N52" i="1"/>
  <c r="F52" i="1" s="1"/>
  <c r="B55" i="1" l="1"/>
  <c r="B54" i="2"/>
  <c r="B55" i="2"/>
  <c r="B54" i="1"/>
</calcChain>
</file>

<file path=xl/sharedStrings.xml><?xml version="1.0" encoding="utf-8"?>
<sst xmlns="http://schemas.openxmlformats.org/spreadsheetml/2006/main" count="15" uniqueCount="13">
  <si>
    <t>delta.</t>
  </si>
  <si>
    <t>S</t>
  </si>
  <si>
    <t>L</t>
  </si>
  <si>
    <t>J</t>
  </si>
  <si>
    <t>NRMSD</t>
  </si>
  <si>
    <t>Delta S</t>
  </si>
  <si>
    <t>Delta L</t>
  </si>
  <si>
    <t>Delta J</t>
  </si>
  <si>
    <t>RESIDUALS</t>
  </si>
  <si>
    <t>F</t>
  </si>
  <si>
    <t>T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</si>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</sst>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0E+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18996-5D94-4246-81CC-0B5896FC5D78}">
  <dimension ref="A1:O55"/>
  <sheetViews>
    <sheetView tabSelected="1" topLeftCell="A40" workbookViewId="0">
      <selection activeCell="L54" sqref="L54"/>
    </sheetView>
  </sheetViews>
  <sheetFormatPr baseColWidth="10" defaultRowHeight="16" x14ac:dyDescent="0.2"/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E1" s="2" t="s">
        <v>5</v>
      </c>
      <c r="F1" s="2" t="s">
        <v>6</v>
      </c>
      <c r="G1" s="2" t="s">
        <v>7</v>
      </c>
      <c r="I1" s="2" t="s">
        <v>8</v>
      </c>
    </row>
    <row r="2" spans="1:9" x14ac:dyDescent="0.2">
      <c r="A2" s="1">
        <v>15</v>
      </c>
      <c r="B2">
        <v>685.76</v>
      </c>
      <c r="C2">
        <v>7.12</v>
      </c>
      <c r="D2">
        <v>6.1639999999999997</v>
      </c>
      <c r="E2">
        <v>-3.2099999999999997E-2</v>
      </c>
      <c r="F2">
        <v>1.6E-2</v>
      </c>
      <c r="G2">
        <v>1.7999999999999999E-2</v>
      </c>
    </row>
    <row r="3" spans="1:9" x14ac:dyDescent="0.2">
      <c r="A3" s="1">
        <v>17</v>
      </c>
      <c r="B3">
        <v>676.37199999999996</v>
      </c>
      <c r="C3">
        <v>11.814</v>
      </c>
      <c r="D3">
        <v>9.6639999999999997</v>
      </c>
      <c r="E3">
        <v>-5.6099999999999997E-2</v>
      </c>
      <c r="F3">
        <v>2.81E-2</v>
      </c>
      <c r="G3">
        <v>1.7999999999999999E-2</v>
      </c>
    </row>
    <row r="4" spans="1:9" x14ac:dyDescent="0.2">
      <c r="A4" s="1">
        <v>19</v>
      </c>
      <c r="B4">
        <v>676.64400000000001</v>
      </c>
      <c r="C4">
        <v>11.678000000000001</v>
      </c>
      <c r="D4">
        <v>9.0259999999999998</v>
      </c>
      <c r="E4">
        <v>-5.6099999999999997E-2</v>
      </c>
      <c r="F4">
        <v>2.81E-2</v>
      </c>
      <c r="G4">
        <v>2.1999999999999999E-2</v>
      </c>
    </row>
    <row r="5" spans="1:9" x14ac:dyDescent="0.2">
      <c r="A5" s="1">
        <v>21</v>
      </c>
      <c r="B5">
        <v>672.04</v>
      </c>
      <c r="C5">
        <v>13.98</v>
      </c>
      <c r="D5">
        <v>10.378</v>
      </c>
      <c r="E5">
        <v>-4.8099999999999997E-2</v>
      </c>
      <c r="F5">
        <v>2.4E-2</v>
      </c>
      <c r="G5">
        <v>1.6E-2</v>
      </c>
    </row>
    <row r="6" spans="1:9" x14ac:dyDescent="0.2">
      <c r="A6" s="1">
        <v>23</v>
      </c>
      <c r="B6">
        <v>672.93600000000004</v>
      </c>
      <c r="C6">
        <v>13.532</v>
      </c>
      <c r="D6">
        <v>10.51</v>
      </c>
      <c r="E6">
        <v>-5.21E-2</v>
      </c>
      <c r="F6">
        <v>2.6100000000000002E-2</v>
      </c>
      <c r="G6">
        <v>2.4E-2</v>
      </c>
    </row>
    <row r="7" spans="1:9" x14ac:dyDescent="0.2">
      <c r="A7" s="1">
        <v>25</v>
      </c>
      <c r="B7">
        <v>666.75599999999997</v>
      </c>
      <c r="C7">
        <v>16.622</v>
      </c>
      <c r="D7">
        <v>13.106</v>
      </c>
      <c r="E7">
        <v>-6.4100000000000004E-2</v>
      </c>
      <c r="F7">
        <v>3.2099999999999997E-2</v>
      </c>
      <c r="G7">
        <v>2.4E-2</v>
      </c>
    </row>
    <row r="8" spans="1:9" x14ac:dyDescent="0.2">
      <c r="A8" s="1">
        <v>27</v>
      </c>
      <c r="B8">
        <v>665.39200000000005</v>
      </c>
      <c r="C8">
        <v>17.303999999999998</v>
      </c>
      <c r="D8">
        <v>13.78</v>
      </c>
      <c r="E8">
        <v>-8.4199999999999997E-2</v>
      </c>
      <c r="F8">
        <v>4.2099999999999999E-2</v>
      </c>
      <c r="G8">
        <v>3.4099999999999998E-2</v>
      </c>
    </row>
    <row r="10" spans="1:9" x14ac:dyDescent="0.2">
      <c r="A10" s="1">
        <v>15</v>
      </c>
      <c r="B10">
        <v>680.24</v>
      </c>
      <c r="C10">
        <v>9.8800000000000008</v>
      </c>
      <c r="D10">
        <v>8.5679999999999996</v>
      </c>
      <c r="E10">
        <v>-3.61E-2</v>
      </c>
      <c r="F10">
        <v>1.7999999999999999E-2</v>
      </c>
      <c r="G10">
        <v>1.6E-2</v>
      </c>
    </row>
    <row r="11" spans="1:9" x14ac:dyDescent="0.2">
      <c r="A11" s="1">
        <v>17</v>
      </c>
      <c r="B11">
        <v>680.86400000000003</v>
      </c>
      <c r="C11">
        <v>9.5679999999999996</v>
      </c>
      <c r="D11">
        <v>8.39</v>
      </c>
      <c r="E11">
        <v>-3.61E-2</v>
      </c>
      <c r="F11">
        <v>1.7999999999999999E-2</v>
      </c>
      <c r="G11">
        <v>1.4E-2</v>
      </c>
    </row>
    <row r="12" spans="1:9" x14ac:dyDescent="0.2">
      <c r="A12" s="1">
        <v>19</v>
      </c>
      <c r="B12">
        <v>682.74800000000005</v>
      </c>
      <c r="C12">
        <v>8.6259999999999994</v>
      </c>
      <c r="D12">
        <v>7.702</v>
      </c>
      <c r="E12">
        <v>-3.2099999999999997E-2</v>
      </c>
      <c r="F12">
        <v>1.6E-2</v>
      </c>
      <c r="G12">
        <v>1.7999999999999999E-2</v>
      </c>
    </row>
    <row r="13" spans="1:9" x14ac:dyDescent="0.2">
      <c r="A13" s="1">
        <v>21</v>
      </c>
      <c r="B13">
        <v>672.58</v>
      </c>
      <c r="C13">
        <v>13.71</v>
      </c>
      <c r="D13">
        <v>11.218</v>
      </c>
      <c r="E13">
        <v>-4.8099999999999997E-2</v>
      </c>
      <c r="F13">
        <v>2.4E-2</v>
      </c>
      <c r="G13">
        <v>2.1999999999999999E-2</v>
      </c>
    </row>
    <row r="14" spans="1:9" x14ac:dyDescent="0.2">
      <c r="A14" s="1">
        <v>23</v>
      </c>
      <c r="B14">
        <v>677.32399999999996</v>
      </c>
      <c r="C14">
        <v>11.337999999999999</v>
      </c>
      <c r="D14">
        <v>9.5440000000000005</v>
      </c>
      <c r="E14">
        <v>-6.0100000000000001E-2</v>
      </c>
      <c r="F14">
        <v>3.0099999999999998E-2</v>
      </c>
      <c r="G14">
        <v>2.4E-2</v>
      </c>
    </row>
    <row r="15" spans="1:9" x14ac:dyDescent="0.2">
      <c r="A15" s="1">
        <v>25</v>
      </c>
      <c r="B15">
        <v>668.67200000000003</v>
      </c>
      <c r="C15">
        <v>15.664</v>
      </c>
      <c r="D15">
        <v>12.352</v>
      </c>
      <c r="E15">
        <v>-6.0100000000000001E-2</v>
      </c>
      <c r="F15">
        <v>3.0099999999999998E-2</v>
      </c>
      <c r="G15">
        <v>2.81E-2</v>
      </c>
    </row>
    <row r="16" spans="1:9" x14ac:dyDescent="0.2">
      <c r="A16" s="1">
        <v>27</v>
      </c>
      <c r="B16">
        <v>669.20799999999997</v>
      </c>
      <c r="C16">
        <v>15.396000000000001</v>
      </c>
      <c r="D16">
        <v>12.13</v>
      </c>
      <c r="E16">
        <v>-8.0199999999999994E-2</v>
      </c>
      <c r="F16">
        <v>4.0099999999999997E-2</v>
      </c>
      <c r="G16">
        <v>3.61E-2</v>
      </c>
    </row>
    <row r="18" spans="1:7" x14ac:dyDescent="0.2">
      <c r="A18" s="1">
        <v>15</v>
      </c>
      <c r="B18">
        <v>681.58799999999997</v>
      </c>
      <c r="C18">
        <v>9.2059999999999995</v>
      </c>
      <c r="D18">
        <v>7.82</v>
      </c>
      <c r="E18">
        <v>-3.61E-2</v>
      </c>
      <c r="F18">
        <v>1.7999999999999999E-2</v>
      </c>
      <c r="G18">
        <v>1.4E-2</v>
      </c>
    </row>
    <row r="19" spans="1:7" x14ac:dyDescent="0.2">
      <c r="A19" s="1">
        <v>17</v>
      </c>
      <c r="B19">
        <v>675.75599999999997</v>
      </c>
      <c r="C19">
        <v>12.122</v>
      </c>
      <c r="D19">
        <v>9.6020000000000003</v>
      </c>
      <c r="E19">
        <v>-1.6E-2</v>
      </c>
      <c r="F19">
        <v>8.0000000000000002E-3</v>
      </c>
      <c r="G19">
        <v>8.0000000000000002E-3</v>
      </c>
    </row>
    <row r="20" spans="1:7" x14ac:dyDescent="0.2">
      <c r="A20" s="1">
        <v>19</v>
      </c>
      <c r="B20">
        <v>680.14400000000001</v>
      </c>
      <c r="C20">
        <v>9.9280000000000008</v>
      </c>
      <c r="D20">
        <v>7.3780000000000001</v>
      </c>
      <c r="E20">
        <v>-6.0100000000000001E-2</v>
      </c>
      <c r="F20">
        <v>3.0099999999999998E-2</v>
      </c>
      <c r="G20">
        <v>2.4E-2</v>
      </c>
    </row>
    <row r="21" spans="1:7" x14ac:dyDescent="0.2">
      <c r="A21" s="1">
        <v>21</v>
      </c>
      <c r="B21">
        <v>672.22</v>
      </c>
      <c r="C21">
        <v>13.89</v>
      </c>
      <c r="D21">
        <v>11.27</v>
      </c>
      <c r="E21">
        <v>-0.02</v>
      </c>
      <c r="F21">
        <v>0.01</v>
      </c>
      <c r="G21">
        <v>1.2E-2</v>
      </c>
    </row>
    <row r="22" spans="1:7" x14ac:dyDescent="0.2">
      <c r="A22" s="1">
        <v>23</v>
      </c>
      <c r="B22">
        <v>679.25599999999997</v>
      </c>
      <c r="C22">
        <v>10.372</v>
      </c>
      <c r="D22">
        <v>8.6820000000000004</v>
      </c>
      <c r="E22">
        <v>-4.8099999999999997E-2</v>
      </c>
      <c r="F22">
        <v>2.4E-2</v>
      </c>
      <c r="G22">
        <v>2.1999999999999999E-2</v>
      </c>
    </row>
    <row r="23" spans="1:7" x14ac:dyDescent="0.2">
      <c r="A23" s="1">
        <v>25</v>
      </c>
      <c r="B23">
        <v>673.07600000000002</v>
      </c>
      <c r="C23">
        <v>13.462</v>
      </c>
      <c r="D23">
        <v>11.098000000000001</v>
      </c>
      <c r="E23">
        <v>-6.0100000000000001E-2</v>
      </c>
      <c r="F23">
        <v>3.0099999999999998E-2</v>
      </c>
      <c r="G23">
        <v>2.81E-2</v>
      </c>
    </row>
    <row r="24" spans="1:7" x14ac:dyDescent="0.2">
      <c r="A24" s="1">
        <v>27</v>
      </c>
      <c r="B24">
        <v>671.68399999999997</v>
      </c>
      <c r="C24">
        <v>14.157999999999999</v>
      </c>
      <c r="D24">
        <v>11.39</v>
      </c>
      <c r="E24">
        <v>-4.8099999999999997E-2</v>
      </c>
      <c r="F24">
        <v>2.4E-2</v>
      </c>
      <c r="G24">
        <v>0.02</v>
      </c>
    </row>
    <row r="26" spans="1:7" x14ac:dyDescent="0.2">
      <c r="A26" s="3">
        <v>15</v>
      </c>
      <c r="B26">
        <v>681.65599999999995</v>
      </c>
      <c r="C26">
        <v>9.1720000000000006</v>
      </c>
      <c r="D26">
        <v>7.2039999999999997</v>
      </c>
      <c r="E26">
        <v>-3.61E-2</v>
      </c>
      <c r="F26">
        <v>1.7999999999999999E-2</v>
      </c>
      <c r="G26">
        <v>1.2E-2</v>
      </c>
    </row>
    <row r="27" spans="1:7" x14ac:dyDescent="0.2">
      <c r="A27" s="3">
        <v>17</v>
      </c>
      <c r="B27">
        <v>681.83600000000001</v>
      </c>
      <c r="C27">
        <v>9.0820000000000007</v>
      </c>
      <c r="D27">
        <v>8.048</v>
      </c>
      <c r="E27">
        <v>-4.0099999999999997E-2</v>
      </c>
      <c r="F27">
        <v>0.02</v>
      </c>
      <c r="G27">
        <v>0.02</v>
      </c>
    </row>
    <row r="28" spans="1:7" x14ac:dyDescent="0.2">
      <c r="A28" s="3">
        <v>19</v>
      </c>
      <c r="B28">
        <v>677.48400000000004</v>
      </c>
      <c r="C28">
        <v>11.257999999999999</v>
      </c>
      <c r="D28">
        <v>9.0679999999999996</v>
      </c>
      <c r="E28">
        <v>-3.2099999999999997E-2</v>
      </c>
      <c r="F28">
        <v>1.6E-2</v>
      </c>
      <c r="G28">
        <v>1.2E-2</v>
      </c>
    </row>
    <row r="29" spans="1:7" x14ac:dyDescent="0.2">
      <c r="A29" s="3">
        <v>21</v>
      </c>
      <c r="B29">
        <v>675.88</v>
      </c>
      <c r="C29">
        <v>12.06</v>
      </c>
      <c r="D29">
        <v>10.034000000000001</v>
      </c>
      <c r="E29">
        <v>-5.21E-2</v>
      </c>
      <c r="F29">
        <v>2.6100000000000002E-2</v>
      </c>
      <c r="G29">
        <v>2.1999999999999999E-2</v>
      </c>
    </row>
    <row r="30" spans="1:7" x14ac:dyDescent="0.2">
      <c r="A30" s="3">
        <v>23</v>
      </c>
      <c r="B30">
        <v>667.29600000000005</v>
      </c>
      <c r="C30">
        <v>16.352</v>
      </c>
      <c r="D30">
        <v>13.366</v>
      </c>
      <c r="E30">
        <v>-3.61E-2</v>
      </c>
      <c r="F30">
        <v>1.7999999999999999E-2</v>
      </c>
      <c r="G30">
        <v>1.7999999999999999E-2</v>
      </c>
    </row>
    <row r="31" spans="1:7" x14ac:dyDescent="0.2">
      <c r="A31" s="3">
        <v>25</v>
      </c>
      <c r="B31">
        <v>666.19600000000003</v>
      </c>
      <c r="C31">
        <v>16.902000000000001</v>
      </c>
      <c r="D31">
        <v>11.988</v>
      </c>
      <c r="E31">
        <v>-4.0099999999999997E-2</v>
      </c>
      <c r="F31">
        <v>0.02</v>
      </c>
      <c r="G31">
        <v>1.6E-2</v>
      </c>
    </row>
    <row r="32" spans="1:7" x14ac:dyDescent="0.2">
      <c r="A32" s="3">
        <v>27</v>
      </c>
      <c r="B32">
        <v>662.10799999999995</v>
      </c>
      <c r="C32">
        <v>18.946000000000002</v>
      </c>
      <c r="D32">
        <v>14.922000000000001</v>
      </c>
      <c r="E32">
        <v>-7.6200000000000004E-2</v>
      </c>
      <c r="F32">
        <v>3.8100000000000002E-2</v>
      </c>
      <c r="G32">
        <v>3.4099999999999998E-2</v>
      </c>
    </row>
    <row r="33" spans="1:15" x14ac:dyDescent="0.2">
      <c r="A33" s="3"/>
    </row>
    <row r="34" spans="1:15" x14ac:dyDescent="0.2">
      <c r="A34" s="3">
        <v>15</v>
      </c>
      <c r="B34">
        <v>679.24400000000003</v>
      </c>
      <c r="C34">
        <v>10.378</v>
      </c>
      <c r="D34">
        <v>8.0060000000000002</v>
      </c>
      <c r="E34">
        <v>-4.8099999999999997E-2</v>
      </c>
      <c r="F34">
        <v>2.4E-2</v>
      </c>
      <c r="G34">
        <v>2.1999999999999999E-2</v>
      </c>
    </row>
    <row r="35" spans="1:15" x14ac:dyDescent="0.2">
      <c r="A35" s="3">
        <v>17</v>
      </c>
      <c r="B35">
        <v>680.2</v>
      </c>
      <c r="C35">
        <v>9.9</v>
      </c>
      <c r="D35">
        <v>8.33</v>
      </c>
      <c r="E35">
        <v>-3.61E-2</v>
      </c>
      <c r="F35">
        <v>1.7999999999999999E-2</v>
      </c>
      <c r="G35">
        <v>1.6E-2</v>
      </c>
    </row>
    <row r="36" spans="1:15" x14ac:dyDescent="0.2">
      <c r="A36" s="3">
        <v>19</v>
      </c>
      <c r="B36">
        <v>674.13599999999997</v>
      </c>
      <c r="C36">
        <v>12.932</v>
      </c>
      <c r="D36">
        <v>10.064</v>
      </c>
      <c r="E36">
        <v>-4.8099999999999997E-2</v>
      </c>
      <c r="F36">
        <v>2.4E-2</v>
      </c>
      <c r="G36">
        <v>0.02</v>
      </c>
    </row>
    <row r="37" spans="1:15" x14ac:dyDescent="0.2">
      <c r="A37" s="3">
        <v>21</v>
      </c>
      <c r="B37">
        <v>679.74400000000003</v>
      </c>
      <c r="C37">
        <v>10.128</v>
      </c>
      <c r="D37">
        <v>8.7240000000000002</v>
      </c>
      <c r="E37">
        <v>-3.61E-2</v>
      </c>
      <c r="F37">
        <v>1.7999999999999999E-2</v>
      </c>
      <c r="G37">
        <v>1.4E-2</v>
      </c>
    </row>
    <row r="38" spans="1:15" x14ac:dyDescent="0.2">
      <c r="A38" s="3">
        <v>23</v>
      </c>
      <c r="B38">
        <v>674.60799999999995</v>
      </c>
      <c r="C38">
        <v>12.696</v>
      </c>
      <c r="D38">
        <v>10.513999999999999</v>
      </c>
      <c r="E38">
        <v>-5.21E-2</v>
      </c>
      <c r="F38">
        <v>2.6100000000000002E-2</v>
      </c>
      <c r="G38">
        <v>2.4E-2</v>
      </c>
    </row>
    <row r="39" spans="1:15" x14ac:dyDescent="0.2">
      <c r="A39" s="3">
        <v>25</v>
      </c>
      <c r="B39">
        <v>672.19200000000001</v>
      </c>
      <c r="C39">
        <v>13.904</v>
      </c>
      <c r="D39">
        <v>11.154</v>
      </c>
      <c r="E39">
        <v>-4.41E-2</v>
      </c>
      <c r="F39">
        <v>2.1999999999999999E-2</v>
      </c>
      <c r="G39">
        <v>2.1999999999999999E-2</v>
      </c>
    </row>
    <row r="40" spans="1:15" x14ac:dyDescent="0.2">
      <c r="A40" s="3">
        <v>27</v>
      </c>
      <c r="B40">
        <v>665.93600000000004</v>
      </c>
      <c r="C40">
        <v>17.032</v>
      </c>
      <c r="D40">
        <v>13.045999999999999</v>
      </c>
      <c r="E40">
        <v>-7.6200000000000004E-2</v>
      </c>
      <c r="F40">
        <v>3.8100000000000002E-2</v>
      </c>
      <c r="G40">
        <v>3.0099999999999998E-2</v>
      </c>
    </row>
    <row r="41" spans="1:15" x14ac:dyDescent="0.2">
      <c r="A41" s="3"/>
    </row>
    <row r="42" spans="1:15" x14ac:dyDescent="0.2">
      <c r="A42" s="1">
        <v>15</v>
      </c>
      <c r="B42" s="4">
        <f t="shared" ref="B42:G48" si="0">(B2+B10+B18+B26+B34)/5</f>
        <v>681.69759999999997</v>
      </c>
      <c r="C42" s="4">
        <f t="shared" si="0"/>
        <v>9.1511999999999993</v>
      </c>
      <c r="D42" s="4">
        <f t="shared" si="0"/>
        <v>7.5524000000000004</v>
      </c>
      <c r="E42" s="4">
        <f t="shared" si="0"/>
        <v>-3.7699999999999997E-2</v>
      </c>
      <c r="F42" s="4">
        <f t="shared" si="0"/>
        <v>1.8800000000000001E-2</v>
      </c>
      <c r="G42" s="4">
        <f t="shared" si="0"/>
        <v>1.6399999999999998E-2</v>
      </c>
      <c r="J42" s="4">
        <f>(B42-B$42)^2</f>
        <v>0</v>
      </c>
      <c r="K42" s="4">
        <f t="shared" ref="K42:O42" si="1">(C42-C$42)^2</f>
        <v>0</v>
      </c>
      <c r="L42" s="4">
        <f t="shared" si="1"/>
        <v>0</v>
      </c>
      <c r="M42" s="6">
        <f t="shared" si="1"/>
        <v>0</v>
      </c>
      <c r="N42" s="6">
        <f t="shared" si="1"/>
        <v>0</v>
      </c>
      <c r="O42" s="6">
        <f t="shared" si="1"/>
        <v>0</v>
      </c>
    </row>
    <row r="43" spans="1:15" x14ac:dyDescent="0.2">
      <c r="A43" s="1">
        <v>17</v>
      </c>
      <c r="B43" s="4">
        <f t="shared" si="0"/>
        <v>679.00559999999984</v>
      </c>
      <c r="C43" s="4">
        <f t="shared" si="0"/>
        <v>10.497199999999999</v>
      </c>
      <c r="D43" s="4">
        <f t="shared" si="0"/>
        <v>8.8067999999999991</v>
      </c>
      <c r="E43" s="4">
        <f t="shared" si="0"/>
        <v>-3.6879999999999996E-2</v>
      </c>
      <c r="F43" s="4">
        <f t="shared" si="0"/>
        <v>1.8419999999999999E-2</v>
      </c>
      <c r="G43" s="4">
        <f t="shared" si="0"/>
        <v>1.52E-2</v>
      </c>
      <c r="J43" s="4">
        <f t="shared" ref="J43:J48" si="2">(B43-B$42)^2</f>
        <v>7.2468640000006515</v>
      </c>
      <c r="K43" s="4">
        <f t="shared" ref="K43:K48" si="3">(C43-C$42)^2</f>
        <v>1.8117160000000003</v>
      </c>
      <c r="L43" s="4">
        <f t="shared" ref="L43:L48" si="4">(D43-D$42)^2</f>
        <v>1.5735193599999966</v>
      </c>
      <c r="M43" s="6">
        <f t="shared" ref="M43:M48" si="5">(E43-E$42)^2</f>
        <v>6.7240000000000213E-7</v>
      </c>
      <c r="N43" s="6">
        <f t="shared" ref="N43:N48" si="6">(F43-F$42)^2</f>
        <v>1.4440000000000143E-7</v>
      </c>
      <c r="O43" s="6">
        <f t="shared" ref="O43:O48" si="7">(G43-G$42)^2</f>
        <v>1.4399999999999951E-6</v>
      </c>
    </row>
    <row r="44" spans="1:15" x14ac:dyDescent="0.2">
      <c r="A44" s="1">
        <v>19</v>
      </c>
      <c r="B44" s="4">
        <f t="shared" si="0"/>
        <v>678.23119999999994</v>
      </c>
      <c r="C44" s="4">
        <f t="shared" si="0"/>
        <v>10.884400000000001</v>
      </c>
      <c r="D44" s="4">
        <f t="shared" si="0"/>
        <v>8.6476000000000006</v>
      </c>
      <c r="E44" s="4">
        <f t="shared" si="0"/>
        <v>-4.5699999999999998E-2</v>
      </c>
      <c r="F44" s="4">
        <f t="shared" si="0"/>
        <v>2.2839999999999999E-2</v>
      </c>
      <c r="G44" s="4">
        <f t="shared" si="0"/>
        <v>1.9200000000000002E-2</v>
      </c>
      <c r="J44" s="4">
        <f t="shared" si="2"/>
        <v>12.015928960000149</v>
      </c>
      <c r="K44" s="4">
        <f t="shared" si="3"/>
        <v>3.0039822400000062</v>
      </c>
      <c r="L44" s="4">
        <f t="shared" si="4"/>
        <v>1.1994630400000004</v>
      </c>
      <c r="M44" s="6">
        <f t="shared" si="5"/>
        <v>6.3999999999999997E-5</v>
      </c>
      <c r="N44" s="6">
        <f t="shared" si="6"/>
        <v>1.6321599999999986E-5</v>
      </c>
      <c r="O44" s="6">
        <f t="shared" si="7"/>
        <v>7.8400000000000215E-6</v>
      </c>
    </row>
    <row r="45" spans="1:15" x14ac:dyDescent="0.2">
      <c r="A45" s="1">
        <v>21</v>
      </c>
      <c r="B45" s="4">
        <f t="shared" si="0"/>
        <v>674.49279999999999</v>
      </c>
      <c r="C45" s="4">
        <f t="shared" si="0"/>
        <v>12.7536</v>
      </c>
      <c r="D45" s="4">
        <f t="shared" si="0"/>
        <v>10.3248</v>
      </c>
      <c r="E45" s="4">
        <f t="shared" si="0"/>
        <v>-4.088E-2</v>
      </c>
      <c r="F45" s="4">
        <f t="shared" si="0"/>
        <v>2.0420000000000001E-2</v>
      </c>
      <c r="G45" s="4">
        <f t="shared" si="0"/>
        <v>1.72E-2</v>
      </c>
      <c r="J45" s="4">
        <f t="shared" si="2"/>
        <v>51.909143039999677</v>
      </c>
      <c r="K45" s="4">
        <f t="shared" si="3"/>
        <v>12.977285760000008</v>
      </c>
      <c r="L45" s="4">
        <f t="shared" si="4"/>
        <v>7.6862017599999959</v>
      </c>
      <c r="M45" s="6">
        <f t="shared" si="5"/>
        <v>1.0112400000000015E-5</v>
      </c>
      <c r="N45" s="6">
        <f t="shared" si="6"/>
        <v>2.6243999999999998E-6</v>
      </c>
      <c r="O45" s="6">
        <f t="shared" si="7"/>
        <v>6.400000000000034E-7</v>
      </c>
    </row>
    <row r="46" spans="1:15" x14ac:dyDescent="0.2">
      <c r="A46" s="1">
        <v>23</v>
      </c>
      <c r="B46" s="4">
        <f t="shared" si="0"/>
        <v>674.28399999999999</v>
      </c>
      <c r="C46" s="4">
        <f t="shared" si="0"/>
        <v>12.857999999999999</v>
      </c>
      <c r="D46" s="4">
        <f t="shared" si="0"/>
        <v>10.523199999999999</v>
      </c>
      <c r="E46" s="4">
        <f t="shared" si="0"/>
        <v>-4.9700000000000001E-2</v>
      </c>
      <c r="F46" s="4">
        <f t="shared" si="0"/>
        <v>2.486E-2</v>
      </c>
      <c r="G46" s="4">
        <f t="shared" si="0"/>
        <v>2.2400000000000003E-2</v>
      </c>
      <c r="J46" s="4">
        <f t="shared" si="2"/>
        <v>54.961464959999617</v>
      </c>
      <c r="K46" s="4">
        <f t="shared" si="3"/>
        <v>13.740366239999997</v>
      </c>
      <c r="L46" s="4">
        <f t="shared" si="4"/>
        <v>8.8256526399999924</v>
      </c>
      <c r="M46" s="6">
        <f t="shared" si="5"/>
        <v>1.4400000000000008E-4</v>
      </c>
      <c r="N46" s="6">
        <f t="shared" si="6"/>
        <v>3.6723599999999995E-5</v>
      </c>
      <c r="O46" s="6">
        <f t="shared" si="7"/>
        <v>3.6000000000000062E-5</v>
      </c>
    </row>
    <row r="47" spans="1:15" x14ac:dyDescent="0.2">
      <c r="A47" s="1">
        <v>25</v>
      </c>
      <c r="B47" s="4">
        <f t="shared" si="0"/>
        <v>669.37839999999994</v>
      </c>
      <c r="C47" s="4">
        <f t="shared" si="0"/>
        <v>15.3108</v>
      </c>
      <c r="D47" s="4">
        <f t="shared" si="0"/>
        <v>11.939599999999999</v>
      </c>
      <c r="E47" s="4">
        <f t="shared" si="0"/>
        <v>-5.3700000000000005E-2</v>
      </c>
      <c r="F47" s="4">
        <f t="shared" si="0"/>
        <v>2.6860000000000002E-2</v>
      </c>
      <c r="G47" s="4">
        <f t="shared" si="0"/>
        <v>2.3640000000000001E-2</v>
      </c>
      <c r="J47" s="4">
        <f t="shared" si="2"/>
        <v>151.76268864000059</v>
      </c>
      <c r="K47" s="4">
        <f t="shared" si="3"/>
        <v>37.940672160000013</v>
      </c>
      <c r="L47" s="4">
        <f t="shared" si="4"/>
        <v>19.247523839999985</v>
      </c>
      <c r="M47" s="6">
        <f t="shared" si="5"/>
        <v>2.5600000000000026E-4</v>
      </c>
      <c r="N47" s="6">
        <f t="shared" si="6"/>
        <v>6.4963600000000023E-5</v>
      </c>
      <c r="O47" s="6">
        <f t="shared" si="7"/>
        <v>5.2417600000000052E-5</v>
      </c>
    </row>
    <row r="48" spans="1:15" x14ac:dyDescent="0.2">
      <c r="A48" s="1">
        <v>27</v>
      </c>
      <c r="B48" s="4">
        <f t="shared" si="0"/>
        <v>666.86559999999997</v>
      </c>
      <c r="C48" s="4">
        <f t="shared" si="0"/>
        <v>16.5672</v>
      </c>
      <c r="D48" s="4">
        <f t="shared" si="0"/>
        <v>13.053599999999999</v>
      </c>
      <c r="E48" s="4">
        <f t="shared" si="0"/>
        <v>-7.2980000000000003E-2</v>
      </c>
      <c r="F48" s="4">
        <f t="shared" si="0"/>
        <v>3.6479999999999999E-2</v>
      </c>
      <c r="G48" s="4">
        <f t="shared" si="0"/>
        <v>3.0879999999999998E-2</v>
      </c>
      <c r="J48" s="4">
        <f t="shared" si="2"/>
        <v>219.9882239999998</v>
      </c>
      <c r="K48" s="4">
        <f t="shared" si="3"/>
        <v>54.997056000000008</v>
      </c>
      <c r="L48" s="4">
        <f t="shared" si="4"/>
        <v>30.263201439999989</v>
      </c>
      <c r="M48" s="6">
        <f t="shared" si="5"/>
        <v>1.2446784000000005E-3</v>
      </c>
      <c r="N48" s="6">
        <f t="shared" si="6"/>
        <v>3.1258239999999992E-4</v>
      </c>
      <c r="O48" s="6">
        <f t="shared" si="7"/>
        <v>2.0967039999999999E-4</v>
      </c>
    </row>
    <row r="49" spans="1:15" x14ac:dyDescent="0.2">
      <c r="B49" s="4"/>
      <c r="C49" s="4"/>
      <c r="D49" s="4"/>
      <c r="E49" s="4"/>
      <c r="F49" s="4"/>
      <c r="G49" s="4"/>
      <c r="J49" s="5"/>
      <c r="K49" s="5"/>
      <c r="L49" s="5"/>
      <c r="M49" s="6"/>
      <c r="N49" s="6"/>
      <c r="O49" s="6"/>
    </row>
    <row r="50" spans="1:15" x14ac:dyDescent="0.2">
      <c r="B50" s="4">
        <f>MIN(B42:B48)</f>
        <v>666.86559999999997</v>
      </c>
      <c r="C50" s="4">
        <f t="shared" ref="C50:G50" si="8">MIN(C42:C48)</f>
        <v>9.1511999999999993</v>
      </c>
      <c r="D50" s="4">
        <f t="shared" si="8"/>
        <v>7.5524000000000004</v>
      </c>
      <c r="E50" s="4">
        <f t="shared" si="8"/>
        <v>-7.2980000000000003E-2</v>
      </c>
      <c r="F50" s="4">
        <f t="shared" si="8"/>
        <v>1.8419999999999999E-2</v>
      </c>
      <c r="G50" s="4">
        <f t="shared" si="8"/>
        <v>1.52E-2</v>
      </c>
      <c r="J50" s="5"/>
      <c r="K50" s="5"/>
      <c r="L50" s="5"/>
      <c r="M50" s="6"/>
      <c r="N50" s="6"/>
      <c r="O50" s="6"/>
    </row>
    <row r="51" spans="1:15" x14ac:dyDescent="0.2">
      <c r="B51" s="4">
        <f>MAX(B43:B49)</f>
        <v>679.00559999999984</v>
      </c>
      <c r="C51" s="4">
        <f t="shared" ref="C51:G51" si="9">MAX(C43:C49)</f>
        <v>16.5672</v>
      </c>
      <c r="D51" s="4">
        <f t="shared" si="9"/>
        <v>13.053599999999999</v>
      </c>
      <c r="E51" s="4">
        <f t="shared" si="9"/>
        <v>-3.6879999999999996E-2</v>
      </c>
      <c r="F51" s="4">
        <f t="shared" si="9"/>
        <v>3.6479999999999999E-2</v>
      </c>
      <c r="G51" s="4">
        <f t="shared" si="9"/>
        <v>3.0879999999999998E-2</v>
      </c>
      <c r="J51" s="5"/>
      <c r="K51" s="5"/>
      <c r="L51" s="5"/>
      <c r="M51" s="6"/>
      <c r="N51" s="6"/>
      <c r="O51" s="6"/>
    </row>
    <row r="52" spans="1:15" x14ac:dyDescent="0.2">
      <c r="B52" s="4">
        <f>J52/(B51-B50)</f>
        <v>0.75036040623355338</v>
      </c>
      <c r="C52" s="4">
        <f t="shared" ref="C52:G52" si="10">K52/(C51-C50)</f>
        <v>0.61417039722729494</v>
      </c>
      <c r="D52" s="4">
        <f t="shared" si="10"/>
        <v>0.61552706264596235</v>
      </c>
      <c r="E52" s="4">
        <f t="shared" si="10"/>
        <v>0.46893604430765201</v>
      </c>
      <c r="F52" s="4">
        <f t="shared" si="10"/>
        <v>0.47057737210107353</v>
      </c>
      <c r="G52" s="4">
        <f t="shared" si="10"/>
        <v>0.45694014463552707</v>
      </c>
      <c r="J52" s="4">
        <f>SQRT(AVERAGE(J43:J48))</f>
        <v>9.1093753316752419</v>
      </c>
      <c r="K52" s="4">
        <f t="shared" ref="K52:O52" si="11">SQRT(AVERAGE(K43:K48))</f>
        <v>4.5546876658376192</v>
      </c>
      <c r="L52" s="4">
        <f t="shared" si="11"/>
        <v>3.3861374770279675</v>
      </c>
      <c r="M52" s="6">
        <f t="shared" si="11"/>
        <v>1.6928591199506241E-2</v>
      </c>
      <c r="N52" s="6">
        <f t="shared" si="11"/>
        <v>8.4986273401453875E-3</v>
      </c>
      <c r="O52" s="6">
        <f t="shared" si="11"/>
        <v>7.1648214678850641E-3</v>
      </c>
    </row>
    <row r="54" spans="1:15" x14ac:dyDescent="0.2">
      <c r="A54" t="s">
        <v>9</v>
      </c>
      <c r="B54" s="4">
        <f>_xlfn.F.TEST(B52:D52,E52:G52)</f>
        <v>1.7946581969864431E-2</v>
      </c>
    </row>
    <row r="55" spans="1:15" x14ac:dyDescent="0.2">
      <c r="A55" t="s">
        <v>10</v>
      </c>
      <c r="B55" s="4">
        <f>_xlfn.T.TEST(B52:D52,E52:G52,2,2)</f>
        <v>1.2775037984008204E-2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0B978-7849-A64B-A7CC-BCB0D187E464}">
  <dimension ref="A2:N55"/>
  <sheetViews>
    <sheetView topLeftCell="A34" workbookViewId="0">
      <selection activeCell="N56" sqref="N56"/>
    </sheetView>
  </sheetViews>
  <sheetFormatPr baseColWidth="10" defaultRowHeight="16" x14ac:dyDescent="0.2"/>
  <sheetData>
    <row r="2" spans="1:7" x14ac:dyDescent="0.2">
      <c r="A2" s="1">
        <v>700</v>
      </c>
      <c r="B2">
        <v>679.48400000000004</v>
      </c>
      <c r="C2">
        <v>10.257999999999999</v>
      </c>
      <c r="D2">
        <v>8.3420000000000005</v>
      </c>
      <c r="E2">
        <v>-3.61E-2</v>
      </c>
      <c r="F2">
        <v>1.7999999999999999E-2</v>
      </c>
      <c r="G2">
        <v>1.4E-2</v>
      </c>
    </row>
    <row r="3" spans="1:7" x14ac:dyDescent="0.2">
      <c r="A3" s="1">
        <v>670</v>
      </c>
      <c r="B3">
        <v>645.96</v>
      </c>
      <c r="C3">
        <v>12.02</v>
      </c>
      <c r="D3">
        <v>9.7899999999999991</v>
      </c>
      <c r="E3">
        <v>-4.41E-2</v>
      </c>
      <c r="F3">
        <v>2.1999999999999999E-2</v>
      </c>
      <c r="G3">
        <v>1.6E-2</v>
      </c>
    </row>
    <row r="4" spans="1:7" x14ac:dyDescent="0.2">
      <c r="A4" s="1">
        <v>640</v>
      </c>
      <c r="B4">
        <v>613.55200000000002</v>
      </c>
      <c r="C4">
        <v>13.224</v>
      </c>
      <c r="D4">
        <v>10.55</v>
      </c>
      <c r="E4">
        <v>-3.61E-2</v>
      </c>
      <c r="F4">
        <v>1.7999999999999999E-2</v>
      </c>
      <c r="G4">
        <v>1.6E-2</v>
      </c>
    </row>
    <row r="5" spans="1:7" x14ac:dyDescent="0.2">
      <c r="A5" s="1">
        <v>610</v>
      </c>
      <c r="B5">
        <v>581.45600000000002</v>
      </c>
      <c r="C5">
        <v>14.272</v>
      </c>
      <c r="D5">
        <v>10.522</v>
      </c>
      <c r="E5">
        <v>-6.0100000000000001E-2</v>
      </c>
      <c r="F5">
        <v>3.0099999999999998E-2</v>
      </c>
      <c r="G5">
        <v>2.81E-2</v>
      </c>
    </row>
    <row r="6" spans="1:7" x14ac:dyDescent="0.2">
      <c r="A6" s="1">
        <v>580</v>
      </c>
      <c r="B6">
        <v>551.81200000000001</v>
      </c>
      <c r="C6">
        <v>14.093999999999999</v>
      </c>
      <c r="D6">
        <v>10.804</v>
      </c>
      <c r="E6">
        <v>-0.1002</v>
      </c>
      <c r="F6">
        <v>5.0099999999999999E-2</v>
      </c>
      <c r="G6">
        <v>4.2099999999999999E-2</v>
      </c>
    </row>
    <row r="7" spans="1:7" x14ac:dyDescent="0.2">
      <c r="A7" s="1">
        <v>550</v>
      </c>
      <c r="B7">
        <v>526.16399999999999</v>
      </c>
      <c r="C7">
        <v>11.917999999999999</v>
      </c>
      <c r="D7">
        <v>9.4280000000000008</v>
      </c>
      <c r="E7">
        <v>-5.6099999999999997E-2</v>
      </c>
      <c r="F7">
        <v>2.81E-2</v>
      </c>
      <c r="G7">
        <v>0.02</v>
      </c>
    </row>
    <row r="8" spans="1:7" x14ac:dyDescent="0.2">
      <c r="A8" s="1">
        <v>520</v>
      </c>
      <c r="B8">
        <v>490.86399999999998</v>
      </c>
      <c r="C8">
        <v>14.568</v>
      </c>
      <c r="D8">
        <v>10.821999999999999</v>
      </c>
      <c r="E8">
        <v>-4.41E-2</v>
      </c>
      <c r="F8">
        <v>2.1999999999999999E-2</v>
      </c>
      <c r="G8">
        <v>1.6E-2</v>
      </c>
    </row>
    <row r="10" spans="1:7" x14ac:dyDescent="0.2">
      <c r="A10" s="1">
        <v>700</v>
      </c>
      <c r="B10">
        <v>682.55200000000002</v>
      </c>
      <c r="C10">
        <v>8.7240000000000002</v>
      </c>
      <c r="D10">
        <v>7.83</v>
      </c>
      <c r="E10">
        <v>-4.0099999999999997E-2</v>
      </c>
      <c r="F10">
        <v>0.02</v>
      </c>
      <c r="G10">
        <v>1.6E-2</v>
      </c>
    </row>
    <row r="11" spans="1:7" x14ac:dyDescent="0.2">
      <c r="A11" s="1">
        <v>670</v>
      </c>
      <c r="B11">
        <v>645.81600000000003</v>
      </c>
      <c r="C11">
        <v>12.092000000000001</v>
      </c>
      <c r="D11">
        <v>9.266</v>
      </c>
      <c r="E11">
        <v>-6.0100000000000001E-2</v>
      </c>
      <c r="F11">
        <v>3.0099999999999998E-2</v>
      </c>
      <c r="G11">
        <v>2.4E-2</v>
      </c>
    </row>
    <row r="12" spans="1:7" x14ac:dyDescent="0.2">
      <c r="A12" s="1">
        <v>640</v>
      </c>
      <c r="B12">
        <v>618.23599999999999</v>
      </c>
      <c r="C12">
        <v>10.882</v>
      </c>
      <c r="D12">
        <v>9.1159999999999997</v>
      </c>
      <c r="E12">
        <v>-3.61E-2</v>
      </c>
      <c r="F12">
        <v>1.7999999999999999E-2</v>
      </c>
      <c r="G12">
        <v>1.6E-2</v>
      </c>
    </row>
    <row r="13" spans="1:7" x14ac:dyDescent="0.2">
      <c r="A13" s="1">
        <v>610</v>
      </c>
      <c r="B13">
        <v>582.77599999999995</v>
      </c>
      <c r="C13">
        <v>13.612</v>
      </c>
      <c r="D13">
        <v>10.92</v>
      </c>
      <c r="E13">
        <v>-6.4100000000000004E-2</v>
      </c>
      <c r="F13">
        <v>3.2099999999999997E-2</v>
      </c>
      <c r="G13">
        <v>2.81E-2</v>
      </c>
    </row>
    <row r="14" spans="1:7" x14ac:dyDescent="0.2">
      <c r="A14" s="1">
        <v>580</v>
      </c>
      <c r="B14">
        <v>552.86400000000003</v>
      </c>
      <c r="C14">
        <v>13.568</v>
      </c>
      <c r="D14">
        <v>11.401999999999999</v>
      </c>
      <c r="E14">
        <v>-5.21E-2</v>
      </c>
      <c r="F14">
        <v>2.6100000000000002E-2</v>
      </c>
      <c r="G14">
        <v>2.4E-2</v>
      </c>
    </row>
    <row r="15" spans="1:7" x14ac:dyDescent="0.2">
      <c r="A15" s="1">
        <v>550</v>
      </c>
      <c r="B15">
        <v>516.08000000000004</v>
      </c>
      <c r="C15">
        <v>16.96</v>
      </c>
      <c r="D15">
        <v>13.244</v>
      </c>
      <c r="E15">
        <v>-5.6099999999999997E-2</v>
      </c>
      <c r="F15">
        <v>2.81E-2</v>
      </c>
      <c r="G15">
        <v>2.1999999999999999E-2</v>
      </c>
    </row>
    <row r="16" spans="1:7" x14ac:dyDescent="0.2">
      <c r="A16" s="1">
        <v>520</v>
      </c>
      <c r="B16">
        <v>486.67599999999999</v>
      </c>
      <c r="C16">
        <v>16.661999999999999</v>
      </c>
      <c r="D16">
        <v>12.715999999999999</v>
      </c>
      <c r="E16">
        <v>-6.4100000000000004E-2</v>
      </c>
      <c r="F16">
        <v>3.2099999999999997E-2</v>
      </c>
      <c r="G16">
        <v>2.4E-2</v>
      </c>
    </row>
    <row r="18" spans="1:7" x14ac:dyDescent="0.2">
      <c r="A18" s="1">
        <v>700</v>
      </c>
      <c r="B18">
        <v>680.61329999999998</v>
      </c>
      <c r="C18">
        <v>9.6933000000000007</v>
      </c>
      <c r="D18">
        <v>8.1583000000000006</v>
      </c>
      <c r="E18">
        <v>-2.6700000000000002E-2</v>
      </c>
      <c r="F18">
        <v>1.34E-2</v>
      </c>
      <c r="G18">
        <v>1.34E-2</v>
      </c>
    </row>
    <row r="19" spans="1:7" x14ac:dyDescent="0.2">
      <c r="A19" s="1">
        <v>670</v>
      </c>
      <c r="B19">
        <v>648.70669999999996</v>
      </c>
      <c r="C19">
        <v>10.646699999999999</v>
      </c>
      <c r="D19">
        <v>8.7716999999999992</v>
      </c>
      <c r="E19">
        <v>-3.0099999999999998E-2</v>
      </c>
      <c r="F19">
        <v>1.4999999999999999E-2</v>
      </c>
      <c r="G19">
        <v>1.34E-2</v>
      </c>
    </row>
    <row r="20" spans="1:7" x14ac:dyDescent="0.2">
      <c r="A20" s="1">
        <v>640</v>
      </c>
      <c r="B20">
        <v>622.30330000000004</v>
      </c>
      <c r="C20">
        <v>8.8483000000000001</v>
      </c>
      <c r="D20">
        <v>6.9782999999999999</v>
      </c>
      <c r="E20">
        <v>-0.02</v>
      </c>
      <c r="F20">
        <v>0.01</v>
      </c>
      <c r="G20">
        <v>6.7000000000000002E-3</v>
      </c>
    </row>
    <row r="21" spans="1:7" x14ac:dyDescent="0.2">
      <c r="A21" s="1">
        <v>610</v>
      </c>
      <c r="B21">
        <v>587.66</v>
      </c>
      <c r="C21">
        <v>11.17</v>
      </c>
      <c r="D21">
        <v>8.3467000000000002</v>
      </c>
      <c r="E21">
        <v>-3.0099999999999998E-2</v>
      </c>
      <c r="F21">
        <v>1.4999999999999999E-2</v>
      </c>
      <c r="G21">
        <v>1.17E-2</v>
      </c>
    </row>
    <row r="22" spans="1:7" x14ac:dyDescent="0.2">
      <c r="A22" s="1">
        <v>580</v>
      </c>
      <c r="B22">
        <v>553.52329999999995</v>
      </c>
      <c r="C22">
        <v>13.238300000000001</v>
      </c>
      <c r="D22">
        <v>10.220000000000001</v>
      </c>
      <c r="E22">
        <v>-3.0099999999999998E-2</v>
      </c>
      <c r="F22">
        <v>1.4999999999999999E-2</v>
      </c>
      <c r="G22">
        <v>1.34E-2</v>
      </c>
    </row>
    <row r="23" spans="1:7" x14ac:dyDescent="0.2">
      <c r="A23" s="1">
        <v>550</v>
      </c>
      <c r="B23">
        <v>525.1567</v>
      </c>
      <c r="C23">
        <v>12.4217</v>
      </c>
      <c r="D23">
        <v>9.1933000000000007</v>
      </c>
      <c r="E23">
        <v>-1.67E-2</v>
      </c>
      <c r="F23">
        <v>8.3000000000000001E-3</v>
      </c>
      <c r="G23">
        <v>6.7000000000000002E-3</v>
      </c>
    </row>
    <row r="24" spans="1:7" x14ac:dyDescent="0.2">
      <c r="A24" s="1">
        <v>520</v>
      </c>
      <c r="B24">
        <v>501.37329999999997</v>
      </c>
      <c r="C24">
        <v>9.3132999999999999</v>
      </c>
      <c r="D24">
        <v>6.78</v>
      </c>
      <c r="E24">
        <v>-4.3400000000000001E-2</v>
      </c>
      <c r="F24">
        <v>2.1700000000000001E-2</v>
      </c>
      <c r="G24">
        <v>0.02</v>
      </c>
    </row>
    <row r="26" spans="1:7" x14ac:dyDescent="0.2">
      <c r="A26" s="1">
        <v>700</v>
      </c>
      <c r="B26">
        <v>682.73599999999999</v>
      </c>
      <c r="C26">
        <v>8.6319999999999997</v>
      </c>
      <c r="D26">
        <v>7.3719999999999999</v>
      </c>
      <c r="E26">
        <v>-3.61E-2</v>
      </c>
      <c r="F26">
        <v>1.7999999999999999E-2</v>
      </c>
      <c r="G26">
        <v>1.6E-2</v>
      </c>
    </row>
    <row r="27" spans="1:7" x14ac:dyDescent="0.2">
      <c r="A27" s="1">
        <v>670</v>
      </c>
      <c r="B27">
        <v>650.67600000000004</v>
      </c>
      <c r="C27">
        <v>9.6620000000000008</v>
      </c>
      <c r="D27">
        <v>8.0760000000000005</v>
      </c>
      <c r="E27">
        <v>-4.0099999999999997E-2</v>
      </c>
      <c r="F27">
        <v>0.02</v>
      </c>
      <c r="G27">
        <v>1.4E-2</v>
      </c>
    </row>
    <row r="28" spans="1:7" x14ac:dyDescent="0.2">
      <c r="A28" s="1">
        <v>640</v>
      </c>
      <c r="B28">
        <v>616.77200000000005</v>
      </c>
      <c r="C28">
        <v>11.614000000000001</v>
      </c>
      <c r="D28">
        <v>8.484</v>
      </c>
      <c r="E28">
        <v>-3.61E-2</v>
      </c>
      <c r="F28">
        <v>1.7999999999999999E-2</v>
      </c>
      <c r="G28">
        <v>1.4E-2</v>
      </c>
    </row>
    <row r="29" spans="1:7" x14ac:dyDescent="0.2">
      <c r="A29" s="1">
        <v>610</v>
      </c>
      <c r="B29">
        <v>584.13199999999995</v>
      </c>
      <c r="C29">
        <v>12.933999999999999</v>
      </c>
      <c r="D29">
        <v>9.8140000000000001</v>
      </c>
      <c r="E29">
        <v>-4.8099999999999997E-2</v>
      </c>
      <c r="F29">
        <v>2.4E-2</v>
      </c>
      <c r="G29">
        <v>2.4E-2</v>
      </c>
    </row>
    <row r="30" spans="1:7" x14ac:dyDescent="0.2">
      <c r="A30" s="1">
        <v>580</v>
      </c>
      <c r="B30">
        <v>558.69600000000003</v>
      </c>
      <c r="C30">
        <v>10.651999999999999</v>
      </c>
      <c r="D30">
        <v>8.6059999999999999</v>
      </c>
      <c r="E30">
        <v>-2.81E-2</v>
      </c>
      <c r="F30">
        <v>1.4E-2</v>
      </c>
      <c r="G30">
        <v>1.2E-2</v>
      </c>
    </row>
    <row r="31" spans="1:7" x14ac:dyDescent="0.2">
      <c r="A31" s="1">
        <v>550</v>
      </c>
      <c r="B31">
        <v>528.77200000000005</v>
      </c>
      <c r="C31">
        <v>10.614000000000001</v>
      </c>
      <c r="D31">
        <v>8.1059999999999999</v>
      </c>
      <c r="E31">
        <v>-4.41E-2</v>
      </c>
      <c r="F31">
        <v>2.1999999999999999E-2</v>
      </c>
      <c r="G31">
        <v>1.6E-2</v>
      </c>
    </row>
    <row r="32" spans="1:7" x14ac:dyDescent="0.2">
      <c r="A32" s="1">
        <v>520</v>
      </c>
      <c r="B32">
        <v>495.77199999999999</v>
      </c>
      <c r="C32">
        <v>12.114000000000001</v>
      </c>
      <c r="D32">
        <v>8.4659999999999993</v>
      </c>
      <c r="E32">
        <v>-4.0099999999999997E-2</v>
      </c>
      <c r="F32">
        <v>0.02</v>
      </c>
      <c r="G32">
        <v>0.02</v>
      </c>
    </row>
    <row r="34" spans="1:14" x14ac:dyDescent="0.2">
      <c r="A34" s="3">
        <v>700</v>
      </c>
      <c r="B34">
        <v>681.22799999999995</v>
      </c>
      <c r="C34">
        <v>9.3859999999999992</v>
      </c>
      <c r="D34">
        <v>7.95</v>
      </c>
      <c r="E34">
        <v>-6.0100000000000001E-2</v>
      </c>
      <c r="F34">
        <v>3.0099999999999998E-2</v>
      </c>
      <c r="G34">
        <v>2.81E-2</v>
      </c>
    </row>
    <row r="35" spans="1:14" x14ac:dyDescent="0.2">
      <c r="A35" s="3">
        <v>670</v>
      </c>
      <c r="B35">
        <v>650.10400000000004</v>
      </c>
      <c r="C35">
        <v>9.9480000000000004</v>
      </c>
      <c r="D35">
        <v>8.0960000000000001</v>
      </c>
      <c r="E35">
        <v>-2.81E-2</v>
      </c>
      <c r="F35">
        <v>1.4E-2</v>
      </c>
      <c r="G35">
        <v>1.2E-2</v>
      </c>
    </row>
    <row r="36" spans="1:14" x14ac:dyDescent="0.2">
      <c r="A36" s="3">
        <v>640</v>
      </c>
      <c r="B36">
        <v>618.28800000000001</v>
      </c>
      <c r="C36">
        <v>10.856</v>
      </c>
      <c r="D36">
        <v>8.8339999999999996</v>
      </c>
      <c r="E36">
        <v>-4.0099999999999997E-2</v>
      </c>
      <c r="F36">
        <v>0.02</v>
      </c>
      <c r="G36">
        <v>0.02</v>
      </c>
    </row>
    <row r="37" spans="1:14" x14ac:dyDescent="0.2">
      <c r="A37" s="3">
        <v>610</v>
      </c>
      <c r="B37">
        <v>590.61199999999997</v>
      </c>
      <c r="C37">
        <v>9.6940000000000008</v>
      </c>
      <c r="D37">
        <v>7.4059999999999997</v>
      </c>
      <c r="E37">
        <v>-5.6099999999999997E-2</v>
      </c>
      <c r="F37">
        <v>2.81E-2</v>
      </c>
      <c r="G37">
        <v>2.1999999999999999E-2</v>
      </c>
    </row>
    <row r="38" spans="1:14" x14ac:dyDescent="0.2">
      <c r="A38" s="3">
        <v>580</v>
      </c>
      <c r="B38">
        <v>558.39599999999996</v>
      </c>
      <c r="C38">
        <v>10.802</v>
      </c>
      <c r="D38">
        <v>8.2620000000000005</v>
      </c>
      <c r="E38">
        <v>-4.41E-2</v>
      </c>
      <c r="F38">
        <v>2.1999999999999999E-2</v>
      </c>
      <c r="G38">
        <v>1.7999999999999999E-2</v>
      </c>
    </row>
    <row r="39" spans="1:14" x14ac:dyDescent="0.2">
      <c r="A39" s="3">
        <v>550</v>
      </c>
      <c r="B39">
        <v>527.404</v>
      </c>
      <c r="C39">
        <v>11.298</v>
      </c>
      <c r="D39">
        <v>8.5920000000000005</v>
      </c>
      <c r="E39">
        <v>-4.0099999999999997E-2</v>
      </c>
      <c r="F39">
        <v>0.02</v>
      </c>
      <c r="G39">
        <v>1.6E-2</v>
      </c>
    </row>
    <row r="40" spans="1:14" x14ac:dyDescent="0.2">
      <c r="A40" s="3">
        <v>520</v>
      </c>
      <c r="B40">
        <v>499.30799999999999</v>
      </c>
      <c r="C40">
        <v>10.346</v>
      </c>
      <c r="D40">
        <v>7.8120000000000003</v>
      </c>
      <c r="E40">
        <v>-4.8099999999999997E-2</v>
      </c>
      <c r="F40">
        <v>2.4E-2</v>
      </c>
      <c r="G40">
        <v>1.6E-2</v>
      </c>
    </row>
    <row r="42" spans="1:14" x14ac:dyDescent="0.2">
      <c r="A42" s="1">
        <v>700</v>
      </c>
      <c r="B42" s="4">
        <f>(B2+B10+B18+B26+B34)/5</f>
        <v>681.32266000000004</v>
      </c>
      <c r="C42" s="4">
        <f t="shared" ref="C42:G42" si="0">(C2+C10+C18+C26+C34)/5</f>
        <v>9.3386599999999991</v>
      </c>
      <c r="D42" s="4">
        <f t="shared" si="0"/>
        <v>7.930460000000001</v>
      </c>
      <c r="E42" s="4">
        <f t="shared" si="0"/>
        <v>-3.9820000000000001E-2</v>
      </c>
      <c r="F42" s="4">
        <f t="shared" si="0"/>
        <v>1.9900000000000001E-2</v>
      </c>
      <c r="G42" s="4">
        <f t="shared" si="0"/>
        <v>1.7499999999999998E-2</v>
      </c>
      <c r="H42" s="4"/>
      <c r="I42" s="4">
        <f>(B42-B$42)^2</f>
        <v>0</v>
      </c>
      <c r="J42" s="4">
        <f t="shared" ref="J42:N42" si="1">(C42-C$42)^2</f>
        <v>0</v>
      </c>
      <c r="K42" s="4">
        <f t="shared" si="1"/>
        <v>0</v>
      </c>
      <c r="L42" s="6">
        <f t="shared" si="1"/>
        <v>0</v>
      </c>
      <c r="M42" s="6">
        <f t="shared" si="1"/>
        <v>0</v>
      </c>
      <c r="N42" s="6">
        <f t="shared" si="1"/>
        <v>0</v>
      </c>
    </row>
    <row r="43" spans="1:14" x14ac:dyDescent="0.2">
      <c r="A43" s="1">
        <v>670</v>
      </c>
      <c r="B43" s="4">
        <f t="shared" ref="B43:G43" si="2">(B3+B11+B19+B27+B35)/5</f>
        <v>648.25254000000007</v>
      </c>
      <c r="C43" s="4">
        <f t="shared" si="2"/>
        <v>10.873740000000002</v>
      </c>
      <c r="D43" s="4">
        <f t="shared" si="2"/>
        <v>8.7999400000000012</v>
      </c>
      <c r="E43" s="4">
        <f t="shared" si="2"/>
        <v>-4.0500000000000001E-2</v>
      </c>
      <c r="F43" s="4">
        <f t="shared" si="2"/>
        <v>2.0219999999999998E-2</v>
      </c>
      <c r="G43" s="4">
        <f t="shared" si="2"/>
        <v>1.5879999999999998E-2</v>
      </c>
      <c r="H43" s="4"/>
      <c r="I43" s="4">
        <f t="shared" ref="I43:I48" si="3">(B43-B$42)^2</f>
        <v>1093.6328368143984</v>
      </c>
      <c r="J43" s="4">
        <f t="shared" ref="J43:J48" si="4">(C43-C$42)^2</f>
        <v>2.3564706064000074</v>
      </c>
      <c r="K43" s="4">
        <f t="shared" ref="K43:K48" si="5">(D43-D$42)^2</f>
        <v>0.75599547040000048</v>
      </c>
      <c r="L43" s="6">
        <f t="shared" ref="L43:L48" si="6">(E43-E$42)^2</f>
        <v>4.6240000000000006E-7</v>
      </c>
      <c r="M43" s="6">
        <f t="shared" ref="M43:M48" si="7">(F43-F$42)^2</f>
        <v>1.0239999999999832E-7</v>
      </c>
      <c r="N43" s="6">
        <f t="shared" ref="N43:N48" si="8">(G43-G$42)^2</f>
        <v>2.6243999999999998E-6</v>
      </c>
    </row>
    <row r="44" spans="1:14" x14ac:dyDescent="0.2">
      <c r="A44" s="1">
        <v>640</v>
      </c>
      <c r="B44" s="4">
        <f t="shared" ref="B44:G44" si="9">(B4+B12+B20+B28+B36)/5</f>
        <v>617.83025999999995</v>
      </c>
      <c r="C44" s="4">
        <f t="shared" si="9"/>
        <v>11.084860000000003</v>
      </c>
      <c r="D44" s="4">
        <f t="shared" si="9"/>
        <v>8.7924600000000002</v>
      </c>
      <c r="E44" s="4">
        <f t="shared" si="9"/>
        <v>-3.3680000000000002E-2</v>
      </c>
      <c r="F44" s="4">
        <f t="shared" si="9"/>
        <v>1.6800000000000002E-2</v>
      </c>
      <c r="G44" s="4">
        <f t="shared" si="9"/>
        <v>1.4540000000000001E-2</v>
      </c>
      <c r="H44" s="4"/>
      <c r="I44" s="4">
        <f t="shared" si="3"/>
        <v>4031.2848577600112</v>
      </c>
      <c r="J44" s="4">
        <f t="shared" si="4"/>
        <v>3.0492144400000125</v>
      </c>
      <c r="K44" s="4">
        <f t="shared" si="5"/>
        <v>0.74304399999999859</v>
      </c>
      <c r="L44" s="6">
        <f t="shared" si="6"/>
        <v>3.7699599999999994E-5</v>
      </c>
      <c r="M44" s="6">
        <f t="shared" si="7"/>
        <v>9.609999999999991E-6</v>
      </c>
      <c r="N44" s="6">
        <f t="shared" si="8"/>
        <v>8.761599999999984E-6</v>
      </c>
    </row>
    <row r="45" spans="1:14" x14ac:dyDescent="0.2">
      <c r="A45" s="1">
        <v>610</v>
      </c>
      <c r="B45" s="4">
        <f t="shared" ref="B45:G45" si="10">(B5+B13+B21+B29+B37)/5</f>
        <v>585.32719999999995</v>
      </c>
      <c r="C45" s="4">
        <f t="shared" si="10"/>
        <v>12.336400000000001</v>
      </c>
      <c r="D45" s="4">
        <f t="shared" si="10"/>
        <v>9.4017400000000002</v>
      </c>
      <c r="E45" s="4">
        <f t="shared" si="10"/>
        <v>-5.1700000000000003E-2</v>
      </c>
      <c r="F45" s="4">
        <f t="shared" si="10"/>
        <v>2.5859999999999994E-2</v>
      </c>
      <c r="G45" s="4">
        <f t="shared" si="10"/>
        <v>2.2780000000000002E-2</v>
      </c>
      <c r="H45" s="4"/>
      <c r="I45" s="4">
        <f t="shared" si="3"/>
        <v>9215.1283406116181</v>
      </c>
      <c r="J45" s="4">
        <f t="shared" si="4"/>
        <v>8.9864451076000122</v>
      </c>
      <c r="K45" s="4">
        <f t="shared" si="5"/>
        <v>2.164664838399998</v>
      </c>
      <c r="L45" s="6">
        <f t="shared" si="6"/>
        <v>1.4113440000000004E-4</v>
      </c>
      <c r="M45" s="6">
        <f t="shared" si="7"/>
        <v>3.5521599999999914E-5</v>
      </c>
      <c r="N45" s="6">
        <f t="shared" si="8"/>
        <v>2.7878400000000038E-5</v>
      </c>
    </row>
    <row r="46" spans="1:14" x14ac:dyDescent="0.2">
      <c r="A46" s="1">
        <v>580</v>
      </c>
      <c r="B46" s="4">
        <f t="shared" ref="B46:G46" si="11">(B6+B14+B22+B30+B38)/5</f>
        <v>555.05826000000002</v>
      </c>
      <c r="C46" s="4">
        <f t="shared" si="11"/>
        <v>12.47086</v>
      </c>
      <c r="D46" s="4">
        <f t="shared" si="11"/>
        <v>9.8588000000000005</v>
      </c>
      <c r="E46" s="4">
        <f t="shared" si="11"/>
        <v>-5.0919999999999986E-2</v>
      </c>
      <c r="F46" s="4">
        <f t="shared" si="11"/>
        <v>2.5440000000000001E-2</v>
      </c>
      <c r="G46" s="4">
        <f t="shared" si="11"/>
        <v>2.1899999999999996E-2</v>
      </c>
      <c r="H46" s="4"/>
      <c r="I46" s="4">
        <f t="shared" si="3"/>
        <v>15942.698707360007</v>
      </c>
      <c r="J46" s="4">
        <f t="shared" si="4"/>
        <v>9.8106768400000064</v>
      </c>
      <c r="K46" s="4">
        <f t="shared" si="5"/>
        <v>3.7184951555999981</v>
      </c>
      <c r="L46" s="6">
        <f t="shared" si="6"/>
        <v>1.2320999999999966E-4</v>
      </c>
      <c r="M46" s="6">
        <f t="shared" si="7"/>
        <v>3.0691599999999996E-5</v>
      </c>
      <c r="N46" s="6">
        <f t="shared" si="8"/>
        <v>1.9359999999999981E-5</v>
      </c>
    </row>
    <row r="47" spans="1:14" x14ac:dyDescent="0.2">
      <c r="A47" s="1">
        <v>550</v>
      </c>
      <c r="B47" s="4">
        <f t="shared" ref="B47:G47" si="12">(B7+B15+B23+B31+B39)/5</f>
        <v>524.71533999999997</v>
      </c>
      <c r="C47" s="4">
        <f t="shared" si="12"/>
        <v>12.642340000000001</v>
      </c>
      <c r="D47" s="4">
        <f t="shared" si="12"/>
        <v>9.7126599999999996</v>
      </c>
      <c r="E47" s="4">
        <f t="shared" si="12"/>
        <v>-4.2619999999999998E-2</v>
      </c>
      <c r="F47" s="4">
        <f t="shared" si="12"/>
        <v>2.1299999999999999E-2</v>
      </c>
      <c r="G47" s="4">
        <f t="shared" si="12"/>
        <v>1.6139999999999998E-2</v>
      </c>
      <c r="H47" s="4"/>
      <c r="I47" s="4">
        <f t="shared" si="3"/>
        <v>24525.852677582421</v>
      </c>
      <c r="J47" s="4">
        <f t="shared" si="4"/>
        <v>10.914301542400011</v>
      </c>
      <c r="K47" s="4">
        <f t="shared" si="5"/>
        <v>3.1762368399999952</v>
      </c>
      <c r="L47" s="6">
        <f t="shared" si="6"/>
        <v>7.8399999999999825E-6</v>
      </c>
      <c r="M47" s="6">
        <f t="shared" si="7"/>
        <v>1.9599999999999956E-6</v>
      </c>
      <c r="N47" s="6">
        <f t="shared" si="8"/>
        <v>1.8496000000000003E-6</v>
      </c>
    </row>
    <row r="48" spans="1:14" x14ac:dyDescent="0.2">
      <c r="A48" s="1">
        <v>520</v>
      </c>
      <c r="B48" s="4">
        <f t="shared" ref="B48:G48" si="13">(B8+B16+B24+B32+B40)/5</f>
        <v>494.79866000000004</v>
      </c>
      <c r="C48" s="4">
        <f t="shared" si="13"/>
        <v>12.60066</v>
      </c>
      <c r="D48" s="4">
        <f t="shared" si="13"/>
        <v>9.3191999999999986</v>
      </c>
      <c r="E48" s="4">
        <f t="shared" si="13"/>
        <v>-4.7960000000000003E-2</v>
      </c>
      <c r="F48" s="4">
        <f t="shared" si="13"/>
        <v>2.3959999999999999E-2</v>
      </c>
      <c r="G48" s="4">
        <f t="shared" si="13"/>
        <v>1.9200000000000002E-2</v>
      </c>
      <c r="H48" s="4"/>
      <c r="I48" s="4">
        <f t="shared" si="3"/>
        <v>34791.202576000003</v>
      </c>
      <c r="J48" s="4">
        <f t="shared" si="4"/>
        <v>10.640644000000004</v>
      </c>
      <c r="K48" s="4">
        <f t="shared" si="5"/>
        <v>1.9285987875999935</v>
      </c>
      <c r="L48" s="6">
        <f t="shared" si="6"/>
        <v>6.6259600000000019E-5</v>
      </c>
      <c r="M48" s="6">
        <f t="shared" si="7"/>
        <v>1.6483599999999982E-5</v>
      </c>
      <c r="N48" s="6">
        <f t="shared" si="8"/>
        <v>2.8900000000000121E-6</v>
      </c>
    </row>
    <row r="49" spans="1:14" x14ac:dyDescent="0.2">
      <c r="B49" s="4"/>
      <c r="C49" s="4"/>
      <c r="D49" s="4"/>
      <c r="E49" s="4"/>
      <c r="F49" s="4"/>
      <c r="G49" s="4"/>
      <c r="H49" s="4"/>
      <c r="I49" s="4"/>
      <c r="J49" s="4"/>
      <c r="K49" s="4"/>
      <c r="L49" s="6"/>
      <c r="M49" s="6"/>
      <c r="N49" s="6"/>
    </row>
    <row r="50" spans="1:14" x14ac:dyDescent="0.2">
      <c r="A50" t="s">
        <v>12</v>
      </c>
      <c r="B50" s="4">
        <f>MIN(B43:B48)</f>
        <v>494.79866000000004</v>
      </c>
      <c r="C50" s="4">
        <f t="shared" ref="C50:G50" si="14">MIN(C43:C48)</f>
        <v>10.873740000000002</v>
      </c>
      <c r="D50" s="4">
        <f t="shared" si="14"/>
        <v>8.7924600000000002</v>
      </c>
      <c r="E50" s="4">
        <f t="shared" si="14"/>
        <v>-5.1700000000000003E-2</v>
      </c>
      <c r="F50" s="4">
        <f t="shared" si="14"/>
        <v>1.6800000000000002E-2</v>
      </c>
      <c r="G50" s="4">
        <f t="shared" si="14"/>
        <v>1.4540000000000001E-2</v>
      </c>
      <c r="H50" s="4"/>
      <c r="I50" s="4"/>
      <c r="J50" s="4"/>
      <c r="K50" s="4"/>
      <c r="L50" s="6"/>
      <c r="M50" s="6"/>
      <c r="N50" s="6"/>
    </row>
    <row r="51" spans="1:14" x14ac:dyDescent="0.2">
      <c r="A51" t="s">
        <v>11</v>
      </c>
      <c r="B51" s="4">
        <f>MAX(B43:B48)</f>
        <v>648.25254000000007</v>
      </c>
      <c r="C51" s="4">
        <f t="shared" ref="C51:G51" si="15">MAX(C43:C48)</f>
        <v>12.642340000000001</v>
      </c>
      <c r="D51" s="4">
        <f t="shared" si="15"/>
        <v>9.8588000000000005</v>
      </c>
      <c r="E51" s="4">
        <f t="shared" si="15"/>
        <v>-3.3680000000000002E-2</v>
      </c>
      <c r="F51" s="4">
        <f t="shared" si="15"/>
        <v>2.5859999999999994E-2</v>
      </c>
      <c r="G51" s="4">
        <f t="shared" si="15"/>
        <v>2.2780000000000002E-2</v>
      </c>
      <c r="H51" s="4"/>
      <c r="I51" s="4"/>
      <c r="J51" s="4"/>
      <c r="K51" s="4"/>
      <c r="L51" s="6"/>
      <c r="M51" s="6"/>
      <c r="N51" s="6"/>
    </row>
    <row r="52" spans="1:14" x14ac:dyDescent="0.2">
      <c r="A52" t="s">
        <v>4</v>
      </c>
      <c r="B52" s="4">
        <f>I52/(B51-B50)</f>
        <v>0.79634273270417189</v>
      </c>
      <c r="C52" s="4">
        <f t="shared" ref="C52:G52" si="16">J52/(C51-C50)</f>
        <v>1.5614464576172198</v>
      </c>
      <c r="D52" s="4">
        <f t="shared" si="16"/>
        <v>1.3528770837337876</v>
      </c>
      <c r="E52" s="4">
        <f t="shared" si="16"/>
        <v>0.43965620369109032</v>
      </c>
      <c r="F52" s="4">
        <f t="shared" si="16"/>
        <v>0.43773504124842372</v>
      </c>
      <c r="G52" s="4">
        <f t="shared" si="16"/>
        <v>0.3943832447182008</v>
      </c>
      <c r="H52" s="4"/>
      <c r="I52" s="4">
        <f>SQRT(AVERAGE(I43:I48))</f>
        <v>122.20188214325809</v>
      </c>
      <c r="J52" s="4">
        <f t="shared" ref="J52:N52" si="17">SQRT(AVERAGE(J43:J48))</f>
        <v>2.7615742049418137</v>
      </c>
      <c r="K52" s="4">
        <f t="shared" si="17"/>
        <v>1.4426269494686874</v>
      </c>
      <c r="L52" s="6">
        <f t="shared" si="17"/>
        <v>7.9226047905134479E-3</v>
      </c>
      <c r="M52" s="6">
        <f t="shared" si="17"/>
        <v>3.965879473710715E-3</v>
      </c>
      <c r="N52" s="6">
        <f t="shared" si="17"/>
        <v>3.2497179364779751E-3</v>
      </c>
    </row>
    <row r="53" spans="1:14" x14ac:dyDescent="0.2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1:14" x14ac:dyDescent="0.2">
      <c r="A54" t="s">
        <v>9</v>
      </c>
      <c r="B54" s="4">
        <f>_xlfn.F.TEST(B52:D52,E52:G52)</f>
        <v>8.3448473222690178E-3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1:14" x14ac:dyDescent="0.2">
      <c r="A55" t="s">
        <v>10</v>
      </c>
      <c r="B55" s="4">
        <f>_xlfn.T.TEST(B52:D52,E52:G52,2,2)</f>
        <v>2.3741454673762662E-2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Battle</dc:creator>
  <cp:lastModifiedBy>Steve Battle</cp:lastModifiedBy>
  <dcterms:created xsi:type="dcterms:W3CDTF">2022-08-15T11:14:11Z</dcterms:created>
  <dcterms:modified xsi:type="dcterms:W3CDTF">2022-08-26T14:20:13Z</dcterms:modified>
</cp:coreProperties>
</file>