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mysql_queries\discovery_worksheets\"/>
    </mc:Choice>
  </mc:AlternateContent>
  <xr:revisionPtr revIDLastSave="0" documentId="13_ncr:40009_{126401E4-171C-4B8B-9701-D268EDB7A66A}" xr6:coauthVersionLast="47" xr6:coauthVersionMax="47" xr10:uidLastSave="{00000000-0000-0000-0000-000000000000}"/>
  <bookViews>
    <workbookView xWindow="-120" yWindow="-120" windowWidth="29040" windowHeight="15720"/>
  </bookViews>
  <sheets>
    <sheet name="extension_discounts_040824_v13" sheetId="1" r:id="rId1"/>
  </sheets>
  <calcPr calcId="0"/>
</workbook>
</file>

<file path=xl/calcChain.xml><?xml version="1.0" encoding="utf-8"?>
<calcChain xmlns="http://schemas.openxmlformats.org/spreadsheetml/2006/main">
  <c r="EN7" i="1" l="1"/>
  <c r="EL291" i="1"/>
  <c r="EJ291" i="1"/>
  <c r="EH291" i="1"/>
  <c r="EE291" i="1"/>
  <c r="EC291" i="1"/>
  <c r="EA291" i="1"/>
  <c r="DY291" i="1"/>
  <c r="DX291" i="1"/>
  <c r="DZ291" i="1" s="1"/>
  <c r="DW291" i="1"/>
  <c r="EL290" i="1"/>
  <c r="EJ290" i="1"/>
  <c r="EH290" i="1"/>
  <c r="EE290" i="1"/>
  <c r="EC290" i="1"/>
  <c r="EA290" i="1"/>
  <c r="DZ290" i="1"/>
  <c r="DY290" i="1"/>
  <c r="DX290" i="1"/>
  <c r="DW290" i="1"/>
  <c r="EL289" i="1"/>
  <c r="EJ289" i="1"/>
  <c r="EH289" i="1"/>
  <c r="EC289" i="1"/>
  <c r="EB289" i="1"/>
  <c r="EA289" i="1"/>
  <c r="EE289" i="1" s="1"/>
  <c r="DY289" i="1"/>
  <c r="DZ289" i="1" s="1"/>
  <c r="DX289" i="1"/>
  <c r="DW289" i="1"/>
  <c r="EL288" i="1"/>
  <c r="EJ288" i="1"/>
  <c r="EH288" i="1"/>
  <c r="ED288" i="1"/>
  <c r="EC288" i="1"/>
  <c r="EA288" i="1"/>
  <c r="EE288" i="1" s="1"/>
  <c r="DY288" i="1"/>
  <c r="DZ288" i="1" s="1"/>
  <c r="DX288" i="1"/>
  <c r="DW288" i="1"/>
  <c r="EL287" i="1"/>
  <c r="EJ287" i="1"/>
  <c r="EH287" i="1"/>
  <c r="EE287" i="1"/>
  <c r="EC287" i="1"/>
  <c r="EA287" i="1"/>
  <c r="DY287" i="1"/>
  <c r="DX287" i="1"/>
  <c r="DZ287" i="1" s="1"/>
  <c r="DW287" i="1"/>
  <c r="EL286" i="1"/>
  <c r="EJ286" i="1"/>
  <c r="EH286" i="1"/>
  <c r="EE286" i="1"/>
  <c r="EC286" i="1"/>
  <c r="EA286" i="1"/>
  <c r="DZ286" i="1"/>
  <c r="DY286" i="1"/>
  <c r="DX286" i="1"/>
  <c r="DW286" i="1"/>
  <c r="EL285" i="1"/>
  <c r="EJ285" i="1"/>
  <c r="EH285" i="1"/>
  <c r="EC285" i="1"/>
  <c r="EB285" i="1"/>
  <c r="EA285" i="1"/>
  <c r="EE285" i="1" s="1"/>
  <c r="DY285" i="1"/>
  <c r="DZ285" i="1" s="1"/>
  <c r="DX285" i="1"/>
  <c r="DW285" i="1"/>
  <c r="EL284" i="1"/>
  <c r="EJ284" i="1"/>
  <c r="EH284" i="1"/>
  <c r="ED284" i="1"/>
  <c r="EC284" i="1"/>
  <c r="EF284" i="1" s="1"/>
  <c r="EG284" i="1" s="1"/>
  <c r="EA284" i="1"/>
  <c r="EE284" i="1" s="1"/>
  <c r="DY284" i="1"/>
  <c r="DX284" i="1"/>
  <c r="DZ284" i="1" s="1"/>
  <c r="DW284" i="1"/>
  <c r="EL283" i="1"/>
  <c r="EJ283" i="1"/>
  <c r="EH283" i="1"/>
  <c r="EE283" i="1"/>
  <c r="EC283" i="1"/>
  <c r="EA283" i="1"/>
  <c r="DY283" i="1"/>
  <c r="DX283" i="1"/>
  <c r="DZ283" i="1" s="1"/>
  <c r="DW283" i="1"/>
  <c r="EL282" i="1"/>
  <c r="EJ282" i="1"/>
  <c r="EH282" i="1"/>
  <c r="EE282" i="1"/>
  <c r="EC282" i="1"/>
  <c r="EA282" i="1"/>
  <c r="DZ282" i="1"/>
  <c r="DY282" i="1"/>
  <c r="DX282" i="1"/>
  <c r="DW282" i="1"/>
  <c r="EL281" i="1"/>
  <c r="EJ281" i="1"/>
  <c r="EH281" i="1"/>
  <c r="EC281" i="1"/>
  <c r="EB281" i="1"/>
  <c r="EA281" i="1"/>
  <c r="EE281" i="1" s="1"/>
  <c r="DY281" i="1"/>
  <c r="DZ281" i="1" s="1"/>
  <c r="DX281" i="1"/>
  <c r="DW281" i="1"/>
  <c r="EL280" i="1"/>
  <c r="EJ280" i="1"/>
  <c r="EH280" i="1"/>
  <c r="ED280" i="1"/>
  <c r="EC280" i="1"/>
  <c r="EA280" i="1"/>
  <c r="EE280" i="1" s="1"/>
  <c r="DY280" i="1"/>
  <c r="DZ280" i="1" s="1"/>
  <c r="DX280" i="1"/>
  <c r="DW280" i="1"/>
  <c r="EL279" i="1"/>
  <c r="EJ279" i="1"/>
  <c r="EH279" i="1"/>
  <c r="EE279" i="1"/>
  <c r="EC279" i="1"/>
  <c r="EA279" i="1"/>
  <c r="DY279" i="1"/>
  <c r="DX279" i="1"/>
  <c r="DZ279" i="1" s="1"/>
  <c r="DW279" i="1"/>
  <c r="EL278" i="1"/>
  <c r="EJ278" i="1"/>
  <c r="EH278" i="1"/>
  <c r="EE278" i="1"/>
  <c r="EC278" i="1"/>
  <c r="EA278" i="1"/>
  <c r="DZ278" i="1"/>
  <c r="DY278" i="1"/>
  <c r="DX278" i="1"/>
  <c r="DW278" i="1"/>
  <c r="EL277" i="1"/>
  <c r="EJ277" i="1"/>
  <c r="EH277" i="1"/>
  <c r="EC277" i="1"/>
  <c r="EA277" i="1"/>
  <c r="EE277" i="1" s="1"/>
  <c r="DY277" i="1"/>
  <c r="DZ277" i="1" s="1"/>
  <c r="EB277" i="1" s="1"/>
  <c r="DX277" i="1"/>
  <c r="DW277" i="1"/>
  <c r="EL276" i="1"/>
  <c r="EJ276" i="1"/>
  <c r="EH276" i="1"/>
  <c r="EC276" i="1"/>
  <c r="EF276" i="1" s="1"/>
  <c r="EG276" i="1" s="1"/>
  <c r="EA276" i="1"/>
  <c r="EE276" i="1" s="1"/>
  <c r="DY276" i="1"/>
  <c r="DZ276" i="1" s="1"/>
  <c r="ED276" i="1" s="1"/>
  <c r="DX276" i="1"/>
  <c r="DW276" i="1"/>
  <c r="EL275" i="1"/>
  <c r="EJ275" i="1"/>
  <c r="EH275" i="1"/>
  <c r="EE275" i="1"/>
  <c r="EC275" i="1"/>
  <c r="EA275" i="1"/>
  <c r="DY275" i="1"/>
  <c r="DX275" i="1"/>
  <c r="DZ275" i="1" s="1"/>
  <c r="DW275" i="1"/>
  <c r="EL274" i="1"/>
  <c r="EJ274" i="1"/>
  <c r="EH274" i="1"/>
  <c r="EI274" i="1" s="1"/>
  <c r="EK274" i="1" s="1"/>
  <c r="EM274" i="1" s="1"/>
  <c r="EN274" i="1" s="1"/>
  <c r="EE274" i="1"/>
  <c r="EC274" i="1"/>
  <c r="EA274" i="1"/>
  <c r="DZ274" i="1"/>
  <c r="DY274" i="1"/>
  <c r="DX274" i="1"/>
  <c r="DW274" i="1"/>
  <c r="EL273" i="1"/>
  <c r="EJ273" i="1"/>
  <c r="EH273" i="1"/>
  <c r="EC273" i="1"/>
  <c r="EA273" i="1"/>
  <c r="EE273" i="1" s="1"/>
  <c r="DY273" i="1"/>
  <c r="DZ273" i="1" s="1"/>
  <c r="DX273" i="1"/>
  <c r="DW273" i="1"/>
  <c r="EL272" i="1"/>
  <c r="EJ272" i="1"/>
  <c r="EH272" i="1"/>
  <c r="EC272" i="1"/>
  <c r="EA272" i="1"/>
  <c r="EE272" i="1" s="1"/>
  <c r="DY272" i="1"/>
  <c r="DX272" i="1"/>
  <c r="DZ272" i="1" s="1"/>
  <c r="ED272" i="1" s="1"/>
  <c r="DW272" i="1"/>
  <c r="EL271" i="1"/>
  <c r="EJ271" i="1"/>
  <c r="EH271" i="1"/>
  <c r="EE271" i="1"/>
  <c r="EC271" i="1"/>
  <c r="EA271" i="1"/>
  <c r="DY271" i="1"/>
  <c r="DX271" i="1"/>
  <c r="DZ271" i="1" s="1"/>
  <c r="DW271" i="1"/>
  <c r="EL270" i="1"/>
  <c r="EJ270" i="1"/>
  <c r="EH270" i="1"/>
  <c r="EI270" i="1" s="1"/>
  <c r="EK270" i="1" s="1"/>
  <c r="EM270" i="1" s="1"/>
  <c r="EN270" i="1" s="1"/>
  <c r="EE270" i="1"/>
  <c r="EC270" i="1"/>
  <c r="EA270" i="1"/>
  <c r="DZ270" i="1"/>
  <c r="DY270" i="1"/>
  <c r="DX270" i="1"/>
  <c r="DW270" i="1"/>
  <c r="EL269" i="1"/>
  <c r="EJ269" i="1"/>
  <c r="EH269" i="1"/>
  <c r="EC269" i="1"/>
  <c r="EA269" i="1"/>
  <c r="EE269" i="1" s="1"/>
  <c r="DY269" i="1"/>
  <c r="DZ269" i="1" s="1"/>
  <c r="DX269" i="1"/>
  <c r="DW269" i="1"/>
  <c r="EL268" i="1"/>
  <c r="EJ268" i="1"/>
  <c r="EH268" i="1"/>
  <c r="EC268" i="1"/>
  <c r="EA268" i="1"/>
  <c r="EE268" i="1" s="1"/>
  <c r="DY268" i="1"/>
  <c r="DX268" i="1"/>
  <c r="DZ268" i="1" s="1"/>
  <c r="ED268" i="1" s="1"/>
  <c r="DW268" i="1"/>
  <c r="EL267" i="1"/>
  <c r="EJ267" i="1"/>
  <c r="EH267" i="1"/>
  <c r="EE267" i="1"/>
  <c r="EC267" i="1"/>
  <c r="EA267" i="1"/>
  <c r="DY267" i="1"/>
  <c r="DX267" i="1"/>
  <c r="DZ267" i="1" s="1"/>
  <c r="DW267" i="1"/>
  <c r="EL266" i="1"/>
  <c r="EJ266" i="1"/>
  <c r="EH266" i="1"/>
  <c r="EI266" i="1" s="1"/>
  <c r="EK266" i="1" s="1"/>
  <c r="EM266" i="1" s="1"/>
  <c r="EN266" i="1" s="1"/>
  <c r="EE266" i="1"/>
  <c r="EC266" i="1"/>
  <c r="EA266" i="1"/>
  <c r="DZ266" i="1"/>
  <c r="DY266" i="1"/>
  <c r="DX266" i="1"/>
  <c r="DW266" i="1"/>
  <c r="EL265" i="1"/>
  <c r="EJ265" i="1"/>
  <c r="EH265" i="1"/>
  <c r="EC265" i="1"/>
  <c r="EA265" i="1"/>
  <c r="EE265" i="1" s="1"/>
  <c r="DY265" i="1"/>
  <c r="DZ265" i="1" s="1"/>
  <c r="DX265" i="1"/>
  <c r="DW265" i="1"/>
  <c r="EL264" i="1"/>
  <c r="EJ264" i="1"/>
  <c r="EH264" i="1"/>
  <c r="EC264" i="1"/>
  <c r="EA264" i="1"/>
  <c r="EE264" i="1" s="1"/>
  <c r="DY264" i="1"/>
  <c r="DX264" i="1"/>
  <c r="DZ264" i="1" s="1"/>
  <c r="DW264" i="1"/>
  <c r="EL263" i="1"/>
  <c r="EJ263" i="1"/>
  <c r="EH263" i="1"/>
  <c r="EE263" i="1"/>
  <c r="EC263" i="1"/>
  <c r="EA263" i="1"/>
  <c r="DY263" i="1"/>
  <c r="DX263" i="1"/>
  <c r="DZ263" i="1" s="1"/>
  <c r="DW263" i="1"/>
  <c r="EL262" i="1"/>
  <c r="EJ262" i="1"/>
  <c r="EH262" i="1"/>
  <c r="EI262" i="1" s="1"/>
  <c r="EK262" i="1" s="1"/>
  <c r="EM262" i="1" s="1"/>
  <c r="EN262" i="1" s="1"/>
  <c r="EE262" i="1"/>
  <c r="EC262" i="1"/>
  <c r="EA262" i="1"/>
  <c r="DZ262" i="1"/>
  <c r="DY262" i="1"/>
  <c r="DX262" i="1"/>
  <c r="DW262" i="1"/>
  <c r="EL261" i="1"/>
  <c r="EJ261" i="1"/>
  <c r="EH261" i="1"/>
  <c r="EC261" i="1"/>
  <c r="EA261" i="1"/>
  <c r="EE261" i="1" s="1"/>
  <c r="DY261" i="1"/>
  <c r="DZ261" i="1" s="1"/>
  <c r="DX261" i="1"/>
  <c r="DW261" i="1"/>
  <c r="EL260" i="1"/>
  <c r="EJ260" i="1"/>
  <c r="EH260" i="1"/>
  <c r="EC260" i="1"/>
  <c r="EA260" i="1"/>
  <c r="EE260" i="1" s="1"/>
  <c r="DY260" i="1"/>
  <c r="DZ260" i="1" s="1"/>
  <c r="DX260" i="1"/>
  <c r="DW260" i="1"/>
  <c r="EL259" i="1"/>
  <c r="EJ259" i="1"/>
  <c r="EH259" i="1"/>
  <c r="EE259" i="1"/>
  <c r="EC259" i="1"/>
  <c r="EA259" i="1"/>
  <c r="DY259" i="1"/>
  <c r="DX259" i="1"/>
  <c r="DZ259" i="1" s="1"/>
  <c r="DW259" i="1"/>
  <c r="EL258" i="1"/>
  <c r="EJ258" i="1"/>
  <c r="EH258" i="1"/>
  <c r="EE258" i="1"/>
  <c r="EC258" i="1"/>
  <c r="EA258" i="1"/>
  <c r="DZ258" i="1"/>
  <c r="DY258" i="1"/>
  <c r="DX258" i="1"/>
  <c r="DW258" i="1"/>
  <c r="EL257" i="1"/>
  <c r="EJ257" i="1"/>
  <c r="EH257" i="1"/>
  <c r="EC257" i="1"/>
  <c r="EB257" i="1"/>
  <c r="EA257" i="1"/>
  <c r="EE257" i="1" s="1"/>
  <c r="DY257" i="1"/>
  <c r="DZ257" i="1" s="1"/>
  <c r="DX257" i="1"/>
  <c r="DW257" i="1"/>
  <c r="EL256" i="1"/>
  <c r="EJ256" i="1"/>
  <c r="EH256" i="1"/>
  <c r="ED256" i="1"/>
  <c r="EC256" i="1"/>
  <c r="EA256" i="1"/>
  <c r="EE256" i="1" s="1"/>
  <c r="DY256" i="1"/>
  <c r="DZ256" i="1" s="1"/>
  <c r="DX256" i="1"/>
  <c r="DW256" i="1"/>
  <c r="EL255" i="1"/>
  <c r="EJ255" i="1"/>
  <c r="EH255" i="1"/>
  <c r="EE255" i="1"/>
  <c r="EC255" i="1"/>
  <c r="EA255" i="1"/>
  <c r="DY255" i="1"/>
  <c r="DX255" i="1"/>
  <c r="DZ255" i="1" s="1"/>
  <c r="DW255" i="1"/>
  <c r="EL254" i="1"/>
  <c r="EJ254" i="1"/>
  <c r="EH254" i="1"/>
  <c r="EE254" i="1"/>
  <c r="EC254" i="1"/>
  <c r="EA254" i="1"/>
  <c r="DZ254" i="1"/>
  <c r="DY254" i="1"/>
  <c r="DX254" i="1"/>
  <c r="DW254" i="1"/>
  <c r="EL253" i="1"/>
  <c r="EJ253" i="1"/>
  <c r="EH253" i="1"/>
  <c r="EC253" i="1"/>
  <c r="EB253" i="1"/>
  <c r="EA253" i="1"/>
  <c r="EE253" i="1" s="1"/>
  <c r="DY253" i="1"/>
  <c r="DX253" i="1"/>
  <c r="DZ253" i="1" s="1"/>
  <c r="DW253" i="1"/>
  <c r="EL252" i="1"/>
  <c r="EJ252" i="1"/>
  <c r="EH252" i="1"/>
  <c r="ED252" i="1"/>
  <c r="EC252" i="1"/>
  <c r="EF252" i="1" s="1"/>
  <c r="EG252" i="1" s="1"/>
  <c r="EA252" i="1"/>
  <c r="EE252" i="1" s="1"/>
  <c r="DY252" i="1"/>
  <c r="DZ252" i="1" s="1"/>
  <c r="DX252" i="1"/>
  <c r="DW252" i="1"/>
  <c r="EL251" i="1"/>
  <c r="EJ251" i="1"/>
  <c r="EH251" i="1"/>
  <c r="EE251" i="1"/>
  <c r="EC251" i="1"/>
  <c r="EA251" i="1"/>
  <c r="DY251" i="1"/>
  <c r="DX251" i="1"/>
  <c r="DZ251" i="1" s="1"/>
  <c r="DW251" i="1"/>
  <c r="EL250" i="1"/>
  <c r="EJ250" i="1"/>
  <c r="EH250" i="1"/>
  <c r="EE250" i="1"/>
  <c r="EC250" i="1"/>
  <c r="EA250" i="1"/>
  <c r="DZ250" i="1"/>
  <c r="DY250" i="1"/>
  <c r="DX250" i="1"/>
  <c r="DW250" i="1"/>
  <c r="EL249" i="1"/>
  <c r="EJ249" i="1"/>
  <c r="EH249" i="1"/>
  <c r="EC249" i="1"/>
  <c r="EB249" i="1"/>
  <c r="EA249" i="1"/>
  <c r="EE249" i="1" s="1"/>
  <c r="DY249" i="1"/>
  <c r="DX249" i="1"/>
  <c r="DZ249" i="1" s="1"/>
  <c r="DW249" i="1"/>
  <c r="EL248" i="1"/>
  <c r="EJ248" i="1"/>
  <c r="EH248" i="1"/>
  <c r="ED248" i="1"/>
  <c r="EC248" i="1"/>
  <c r="EA248" i="1"/>
  <c r="EE248" i="1" s="1"/>
  <c r="DY248" i="1"/>
  <c r="DZ248" i="1" s="1"/>
  <c r="DX248" i="1"/>
  <c r="DW248" i="1"/>
  <c r="EL247" i="1"/>
  <c r="EJ247" i="1"/>
  <c r="EH247" i="1"/>
  <c r="EE247" i="1"/>
  <c r="EC247" i="1"/>
  <c r="EA247" i="1"/>
  <c r="DY247" i="1"/>
  <c r="DX247" i="1"/>
  <c r="DZ247" i="1" s="1"/>
  <c r="DW247" i="1"/>
  <c r="EL246" i="1"/>
  <c r="EJ246" i="1"/>
  <c r="EH246" i="1"/>
  <c r="EE246" i="1"/>
  <c r="EC246" i="1"/>
  <c r="EA246" i="1"/>
  <c r="DZ246" i="1"/>
  <c r="DY246" i="1"/>
  <c r="DX246" i="1"/>
  <c r="DW246" i="1"/>
  <c r="EL245" i="1"/>
  <c r="EJ245" i="1"/>
  <c r="EH245" i="1"/>
  <c r="EC245" i="1"/>
  <c r="EA245" i="1"/>
  <c r="EE245" i="1" s="1"/>
  <c r="DY245" i="1"/>
  <c r="DX245" i="1"/>
  <c r="DZ245" i="1" s="1"/>
  <c r="EB245" i="1" s="1"/>
  <c r="DW245" i="1"/>
  <c r="EL244" i="1"/>
  <c r="EJ244" i="1"/>
  <c r="EH244" i="1"/>
  <c r="EC244" i="1"/>
  <c r="EF244" i="1" s="1"/>
  <c r="EG244" i="1" s="1"/>
  <c r="EA244" i="1"/>
  <c r="EE244" i="1" s="1"/>
  <c r="DY244" i="1"/>
  <c r="DZ244" i="1" s="1"/>
  <c r="ED244" i="1" s="1"/>
  <c r="DX244" i="1"/>
  <c r="DW244" i="1"/>
  <c r="EL243" i="1"/>
  <c r="EJ243" i="1"/>
  <c r="EH243" i="1"/>
  <c r="EE243" i="1"/>
  <c r="EC243" i="1"/>
  <c r="EA243" i="1"/>
  <c r="DY243" i="1"/>
  <c r="DX243" i="1"/>
  <c r="DZ243" i="1" s="1"/>
  <c r="DW243" i="1"/>
  <c r="EL242" i="1"/>
  <c r="EJ242" i="1"/>
  <c r="EH242" i="1"/>
  <c r="EI242" i="1" s="1"/>
  <c r="EK242" i="1" s="1"/>
  <c r="EM242" i="1" s="1"/>
  <c r="EN242" i="1" s="1"/>
  <c r="EE242" i="1"/>
  <c r="EC242" i="1"/>
  <c r="EA242" i="1"/>
  <c r="DZ242" i="1"/>
  <c r="DY242" i="1"/>
  <c r="DX242" i="1"/>
  <c r="DW242" i="1"/>
  <c r="EL241" i="1"/>
  <c r="EJ241" i="1"/>
  <c r="EH241" i="1"/>
  <c r="EC241" i="1"/>
  <c r="EA241" i="1"/>
  <c r="EE241" i="1" s="1"/>
  <c r="DY241" i="1"/>
  <c r="DX241" i="1"/>
  <c r="DZ241" i="1" s="1"/>
  <c r="EB241" i="1" s="1"/>
  <c r="DW241" i="1"/>
  <c r="EL240" i="1"/>
  <c r="EJ240" i="1"/>
  <c r="EH240" i="1"/>
  <c r="EC240" i="1"/>
  <c r="EA240" i="1"/>
  <c r="EE240" i="1" s="1"/>
  <c r="DY240" i="1"/>
  <c r="DZ240" i="1" s="1"/>
  <c r="ED240" i="1" s="1"/>
  <c r="DX240" i="1"/>
  <c r="DW240" i="1"/>
  <c r="EL239" i="1"/>
  <c r="EJ239" i="1"/>
  <c r="EH239" i="1"/>
  <c r="EE239" i="1"/>
  <c r="EC239" i="1"/>
  <c r="EA239" i="1"/>
  <c r="DY239" i="1"/>
  <c r="DX239" i="1"/>
  <c r="DZ239" i="1" s="1"/>
  <c r="DW239" i="1"/>
  <c r="EL238" i="1"/>
  <c r="EJ238" i="1"/>
  <c r="EH238" i="1"/>
  <c r="EE238" i="1"/>
  <c r="EC238" i="1"/>
  <c r="EA238" i="1"/>
  <c r="DZ238" i="1"/>
  <c r="DY238" i="1"/>
  <c r="DX238" i="1"/>
  <c r="DW238" i="1"/>
  <c r="EL237" i="1"/>
  <c r="EJ237" i="1"/>
  <c r="EH237" i="1"/>
  <c r="EC237" i="1"/>
  <c r="EF237" i="1" s="1"/>
  <c r="EG237" i="1" s="1"/>
  <c r="EA237" i="1"/>
  <c r="EE237" i="1" s="1"/>
  <c r="DY237" i="1"/>
  <c r="DX237" i="1"/>
  <c r="DZ237" i="1" s="1"/>
  <c r="ED237" i="1" s="1"/>
  <c r="DW237" i="1"/>
  <c r="EL236" i="1"/>
  <c r="EJ236" i="1"/>
  <c r="EH236" i="1"/>
  <c r="ED236" i="1"/>
  <c r="EC236" i="1"/>
  <c r="EA236" i="1"/>
  <c r="EE236" i="1" s="1"/>
  <c r="DY236" i="1"/>
  <c r="DX236" i="1"/>
  <c r="DZ236" i="1" s="1"/>
  <c r="DW236" i="1"/>
  <c r="EL235" i="1"/>
  <c r="EJ235" i="1"/>
  <c r="EH235" i="1"/>
  <c r="EE235" i="1"/>
  <c r="EC235" i="1"/>
  <c r="EA235" i="1"/>
  <c r="DY235" i="1"/>
  <c r="DX235" i="1"/>
  <c r="DZ235" i="1" s="1"/>
  <c r="DW235" i="1"/>
  <c r="EL234" i="1"/>
  <c r="EJ234" i="1"/>
  <c r="EH234" i="1"/>
  <c r="EI234" i="1" s="1"/>
  <c r="EK234" i="1" s="1"/>
  <c r="EM234" i="1" s="1"/>
  <c r="EN234" i="1" s="1"/>
  <c r="EE234" i="1"/>
  <c r="EC234" i="1"/>
  <c r="EA234" i="1"/>
  <c r="DY234" i="1"/>
  <c r="DZ234" i="1" s="1"/>
  <c r="DX234" i="1"/>
  <c r="DW234" i="1"/>
  <c r="EL233" i="1"/>
  <c r="EJ233" i="1"/>
  <c r="EH233" i="1"/>
  <c r="EC233" i="1"/>
  <c r="EA233" i="1"/>
  <c r="EE233" i="1" s="1"/>
  <c r="DY233" i="1"/>
  <c r="DX233" i="1"/>
  <c r="DZ233" i="1" s="1"/>
  <c r="ED233" i="1" s="1"/>
  <c r="DW233" i="1"/>
  <c r="EL232" i="1"/>
  <c r="EJ232" i="1"/>
  <c r="EI232" i="1"/>
  <c r="EK232" i="1" s="1"/>
  <c r="EH232" i="1"/>
  <c r="ED232" i="1"/>
  <c r="EC232" i="1"/>
  <c r="EF232" i="1" s="1"/>
  <c r="EG232" i="1" s="1"/>
  <c r="EA232" i="1"/>
  <c r="EE232" i="1" s="1"/>
  <c r="DY232" i="1"/>
  <c r="DX232" i="1"/>
  <c r="DZ232" i="1" s="1"/>
  <c r="EB232" i="1" s="1"/>
  <c r="DW232" i="1"/>
  <c r="EL231" i="1"/>
  <c r="EJ231" i="1"/>
  <c r="EH231" i="1"/>
  <c r="EE231" i="1"/>
  <c r="EC231" i="1"/>
  <c r="EA231" i="1"/>
  <c r="DY231" i="1"/>
  <c r="DX231" i="1"/>
  <c r="DZ231" i="1" s="1"/>
  <c r="DW231" i="1"/>
  <c r="EL230" i="1"/>
  <c r="EJ230" i="1"/>
  <c r="EH230" i="1"/>
  <c r="EE230" i="1"/>
  <c r="EC230" i="1"/>
  <c r="EA230" i="1"/>
  <c r="DZ230" i="1"/>
  <c r="DY230" i="1"/>
  <c r="DX230" i="1"/>
  <c r="DW230" i="1"/>
  <c r="EL229" i="1"/>
  <c r="EJ229" i="1"/>
  <c r="EH229" i="1"/>
  <c r="EC229" i="1"/>
  <c r="EA229" i="1"/>
  <c r="EE229" i="1" s="1"/>
  <c r="DY229" i="1"/>
  <c r="DX229" i="1"/>
  <c r="DW229" i="1"/>
  <c r="EL228" i="1"/>
  <c r="EM228" i="1" s="1"/>
  <c r="EN228" i="1" s="1"/>
  <c r="EK228" i="1"/>
  <c r="EJ228" i="1"/>
  <c r="EI228" i="1"/>
  <c r="EH228" i="1"/>
  <c r="ED228" i="1"/>
  <c r="EC228" i="1"/>
  <c r="EA228" i="1"/>
  <c r="EE228" i="1" s="1"/>
  <c r="DZ228" i="1"/>
  <c r="DY228" i="1"/>
  <c r="DX228" i="1"/>
  <c r="DW228" i="1"/>
  <c r="EL227" i="1"/>
  <c r="EJ227" i="1"/>
  <c r="EH227" i="1"/>
  <c r="EE227" i="1"/>
  <c r="EC227" i="1"/>
  <c r="EF227" i="1" s="1"/>
  <c r="EG227" i="1" s="1"/>
  <c r="EB227" i="1"/>
  <c r="EA227" i="1"/>
  <c r="DY227" i="1"/>
  <c r="DX227" i="1"/>
  <c r="DZ227" i="1" s="1"/>
  <c r="ED227" i="1" s="1"/>
  <c r="DW227" i="1"/>
  <c r="EL226" i="1"/>
  <c r="EJ226" i="1"/>
  <c r="EH226" i="1"/>
  <c r="EI226" i="1" s="1"/>
  <c r="EK226" i="1" s="1"/>
  <c r="EM226" i="1" s="1"/>
  <c r="EN226" i="1" s="1"/>
  <c r="EE226" i="1"/>
  <c r="EC226" i="1"/>
  <c r="EA226" i="1"/>
  <c r="DY226" i="1"/>
  <c r="DZ226" i="1" s="1"/>
  <c r="DX226" i="1"/>
  <c r="DW226" i="1"/>
  <c r="EL225" i="1"/>
  <c r="EJ225" i="1"/>
  <c r="EH225" i="1"/>
  <c r="EF225" i="1"/>
  <c r="EG225" i="1" s="1"/>
  <c r="EE225" i="1"/>
  <c r="ED225" i="1"/>
  <c r="EC225" i="1"/>
  <c r="EB225" i="1"/>
  <c r="EA225" i="1"/>
  <c r="DY225" i="1"/>
  <c r="DX225" i="1"/>
  <c r="DZ225" i="1" s="1"/>
  <c r="EI225" i="1" s="1"/>
  <c r="EK225" i="1" s="1"/>
  <c r="DW225" i="1"/>
  <c r="EL224" i="1"/>
  <c r="EJ224" i="1"/>
  <c r="EH224" i="1"/>
  <c r="EI224" i="1" s="1"/>
  <c r="EK224" i="1" s="1"/>
  <c r="EM224" i="1" s="1"/>
  <c r="EN224" i="1" s="1"/>
  <c r="EE224" i="1"/>
  <c r="EC224" i="1"/>
  <c r="EA224" i="1"/>
  <c r="DY224" i="1"/>
  <c r="DX224" i="1"/>
  <c r="DZ224" i="1" s="1"/>
  <c r="DW224" i="1"/>
  <c r="EL223" i="1"/>
  <c r="EJ223" i="1"/>
  <c r="EH223" i="1"/>
  <c r="EI223" i="1" s="1"/>
  <c r="EK223" i="1" s="1"/>
  <c r="EM223" i="1" s="1"/>
  <c r="EN223" i="1" s="1"/>
  <c r="EE223" i="1"/>
  <c r="EC223" i="1"/>
  <c r="EA223" i="1"/>
  <c r="DZ223" i="1"/>
  <c r="DY223" i="1"/>
  <c r="DX223" i="1"/>
  <c r="DW223" i="1"/>
  <c r="EL222" i="1"/>
  <c r="EJ222" i="1"/>
  <c r="EH222" i="1"/>
  <c r="EI222" i="1" s="1"/>
  <c r="EK222" i="1" s="1"/>
  <c r="EM222" i="1" s="1"/>
  <c r="EN222" i="1" s="1"/>
  <c r="EC222" i="1"/>
  <c r="EB222" i="1"/>
  <c r="EA222" i="1"/>
  <c r="EE222" i="1" s="1"/>
  <c r="DZ222" i="1"/>
  <c r="ED222" i="1" s="1"/>
  <c r="EF222" i="1" s="1"/>
  <c r="EG222" i="1" s="1"/>
  <c r="DY222" i="1"/>
  <c r="DX222" i="1"/>
  <c r="DW222" i="1"/>
  <c r="EL221" i="1"/>
  <c r="EJ221" i="1"/>
  <c r="EK221" i="1" s="1"/>
  <c r="EI221" i="1"/>
  <c r="EH221" i="1"/>
  <c r="ED221" i="1"/>
  <c r="EC221" i="1"/>
  <c r="EB221" i="1"/>
  <c r="EA221" i="1"/>
  <c r="EE221" i="1" s="1"/>
  <c r="DZ221" i="1"/>
  <c r="DY221" i="1"/>
  <c r="DX221" i="1"/>
  <c r="DW221" i="1"/>
  <c r="EL220" i="1"/>
  <c r="EJ220" i="1"/>
  <c r="EH220" i="1"/>
  <c r="EE220" i="1"/>
  <c r="EC220" i="1"/>
  <c r="EA220" i="1"/>
  <c r="DY220" i="1"/>
  <c r="DX220" i="1"/>
  <c r="DZ220" i="1" s="1"/>
  <c r="DW220" i="1"/>
  <c r="EL219" i="1"/>
  <c r="EJ219" i="1"/>
  <c r="EH219" i="1"/>
  <c r="EI219" i="1" s="1"/>
  <c r="EK219" i="1" s="1"/>
  <c r="EM219" i="1" s="1"/>
  <c r="EN219" i="1" s="1"/>
  <c r="EE219" i="1"/>
  <c r="EC219" i="1"/>
  <c r="EA219" i="1"/>
  <c r="DZ219" i="1"/>
  <c r="DY219" i="1"/>
  <c r="DX219" i="1"/>
  <c r="DW219" i="1"/>
  <c r="EL218" i="1"/>
  <c r="EJ218" i="1"/>
  <c r="EH218" i="1"/>
  <c r="EI218" i="1" s="1"/>
  <c r="EK218" i="1" s="1"/>
  <c r="EM218" i="1" s="1"/>
  <c r="EN218" i="1" s="1"/>
  <c r="EC218" i="1"/>
  <c r="EB218" i="1"/>
  <c r="EA218" i="1"/>
  <c r="EE218" i="1" s="1"/>
  <c r="DZ218" i="1"/>
  <c r="ED218" i="1" s="1"/>
  <c r="EF218" i="1" s="1"/>
  <c r="EG218" i="1" s="1"/>
  <c r="DY218" i="1"/>
  <c r="DX218" i="1"/>
  <c r="DW218" i="1"/>
  <c r="EL217" i="1"/>
  <c r="EJ217" i="1"/>
  <c r="EK217" i="1" s="1"/>
  <c r="EI217" i="1"/>
  <c r="EH217" i="1"/>
  <c r="ED217" i="1"/>
  <c r="EC217" i="1"/>
  <c r="EF217" i="1" s="1"/>
  <c r="EG217" i="1" s="1"/>
  <c r="EB217" i="1"/>
  <c r="EA217" i="1"/>
  <c r="EE217" i="1" s="1"/>
  <c r="DZ217" i="1"/>
  <c r="DY217" i="1"/>
  <c r="DX217" i="1"/>
  <c r="DW217" i="1"/>
  <c r="EL216" i="1"/>
  <c r="EJ216" i="1"/>
  <c r="EH216" i="1"/>
  <c r="EE216" i="1"/>
  <c r="EC216" i="1"/>
  <c r="EA216" i="1"/>
  <c r="DY216" i="1"/>
  <c r="DX216" i="1"/>
  <c r="DZ216" i="1" s="1"/>
  <c r="DW216" i="1"/>
  <c r="EL215" i="1"/>
  <c r="EJ215" i="1"/>
  <c r="EH215" i="1"/>
  <c r="EE215" i="1"/>
  <c r="EC215" i="1"/>
  <c r="EA215" i="1"/>
  <c r="DY215" i="1"/>
  <c r="DX215" i="1"/>
  <c r="DZ215" i="1" s="1"/>
  <c r="DW215" i="1"/>
  <c r="EL214" i="1"/>
  <c r="EJ214" i="1"/>
  <c r="EH214" i="1"/>
  <c r="EI214" i="1" s="1"/>
  <c r="EK214" i="1" s="1"/>
  <c r="EM214" i="1" s="1"/>
  <c r="EN214" i="1" s="1"/>
  <c r="EC214" i="1"/>
  <c r="EA214" i="1"/>
  <c r="EE214" i="1" s="1"/>
  <c r="DZ214" i="1"/>
  <c r="ED214" i="1" s="1"/>
  <c r="EF214" i="1" s="1"/>
  <c r="EG214" i="1" s="1"/>
  <c r="DY214" i="1"/>
  <c r="DX214" i="1"/>
  <c r="DW214" i="1"/>
  <c r="EL213" i="1"/>
  <c r="EM213" i="1" s="1"/>
  <c r="EN213" i="1" s="1"/>
  <c r="EJ213" i="1"/>
  <c r="EH213" i="1"/>
  <c r="EC213" i="1"/>
  <c r="EA213" i="1"/>
  <c r="EE213" i="1" s="1"/>
  <c r="DY213" i="1"/>
  <c r="DZ213" i="1" s="1"/>
  <c r="EI213" i="1" s="1"/>
  <c r="EK213" i="1" s="1"/>
  <c r="DX213" i="1"/>
  <c r="DW213" i="1"/>
  <c r="EL212" i="1"/>
  <c r="EJ212" i="1"/>
  <c r="EH212" i="1"/>
  <c r="EE212" i="1"/>
  <c r="ED212" i="1"/>
  <c r="EF212" i="1" s="1"/>
  <c r="EG212" i="1" s="1"/>
  <c r="EC212" i="1"/>
  <c r="EA212" i="1"/>
  <c r="DY212" i="1"/>
  <c r="DX212" i="1"/>
  <c r="DZ212" i="1" s="1"/>
  <c r="DW212" i="1"/>
  <c r="EL211" i="1"/>
  <c r="EJ211" i="1"/>
  <c r="EH211" i="1"/>
  <c r="EE211" i="1"/>
  <c r="EC211" i="1"/>
  <c r="EA211" i="1"/>
  <c r="DY211" i="1"/>
  <c r="DX211" i="1"/>
  <c r="DZ211" i="1" s="1"/>
  <c r="DW211" i="1"/>
  <c r="EL210" i="1"/>
  <c r="EJ210" i="1"/>
  <c r="EH210" i="1"/>
  <c r="EC210" i="1"/>
  <c r="EA210" i="1"/>
  <c r="EE210" i="1" s="1"/>
  <c r="DZ210" i="1"/>
  <c r="DY210" i="1"/>
  <c r="DX210" i="1"/>
  <c r="DW210" i="1"/>
  <c r="EL209" i="1"/>
  <c r="EJ209" i="1"/>
  <c r="EH209" i="1"/>
  <c r="ED209" i="1"/>
  <c r="EC209" i="1"/>
  <c r="EF209" i="1" s="1"/>
  <c r="EG209" i="1" s="1"/>
  <c r="EA209" i="1"/>
  <c r="EE209" i="1" s="1"/>
  <c r="DY209" i="1"/>
  <c r="DZ209" i="1" s="1"/>
  <c r="EI209" i="1" s="1"/>
  <c r="DX209" i="1"/>
  <c r="DW209" i="1"/>
  <c r="EL208" i="1"/>
  <c r="EJ208" i="1"/>
  <c r="EH208" i="1"/>
  <c r="EE208" i="1"/>
  <c r="EC208" i="1"/>
  <c r="EA208" i="1"/>
  <c r="DY208" i="1"/>
  <c r="DX208" i="1"/>
  <c r="DZ208" i="1" s="1"/>
  <c r="DW208" i="1"/>
  <c r="EL207" i="1"/>
  <c r="EJ207" i="1"/>
  <c r="EH207" i="1"/>
  <c r="EE207" i="1"/>
  <c r="EC207" i="1"/>
  <c r="EA207" i="1"/>
  <c r="DY207" i="1"/>
  <c r="DX207" i="1"/>
  <c r="DZ207" i="1" s="1"/>
  <c r="DW207" i="1"/>
  <c r="EL206" i="1"/>
  <c r="EJ206" i="1"/>
  <c r="EH206" i="1"/>
  <c r="EI206" i="1" s="1"/>
  <c r="EK206" i="1" s="1"/>
  <c r="EM206" i="1" s="1"/>
  <c r="EN206" i="1" s="1"/>
  <c r="EC206" i="1"/>
  <c r="EA206" i="1"/>
  <c r="EE206" i="1" s="1"/>
  <c r="DZ206" i="1"/>
  <c r="ED206" i="1" s="1"/>
  <c r="DY206" i="1"/>
  <c r="DX206" i="1"/>
  <c r="DW206" i="1"/>
  <c r="EL205" i="1"/>
  <c r="EM205" i="1" s="1"/>
  <c r="EN205" i="1" s="1"/>
  <c r="EJ205" i="1"/>
  <c r="EH205" i="1"/>
  <c r="EC205" i="1"/>
  <c r="EA205" i="1"/>
  <c r="EE205" i="1" s="1"/>
  <c r="DY205" i="1"/>
  <c r="DZ205" i="1" s="1"/>
  <c r="EI205" i="1" s="1"/>
  <c r="EK205" i="1" s="1"/>
  <c r="DX205" i="1"/>
  <c r="DW205" i="1"/>
  <c r="EL204" i="1"/>
  <c r="EJ204" i="1"/>
  <c r="EH204" i="1"/>
  <c r="EE204" i="1"/>
  <c r="ED204" i="1"/>
  <c r="EF204" i="1" s="1"/>
  <c r="EG204" i="1" s="1"/>
  <c r="EC204" i="1"/>
  <c r="EA204" i="1"/>
  <c r="DY204" i="1"/>
  <c r="DX204" i="1"/>
  <c r="DZ204" i="1" s="1"/>
  <c r="DW204" i="1"/>
  <c r="EL203" i="1"/>
  <c r="EJ203" i="1"/>
  <c r="EH203" i="1"/>
  <c r="EE203" i="1"/>
  <c r="EC203" i="1"/>
  <c r="EA203" i="1"/>
  <c r="DY203" i="1"/>
  <c r="DX203" i="1"/>
  <c r="DZ203" i="1" s="1"/>
  <c r="DW203" i="1"/>
  <c r="EL202" i="1"/>
  <c r="EJ202" i="1"/>
  <c r="EH202" i="1"/>
  <c r="EC202" i="1"/>
  <c r="EA202" i="1"/>
  <c r="EE202" i="1" s="1"/>
  <c r="DZ202" i="1"/>
  <c r="DY202" i="1"/>
  <c r="DX202" i="1"/>
  <c r="DW202" i="1"/>
  <c r="EL201" i="1"/>
  <c r="EJ201" i="1"/>
  <c r="EH201" i="1"/>
  <c r="ED201" i="1"/>
  <c r="EC201" i="1"/>
  <c r="EF201" i="1" s="1"/>
  <c r="EG201" i="1" s="1"/>
  <c r="EA201" i="1"/>
  <c r="EE201" i="1" s="1"/>
  <c r="DY201" i="1"/>
  <c r="DZ201" i="1" s="1"/>
  <c r="EI201" i="1" s="1"/>
  <c r="DX201" i="1"/>
  <c r="DW201" i="1"/>
  <c r="EL200" i="1"/>
  <c r="EJ200" i="1"/>
  <c r="EH200" i="1"/>
  <c r="EE200" i="1"/>
  <c r="EC200" i="1"/>
  <c r="EA200" i="1"/>
  <c r="DY200" i="1"/>
  <c r="DX200" i="1"/>
  <c r="DZ200" i="1" s="1"/>
  <c r="DW200" i="1"/>
  <c r="EL199" i="1"/>
  <c r="EJ199" i="1"/>
  <c r="EH199" i="1"/>
  <c r="EE199" i="1"/>
  <c r="EC199" i="1"/>
  <c r="EA199" i="1"/>
  <c r="DY199" i="1"/>
  <c r="DX199" i="1"/>
  <c r="DZ199" i="1" s="1"/>
  <c r="DW199" i="1"/>
  <c r="EL198" i="1"/>
  <c r="EJ198" i="1"/>
  <c r="EH198" i="1"/>
  <c r="EI198" i="1" s="1"/>
  <c r="EK198" i="1" s="1"/>
  <c r="EM198" i="1" s="1"/>
  <c r="EN198" i="1" s="1"/>
  <c r="EC198" i="1"/>
  <c r="EA198" i="1"/>
  <c r="EE198" i="1" s="1"/>
  <c r="DZ198" i="1"/>
  <c r="ED198" i="1" s="1"/>
  <c r="DY198" i="1"/>
  <c r="DX198" i="1"/>
  <c r="DW198" i="1"/>
  <c r="EL197" i="1"/>
  <c r="EM197" i="1" s="1"/>
  <c r="EN197" i="1" s="1"/>
  <c r="EJ197" i="1"/>
  <c r="EH197" i="1"/>
  <c r="EC197" i="1"/>
  <c r="EA197" i="1"/>
  <c r="EE197" i="1" s="1"/>
  <c r="DY197" i="1"/>
  <c r="DZ197" i="1" s="1"/>
  <c r="EI197" i="1" s="1"/>
  <c r="EK197" i="1" s="1"/>
  <c r="DX197" i="1"/>
  <c r="DW197" i="1"/>
  <c r="EL196" i="1"/>
  <c r="EJ196" i="1"/>
  <c r="EH196" i="1"/>
  <c r="EE196" i="1"/>
  <c r="ED196" i="1"/>
  <c r="EF196" i="1" s="1"/>
  <c r="EG196" i="1" s="1"/>
  <c r="EC196" i="1"/>
  <c r="EA196" i="1"/>
  <c r="DY196" i="1"/>
  <c r="DX196" i="1"/>
  <c r="DZ196" i="1" s="1"/>
  <c r="DW196" i="1"/>
  <c r="EL195" i="1"/>
  <c r="EJ195" i="1"/>
  <c r="EH195" i="1"/>
  <c r="EE195" i="1"/>
  <c r="EC195" i="1"/>
  <c r="EA195" i="1"/>
  <c r="DY195" i="1"/>
  <c r="DX195" i="1"/>
  <c r="DZ195" i="1" s="1"/>
  <c r="DW195" i="1"/>
  <c r="EL194" i="1"/>
  <c r="EJ194" i="1"/>
  <c r="EH194" i="1"/>
  <c r="EC194" i="1"/>
  <c r="EA194" i="1"/>
  <c r="EE194" i="1" s="1"/>
  <c r="DZ194" i="1"/>
  <c r="DY194" i="1"/>
  <c r="DX194" i="1"/>
  <c r="DW194" i="1"/>
  <c r="EL193" i="1"/>
  <c r="EJ193" i="1"/>
  <c r="EH193" i="1"/>
  <c r="ED193" i="1"/>
  <c r="EC193" i="1"/>
  <c r="EF193" i="1" s="1"/>
  <c r="EG193" i="1" s="1"/>
  <c r="EA193" i="1"/>
  <c r="EE193" i="1" s="1"/>
  <c r="DY193" i="1"/>
  <c r="DZ193" i="1" s="1"/>
  <c r="EI193" i="1" s="1"/>
  <c r="DX193" i="1"/>
  <c r="DW193" i="1"/>
  <c r="EL192" i="1"/>
  <c r="EJ192" i="1"/>
  <c r="EH192" i="1"/>
  <c r="EE192" i="1"/>
  <c r="EC192" i="1"/>
  <c r="EA192" i="1"/>
  <c r="DY192" i="1"/>
  <c r="DX192" i="1"/>
  <c r="DZ192" i="1" s="1"/>
  <c r="DW192" i="1"/>
  <c r="EL191" i="1"/>
  <c r="EJ191" i="1"/>
  <c r="EH191" i="1"/>
  <c r="EE191" i="1"/>
  <c r="EC191" i="1"/>
  <c r="EA191" i="1"/>
  <c r="DY191" i="1"/>
  <c r="DX191" i="1"/>
  <c r="DZ191" i="1" s="1"/>
  <c r="DW191" i="1"/>
  <c r="EL190" i="1"/>
  <c r="EJ190" i="1"/>
  <c r="EH190" i="1"/>
  <c r="EI190" i="1" s="1"/>
  <c r="EK190" i="1" s="1"/>
  <c r="EM190" i="1" s="1"/>
  <c r="EN190" i="1" s="1"/>
  <c r="EC190" i="1"/>
  <c r="EA190" i="1"/>
  <c r="EE190" i="1" s="1"/>
  <c r="DZ190" i="1"/>
  <c r="ED190" i="1" s="1"/>
  <c r="DY190" i="1"/>
  <c r="DX190" i="1"/>
  <c r="DW190" i="1"/>
  <c r="EL189" i="1"/>
  <c r="EJ189" i="1"/>
  <c r="EH189" i="1"/>
  <c r="EC189" i="1"/>
  <c r="EA189" i="1"/>
  <c r="EE189" i="1" s="1"/>
  <c r="DY189" i="1"/>
  <c r="DX189" i="1"/>
  <c r="DZ189" i="1" s="1"/>
  <c r="DW189" i="1"/>
  <c r="EL188" i="1"/>
  <c r="EJ188" i="1"/>
  <c r="EH188" i="1"/>
  <c r="EE188" i="1"/>
  <c r="ED188" i="1"/>
  <c r="EF188" i="1" s="1"/>
  <c r="EG188" i="1" s="1"/>
  <c r="EC188" i="1"/>
  <c r="EA188" i="1"/>
  <c r="DY188" i="1"/>
  <c r="DX188" i="1"/>
  <c r="DZ188" i="1" s="1"/>
  <c r="DW188" i="1"/>
  <c r="EL187" i="1"/>
  <c r="EJ187" i="1"/>
  <c r="EH187" i="1"/>
  <c r="EE187" i="1"/>
  <c r="EC187" i="1"/>
  <c r="EA187" i="1"/>
  <c r="DY187" i="1"/>
  <c r="DX187" i="1"/>
  <c r="DZ187" i="1" s="1"/>
  <c r="DW187" i="1"/>
  <c r="EL186" i="1"/>
  <c r="EJ186" i="1"/>
  <c r="EH186" i="1"/>
  <c r="EC186" i="1"/>
  <c r="EA186" i="1"/>
  <c r="EE186" i="1" s="1"/>
  <c r="DY186" i="1"/>
  <c r="DZ186" i="1" s="1"/>
  <c r="DX186" i="1"/>
  <c r="DW186" i="1"/>
  <c r="EL185" i="1"/>
  <c r="EJ185" i="1"/>
  <c r="EI185" i="1"/>
  <c r="EK185" i="1" s="1"/>
  <c r="EH185" i="1"/>
  <c r="EC185" i="1"/>
  <c r="EA185" i="1"/>
  <c r="EE185" i="1" s="1"/>
  <c r="DY185" i="1"/>
  <c r="DX185" i="1"/>
  <c r="DZ185" i="1" s="1"/>
  <c r="ED185" i="1" s="1"/>
  <c r="DW185" i="1"/>
  <c r="EL184" i="1"/>
  <c r="EJ184" i="1"/>
  <c r="EH184" i="1"/>
  <c r="EE184" i="1"/>
  <c r="EC184" i="1"/>
  <c r="EA184" i="1"/>
  <c r="DY184" i="1"/>
  <c r="DX184" i="1"/>
  <c r="DZ184" i="1" s="1"/>
  <c r="DW184" i="1"/>
  <c r="EL183" i="1"/>
  <c r="EJ183" i="1"/>
  <c r="EH183" i="1"/>
  <c r="EE183" i="1"/>
  <c r="EC183" i="1"/>
  <c r="EA183" i="1"/>
  <c r="DY183" i="1"/>
  <c r="DX183" i="1"/>
  <c r="DZ183" i="1" s="1"/>
  <c r="DW183" i="1"/>
  <c r="EL182" i="1"/>
  <c r="EJ182" i="1"/>
  <c r="EH182" i="1"/>
  <c r="EC182" i="1"/>
  <c r="EA182" i="1"/>
  <c r="EE182" i="1" s="1"/>
  <c r="DY182" i="1"/>
  <c r="DZ182" i="1" s="1"/>
  <c r="DX182" i="1"/>
  <c r="DW182" i="1"/>
  <c r="EL181" i="1"/>
  <c r="EJ181" i="1"/>
  <c r="EI181" i="1"/>
  <c r="EK181" i="1" s="1"/>
  <c r="EH181" i="1"/>
  <c r="ED181" i="1"/>
  <c r="EC181" i="1"/>
  <c r="EF181" i="1" s="1"/>
  <c r="EG181" i="1" s="1"/>
  <c r="EB181" i="1"/>
  <c r="EA181" i="1"/>
  <c r="EE181" i="1" s="1"/>
  <c r="DY181" i="1"/>
  <c r="DX181" i="1"/>
  <c r="DZ181" i="1" s="1"/>
  <c r="DW181" i="1"/>
  <c r="EL180" i="1"/>
  <c r="EJ180" i="1"/>
  <c r="EH180" i="1"/>
  <c r="EE180" i="1"/>
  <c r="ED180" i="1"/>
  <c r="EC180" i="1"/>
  <c r="EF180" i="1" s="1"/>
  <c r="EG180" i="1" s="1"/>
  <c r="EA180" i="1"/>
  <c r="DY180" i="1"/>
  <c r="DX180" i="1"/>
  <c r="DZ180" i="1" s="1"/>
  <c r="DW180" i="1"/>
  <c r="EL179" i="1"/>
  <c r="EJ179" i="1"/>
  <c r="EH179" i="1"/>
  <c r="EE179" i="1"/>
  <c r="EC179" i="1"/>
  <c r="EA179" i="1"/>
  <c r="DY179" i="1"/>
  <c r="DX179" i="1"/>
  <c r="DZ179" i="1" s="1"/>
  <c r="DW179" i="1"/>
  <c r="EL178" i="1"/>
  <c r="EJ178" i="1"/>
  <c r="EH178" i="1"/>
  <c r="EC178" i="1"/>
  <c r="EA178" i="1"/>
  <c r="EE178" i="1" s="1"/>
  <c r="DY178" i="1"/>
  <c r="DZ178" i="1" s="1"/>
  <c r="DX178" i="1"/>
  <c r="DW178" i="1"/>
  <c r="EL177" i="1"/>
  <c r="EJ177" i="1"/>
  <c r="EI177" i="1"/>
  <c r="EK177" i="1" s="1"/>
  <c r="EH177" i="1"/>
  <c r="EC177" i="1"/>
  <c r="EA177" i="1"/>
  <c r="EE177" i="1" s="1"/>
  <c r="DY177" i="1"/>
  <c r="DX177" i="1"/>
  <c r="DZ177" i="1" s="1"/>
  <c r="DW177" i="1"/>
  <c r="EL176" i="1"/>
  <c r="EJ176" i="1"/>
  <c r="EH176" i="1"/>
  <c r="EC176" i="1"/>
  <c r="EA176" i="1"/>
  <c r="EE176" i="1" s="1"/>
  <c r="DZ176" i="1"/>
  <c r="DY176" i="1"/>
  <c r="DX176" i="1"/>
  <c r="DW176" i="1"/>
  <c r="EL175" i="1"/>
  <c r="EJ175" i="1"/>
  <c r="EH175" i="1"/>
  <c r="EE175" i="1"/>
  <c r="EC175" i="1"/>
  <c r="EF175" i="1" s="1"/>
  <c r="EG175" i="1" s="1"/>
  <c r="EA175" i="1"/>
  <c r="DY175" i="1"/>
  <c r="DX175" i="1"/>
  <c r="DZ175" i="1" s="1"/>
  <c r="ED175" i="1" s="1"/>
  <c r="DW175" i="1"/>
  <c r="EL174" i="1"/>
  <c r="EJ174" i="1"/>
  <c r="EH174" i="1"/>
  <c r="EI174" i="1" s="1"/>
  <c r="EK174" i="1" s="1"/>
  <c r="EE174" i="1"/>
  <c r="ED174" i="1"/>
  <c r="EF174" i="1" s="1"/>
  <c r="EG174" i="1" s="1"/>
  <c r="EC174" i="1"/>
  <c r="EA174" i="1"/>
  <c r="DZ174" i="1"/>
  <c r="EB174" i="1" s="1"/>
  <c r="DY174" i="1"/>
  <c r="DX174" i="1"/>
  <c r="DW174" i="1"/>
  <c r="EL173" i="1"/>
  <c r="EJ173" i="1"/>
  <c r="EH173" i="1"/>
  <c r="EI173" i="1" s="1"/>
  <c r="EK173" i="1" s="1"/>
  <c r="EC173" i="1"/>
  <c r="EA173" i="1"/>
  <c r="EE173" i="1" s="1"/>
  <c r="DY173" i="1"/>
  <c r="DX173" i="1"/>
  <c r="DZ173" i="1" s="1"/>
  <c r="DW173" i="1"/>
  <c r="EL172" i="1"/>
  <c r="EJ172" i="1"/>
  <c r="EH172" i="1"/>
  <c r="EC172" i="1"/>
  <c r="EA172" i="1"/>
  <c r="EE172" i="1" s="1"/>
  <c r="DZ172" i="1"/>
  <c r="DY172" i="1"/>
  <c r="DX172" i="1"/>
  <c r="DW172" i="1"/>
  <c r="EL171" i="1"/>
  <c r="EJ171" i="1"/>
  <c r="EH171" i="1"/>
  <c r="EE171" i="1"/>
  <c r="EC171" i="1"/>
  <c r="EF171" i="1" s="1"/>
  <c r="EG171" i="1" s="1"/>
  <c r="EA171" i="1"/>
  <c r="DY171" i="1"/>
  <c r="DX171" i="1"/>
  <c r="DZ171" i="1" s="1"/>
  <c r="ED171" i="1" s="1"/>
  <c r="DW171" i="1"/>
  <c r="EL170" i="1"/>
  <c r="EJ170" i="1"/>
  <c r="EH170" i="1"/>
  <c r="EI170" i="1" s="1"/>
  <c r="EK170" i="1" s="1"/>
  <c r="EE170" i="1"/>
  <c r="ED170" i="1"/>
  <c r="EF170" i="1" s="1"/>
  <c r="EG170" i="1" s="1"/>
  <c r="EC170" i="1"/>
  <c r="EA170" i="1"/>
  <c r="DZ170" i="1"/>
  <c r="EB170" i="1" s="1"/>
  <c r="DY170" i="1"/>
  <c r="DX170" i="1"/>
  <c r="DW170" i="1"/>
  <c r="EL169" i="1"/>
  <c r="EJ169" i="1"/>
  <c r="EH169" i="1"/>
  <c r="EI169" i="1" s="1"/>
  <c r="EK169" i="1" s="1"/>
  <c r="EC169" i="1"/>
  <c r="EA169" i="1"/>
  <c r="EE169" i="1" s="1"/>
  <c r="DY169" i="1"/>
  <c r="DX169" i="1"/>
  <c r="DZ169" i="1" s="1"/>
  <c r="DW169" i="1"/>
  <c r="EL168" i="1"/>
  <c r="EJ168" i="1"/>
  <c r="EH168" i="1"/>
  <c r="EC168" i="1"/>
  <c r="EA168" i="1"/>
  <c r="EE168" i="1" s="1"/>
  <c r="DZ168" i="1"/>
  <c r="DY168" i="1"/>
  <c r="DX168" i="1"/>
  <c r="DW168" i="1"/>
  <c r="EL167" i="1"/>
  <c r="EJ167" i="1"/>
  <c r="EH167" i="1"/>
  <c r="EE167" i="1"/>
  <c r="EC167" i="1"/>
  <c r="EF167" i="1" s="1"/>
  <c r="EG167" i="1" s="1"/>
  <c r="EA167" i="1"/>
  <c r="DY167" i="1"/>
  <c r="DX167" i="1"/>
  <c r="DZ167" i="1" s="1"/>
  <c r="ED167" i="1" s="1"/>
  <c r="DW167" i="1"/>
  <c r="EL166" i="1"/>
  <c r="EJ166" i="1"/>
  <c r="EH166" i="1"/>
  <c r="EI166" i="1" s="1"/>
  <c r="EK166" i="1" s="1"/>
  <c r="EE166" i="1"/>
  <c r="ED166" i="1"/>
  <c r="EF166" i="1" s="1"/>
  <c r="EG166" i="1" s="1"/>
  <c r="EC166" i="1"/>
  <c r="EA166" i="1"/>
  <c r="DZ166" i="1"/>
  <c r="EB166" i="1" s="1"/>
  <c r="DY166" i="1"/>
  <c r="DX166" i="1"/>
  <c r="DW166" i="1"/>
  <c r="EL165" i="1"/>
  <c r="EJ165" i="1"/>
  <c r="EH165" i="1"/>
  <c r="EI165" i="1" s="1"/>
  <c r="EK165" i="1" s="1"/>
  <c r="EC165" i="1"/>
  <c r="EA165" i="1"/>
  <c r="EE165" i="1" s="1"/>
  <c r="DY165" i="1"/>
  <c r="DX165" i="1"/>
  <c r="DZ165" i="1" s="1"/>
  <c r="DW165" i="1"/>
  <c r="EL164" i="1"/>
  <c r="EJ164" i="1"/>
  <c r="EH164" i="1"/>
  <c r="EC164" i="1"/>
  <c r="EA164" i="1"/>
  <c r="EE164" i="1" s="1"/>
  <c r="DZ164" i="1"/>
  <c r="DY164" i="1"/>
  <c r="DX164" i="1"/>
  <c r="DW164" i="1"/>
  <c r="EL163" i="1"/>
  <c r="EJ163" i="1"/>
  <c r="EH163" i="1"/>
  <c r="EE163" i="1"/>
  <c r="EC163" i="1"/>
  <c r="EF163" i="1" s="1"/>
  <c r="EG163" i="1" s="1"/>
  <c r="EA163" i="1"/>
  <c r="DY163" i="1"/>
  <c r="DX163" i="1"/>
  <c r="DZ163" i="1" s="1"/>
  <c r="ED163" i="1" s="1"/>
  <c r="DW163" i="1"/>
  <c r="EL162" i="1"/>
  <c r="EJ162" i="1"/>
  <c r="EH162" i="1"/>
  <c r="EI162" i="1" s="1"/>
  <c r="EK162" i="1" s="1"/>
  <c r="EE162" i="1"/>
  <c r="ED162" i="1"/>
  <c r="EF162" i="1" s="1"/>
  <c r="EG162" i="1" s="1"/>
  <c r="EC162" i="1"/>
  <c r="EA162" i="1"/>
  <c r="DZ162" i="1"/>
  <c r="EB162" i="1" s="1"/>
  <c r="DY162" i="1"/>
  <c r="DX162" i="1"/>
  <c r="DW162" i="1"/>
  <c r="EL161" i="1"/>
  <c r="EJ161" i="1"/>
  <c r="EH161" i="1"/>
  <c r="EI161" i="1" s="1"/>
  <c r="EK161" i="1" s="1"/>
  <c r="EC161" i="1"/>
  <c r="EA161" i="1"/>
  <c r="EE161" i="1" s="1"/>
  <c r="DY161" i="1"/>
  <c r="DX161" i="1"/>
  <c r="DZ161" i="1" s="1"/>
  <c r="DW161" i="1"/>
  <c r="EL160" i="1"/>
  <c r="EJ160" i="1"/>
  <c r="EH160" i="1"/>
  <c r="EC160" i="1"/>
  <c r="EA160" i="1"/>
  <c r="EE160" i="1" s="1"/>
  <c r="DZ160" i="1"/>
  <c r="DY160" i="1"/>
  <c r="DX160" i="1"/>
  <c r="DW160" i="1"/>
  <c r="EL159" i="1"/>
  <c r="EJ159" i="1"/>
  <c r="EH159" i="1"/>
  <c r="EE159" i="1"/>
  <c r="EC159" i="1"/>
  <c r="EF159" i="1" s="1"/>
  <c r="EG159" i="1" s="1"/>
  <c r="EA159" i="1"/>
  <c r="DY159" i="1"/>
  <c r="DX159" i="1"/>
  <c r="DZ159" i="1" s="1"/>
  <c r="ED159" i="1" s="1"/>
  <c r="DW159" i="1"/>
  <c r="EL158" i="1"/>
  <c r="EJ158" i="1"/>
  <c r="EH158" i="1"/>
  <c r="EI158" i="1" s="1"/>
  <c r="EK158" i="1" s="1"/>
  <c r="EE158" i="1"/>
  <c r="ED158" i="1"/>
  <c r="EF158" i="1" s="1"/>
  <c r="EG158" i="1" s="1"/>
  <c r="EC158" i="1"/>
  <c r="EA158" i="1"/>
  <c r="DZ158" i="1"/>
  <c r="EB158" i="1" s="1"/>
  <c r="DY158" i="1"/>
  <c r="DX158" i="1"/>
  <c r="DW158" i="1"/>
  <c r="EL157" i="1"/>
  <c r="EJ157" i="1"/>
  <c r="EH157" i="1"/>
  <c r="EI157" i="1" s="1"/>
  <c r="EK157" i="1" s="1"/>
  <c r="EC157" i="1"/>
  <c r="EA157" i="1"/>
  <c r="EE157" i="1" s="1"/>
  <c r="DY157" i="1"/>
  <c r="DX157" i="1"/>
  <c r="DZ157" i="1" s="1"/>
  <c r="DW157" i="1"/>
  <c r="EL156" i="1"/>
  <c r="EJ156" i="1"/>
  <c r="EH156" i="1"/>
  <c r="EC156" i="1"/>
  <c r="EA156" i="1"/>
  <c r="EE156" i="1" s="1"/>
  <c r="DZ156" i="1"/>
  <c r="DY156" i="1"/>
  <c r="DX156" i="1"/>
  <c r="DW156" i="1"/>
  <c r="EL155" i="1"/>
  <c r="EJ155" i="1"/>
  <c r="EH155" i="1"/>
  <c r="EE155" i="1"/>
  <c r="EC155" i="1"/>
  <c r="EF155" i="1" s="1"/>
  <c r="EG155" i="1" s="1"/>
  <c r="EA155" i="1"/>
  <c r="DY155" i="1"/>
  <c r="DX155" i="1"/>
  <c r="DZ155" i="1" s="1"/>
  <c r="ED155" i="1" s="1"/>
  <c r="DW155" i="1"/>
  <c r="EL154" i="1"/>
  <c r="EJ154" i="1"/>
  <c r="EH154" i="1"/>
  <c r="EI154" i="1" s="1"/>
  <c r="EK154" i="1" s="1"/>
  <c r="EE154" i="1"/>
  <c r="ED154" i="1"/>
  <c r="EF154" i="1" s="1"/>
  <c r="EG154" i="1" s="1"/>
  <c r="EC154" i="1"/>
  <c r="EA154" i="1"/>
  <c r="DZ154" i="1"/>
  <c r="EB154" i="1" s="1"/>
  <c r="DY154" i="1"/>
  <c r="DX154" i="1"/>
  <c r="DW154" i="1"/>
  <c r="EL153" i="1"/>
  <c r="EJ153" i="1"/>
  <c r="EH153" i="1"/>
  <c r="EI153" i="1" s="1"/>
  <c r="EK153" i="1" s="1"/>
  <c r="EC153" i="1"/>
  <c r="EA153" i="1"/>
  <c r="EE153" i="1" s="1"/>
  <c r="DY153" i="1"/>
  <c r="DX153" i="1"/>
  <c r="DZ153" i="1" s="1"/>
  <c r="DW153" i="1"/>
  <c r="EL152" i="1"/>
  <c r="EJ152" i="1"/>
  <c r="EH152" i="1"/>
  <c r="EC152" i="1"/>
  <c r="EA152" i="1"/>
  <c r="EE152" i="1" s="1"/>
  <c r="DZ152" i="1"/>
  <c r="DY152" i="1"/>
  <c r="DX152" i="1"/>
  <c r="DW152" i="1"/>
  <c r="EL151" i="1"/>
  <c r="EJ151" i="1"/>
  <c r="EH151" i="1"/>
  <c r="EE151" i="1"/>
  <c r="EC151" i="1"/>
  <c r="EF151" i="1" s="1"/>
  <c r="EG151" i="1" s="1"/>
  <c r="EA151" i="1"/>
  <c r="DY151" i="1"/>
  <c r="DX151" i="1"/>
  <c r="DZ151" i="1" s="1"/>
  <c r="ED151" i="1" s="1"/>
  <c r="DW151" i="1"/>
  <c r="EL150" i="1"/>
  <c r="EJ150" i="1"/>
  <c r="EH150" i="1"/>
  <c r="EI150" i="1" s="1"/>
  <c r="EK150" i="1" s="1"/>
  <c r="EE150" i="1"/>
  <c r="ED150" i="1"/>
  <c r="EF150" i="1" s="1"/>
  <c r="EG150" i="1" s="1"/>
  <c r="EC150" i="1"/>
  <c r="EA150" i="1"/>
  <c r="DZ150" i="1"/>
  <c r="EB150" i="1" s="1"/>
  <c r="DY150" i="1"/>
  <c r="DX150" i="1"/>
  <c r="DW150" i="1"/>
  <c r="EL149" i="1"/>
  <c r="EJ149" i="1"/>
  <c r="EH149" i="1"/>
  <c r="EC149" i="1"/>
  <c r="EA149" i="1"/>
  <c r="EE149" i="1" s="1"/>
  <c r="DY149" i="1"/>
  <c r="DX149" i="1"/>
  <c r="DZ149" i="1" s="1"/>
  <c r="DW149" i="1"/>
  <c r="EL148" i="1"/>
  <c r="EJ148" i="1"/>
  <c r="EH148" i="1"/>
  <c r="EC148" i="1"/>
  <c r="EA148" i="1"/>
  <c r="EE148" i="1" s="1"/>
  <c r="DZ148" i="1"/>
  <c r="DY148" i="1"/>
  <c r="DX148" i="1"/>
  <c r="DW148" i="1"/>
  <c r="EL147" i="1"/>
  <c r="EJ147" i="1"/>
  <c r="EH147" i="1"/>
  <c r="EE147" i="1"/>
  <c r="EC147" i="1"/>
  <c r="EF147" i="1" s="1"/>
  <c r="EG147" i="1" s="1"/>
  <c r="EA147" i="1"/>
  <c r="DY147" i="1"/>
  <c r="DX147" i="1"/>
  <c r="DZ147" i="1" s="1"/>
  <c r="ED147" i="1" s="1"/>
  <c r="DW147" i="1"/>
  <c r="EL146" i="1"/>
  <c r="EJ146" i="1"/>
  <c r="EH146" i="1"/>
  <c r="EI146" i="1" s="1"/>
  <c r="EK146" i="1" s="1"/>
  <c r="EE146" i="1"/>
  <c r="ED146" i="1"/>
  <c r="EF146" i="1" s="1"/>
  <c r="EG146" i="1" s="1"/>
  <c r="EC146" i="1"/>
  <c r="EA146" i="1"/>
  <c r="DZ146" i="1"/>
  <c r="EB146" i="1" s="1"/>
  <c r="DY146" i="1"/>
  <c r="DX146" i="1"/>
  <c r="DW146" i="1"/>
  <c r="EL145" i="1"/>
  <c r="EJ145" i="1"/>
  <c r="EH145" i="1"/>
  <c r="EC145" i="1"/>
  <c r="EA145" i="1"/>
  <c r="EE145" i="1" s="1"/>
  <c r="DY145" i="1"/>
  <c r="DX145" i="1"/>
  <c r="DZ145" i="1" s="1"/>
  <c r="DW145" i="1"/>
  <c r="EL144" i="1"/>
  <c r="EJ144" i="1"/>
  <c r="EH144" i="1"/>
  <c r="EC144" i="1"/>
  <c r="EA144" i="1"/>
  <c r="EE144" i="1" s="1"/>
  <c r="DZ144" i="1"/>
  <c r="DY144" i="1"/>
  <c r="DX144" i="1"/>
  <c r="DW144" i="1"/>
  <c r="EL143" i="1"/>
  <c r="EJ143" i="1"/>
  <c r="EH143" i="1"/>
  <c r="EI143" i="1" s="1"/>
  <c r="EK143" i="1" s="1"/>
  <c r="EM143" i="1" s="1"/>
  <c r="EN143" i="1" s="1"/>
  <c r="EE143" i="1"/>
  <c r="EC143" i="1"/>
  <c r="EF143" i="1" s="1"/>
  <c r="EG143" i="1" s="1"/>
  <c r="EB143" i="1"/>
  <c r="EA143" i="1"/>
  <c r="DY143" i="1"/>
  <c r="DX143" i="1"/>
  <c r="DZ143" i="1" s="1"/>
  <c r="ED143" i="1" s="1"/>
  <c r="DW143" i="1"/>
  <c r="EL142" i="1"/>
  <c r="EJ142" i="1"/>
  <c r="EH142" i="1"/>
  <c r="EI142" i="1" s="1"/>
  <c r="EK142" i="1" s="1"/>
  <c r="EM142" i="1" s="1"/>
  <c r="EN142" i="1" s="1"/>
  <c r="EE142" i="1"/>
  <c r="ED142" i="1"/>
  <c r="EC142" i="1"/>
  <c r="EA142" i="1"/>
  <c r="DZ142" i="1"/>
  <c r="EB142" i="1" s="1"/>
  <c r="DY142" i="1"/>
  <c r="DX142" i="1"/>
  <c r="DW142" i="1"/>
  <c r="EL141" i="1"/>
  <c r="EJ141" i="1"/>
  <c r="EH141" i="1"/>
  <c r="EC141" i="1"/>
  <c r="EA141" i="1"/>
  <c r="EE141" i="1" s="1"/>
  <c r="DY141" i="1"/>
  <c r="DX141" i="1"/>
  <c r="DW141" i="1"/>
  <c r="EL140" i="1"/>
  <c r="EJ140" i="1"/>
  <c r="EH140" i="1"/>
  <c r="EI140" i="1" s="1"/>
  <c r="EK140" i="1" s="1"/>
  <c r="ED140" i="1"/>
  <c r="EC140" i="1"/>
  <c r="EA140" i="1"/>
  <c r="EE140" i="1" s="1"/>
  <c r="DZ140" i="1"/>
  <c r="DY140" i="1"/>
  <c r="DX140" i="1"/>
  <c r="DW140" i="1"/>
  <c r="EL139" i="1"/>
  <c r="EJ139" i="1"/>
  <c r="EH139" i="1"/>
  <c r="EF139" i="1"/>
  <c r="EG139" i="1" s="1"/>
  <c r="EE139" i="1"/>
  <c r="EC139" i="1"/>
  <c r="EB139" i="1"/>
  <c r="EA139" i="1"/>
  <c r="DY139" i="1"/>
  <c r="DX139" i="1"/>
  <c r="DZ139" i="1" s="1"/>
  <c r="ED139" i="1" s="1"/>
  <c r="DW139" i="1"/>
  <c r="EL138" i="1"/>
  <c r="EJ138" i="1"/>
  <c r="EH138" i="1"/>
  <c r="EE138" i="1"/>
  <c r="EC138" i="1"/>
  <c r="EA138" i="1"/>
  <c r="DY138" i="1"/>
  <c r="DZ138" i="1" s="1"/>
  <c r="DX138" i="1"/>
  <c r="DW138" i="1"/>
  <c r="EL137" i="1"/>
  <c r="EJ137" i="1"/>
  <c r="EH137" i="1"/>
  <c r="EC137" i="1"/>
  <c r="EA137" i="1"/>
  <c r="EE137" i="1" s="1"/>
  <c r="DY137" i="1"/>
  <c r="DX137" i="1"/>
  <c r="DW137" i="1"/>
  <c r="EL136" i="1"/>
  <c r="EJ136" i="1"/>
  <c r="EI136" i="1"/>
  <c r="EK136" i="1" s="1"/>
  <c r="EH136" i="1"/>
  <c r="EC136" i="1"/>
  <c r="EA136" i="1"/>
  <c r="EE136" i="1" s="1"/>
  <c r="DZ136" i="1"/>
  <c r="EB136" i="1" s="1"/>
  <c r="DY136" i="1"/>
  <c r="DX136" i="1"/>
  <c r="DW136" i="1"/>
  <c r="EL135" i="1"/>
  <c r="EJ135" i="1"/>
  <c r="EH135" i="1"/>
  <c r="EE135" i="1"/>
  <c r="EC135" i="1"/>
  <c r="EA135" i="1"/>
  <c r="DY135" i="1"/>
  <c r="DX135" i="1"/>
  <c r="DZ135" i="1" s="1"/>
  <c r="ED135" i="1" s="1"/>
  <c r="DW135" i="1"/>
  <c r="EL134" i="1"/>
  <c r="EJ134" i="1"/>
  <c r="EH134" i="1"/>
  <c r="EE134" i="1"/>
  <c r="ED134" i="1"/>
  <c r="EF134" i="1" s="1"/>
  <c r="EG134" i="1" s="1"/>
  <c r="EC134" i="1"/>
  <c r="EB134" i="1"/>
  <c r="EA134" i="1"/>
  <c r="DZ134" i="1"/>
  <c r="DY134" i="1"/>
  <c r="DX134" i="1"/>
  <c r="DW134" i="1"/>
  <c r="EL133" i="1"/>
  <c r="EJ133" i="1"/>
  <c r="EH133" i="1"/>
  <c r="EE133" i="1"/>
  <c r="EC133" i="1"/>
  <c r="EA133" i="1"/>
  <c r="DY133" i="1"/>
  <c r="DX133" i="1"/>
  <c r="DZ133" i="1" s="1"/>
  <c r="DW133" i="1"/>
  <c r="EL132" i="1"/>
  <c r="EJ132" i="1"/>
  <c r="EH132" i="1"/>
  <c r="EI132" i="1" s="1"/>
  <c r="EK132" i="1" s="1"/>
  <c r="EM132" i="1" s="1"/>
  <c r="EN132" i="1" s="1"/>
  <c r="EE132" i="1"/>
  <c r="EC132" i="1"/>
  <c r="EA132" i="1"/>
  <c r="DZ132" i="1"/>
  <c r="ED132" i="1" s="1"/>
  <c r="DY132" i="1"/>
  <c r="DX132" i="1"/>
  <c r="DW132" i="1"/>
  <c r="EL131" i="1"/>
  <c r="EJ131" i="1"/>
  <c r="EH131" i="1"/>
  <c r="EC131" i="1"/>
  <c r="EA131" i="1"/>
  <c r="EE131" i="1" s="1"/>
  <c r="DY131" i="1"/>
  <c r="DZ131" i="1" s="1"/>
  <c r="DX131" i="1"/>
  <c r="DW131" i="1"/>
  <c r="EL130" i="1"/>
  <c r="EM130" i="1" s="1"/>
  <c r="EN130" i="1" s="1"/>
  <c r="EJ130" i="1"/>
  <c r="EI130" i="1"/>
  <c r="EK130" i="1" s="1"/>
  <c r="EH130" i="1"/>
  <c r="ED130" i="1"/>
  <c r="EC130" i="1"/>
  <c r="EA130" i="1"/>
  <c r="DZ130" i="1"/>
  <c r="DY130" i="1"/>
  <c r="DX130" i="1"/>
  <c r="DW130" i="1"/>
  <c r="EL129" i="1"/>
  <c r="EJ129" i="1"/>
  <c r="EH129" i="1"/>
  <c r="EE129" i="1"/>
  <c r="EC129" i="1"/>
  <c r="EA129" i="1"/>
  <c r="DY129" i="1"/>
  <c r="DX129" i="1"/>
  <c r="DZ129" i="1" s="1"/>
  <c r="DW129" i="1"/>
  <c r="EL128" i="1"/>
  <c r="EJ128" i="1"/>
  <c r="EH128" i="1"/>
  <c r="EI128" i="1" s="1"/>
  <c r="EK128" i="1" s="1"/>
  <c r="EM128" i="1" s="1"/>
  <c r="EN128" i="1" s="1"/>
  <c r="EE128" i="1"/>
  <c r="EC128" i="1"/>
  <c r="EA128" i="1"/>
  <c r="DZ128" i="1"/>
  <c r="ED128" i="1" s="1"/>
  <c r="EF128" i="1" s="1"/>
  <c r="EG128" i="1" s="1"/>
  <c r="DY128" i="1"/>
  <c r="DX128" i="1"/>
  <c r="DW128" i="1"/>
  <c r="EL127" i="1"/>
  <c r="EJ127" i="1"/>
  <c r="EH127" i="1"/>
  <c r="EI127" i="1" s="1"/>
  <c r="EK127" i="1" s="1"/>
  <c r="EM127" i="1" s="1"/>
  <c r="EN127" i="1" s="1"/>
  <c r="EC127" i="1"/>
  <c r="EA127" i="1"/>
  <c r="EE127" i="1" s="1"/>
  <c r="DY127" i="1"/>
  <c r="DZ127" i="1" s="1"/>
  <c r="DX127" i="1"/>
  <c r="DW127" i="1"/>
  <c r="EL126" i="1"/>
  <c r="EJ126" i="1"/>
  <c r="EI126" i="1"/>
  <c r="EK126" i="1" s="1"/>
  <c r="EH126" i="1"/>
  <c r="ED126" i="1"/>
  <c r="EC126" i="1"/>
  <c r="EA126" i="1"/>
  <c r="DZ126" i="1"/>
  <c r="DY126" i="1"/>
  <c r="DX126" i="1"/>
  <c r="DW126" i="1"/>
  <c r="EL125" i="1"/>
  <c r="EJ125" i="1"/>
  <c r="EH125" i="1"/>
  <c r="EE125" i="1"/>
  <c r="EC125" i="1"/>
  <c r="EA125" i="1"/>
  <c r="DY125" i="1"/>
  <c r="DX125" i="1"/>
  <c r="DZ125" i="1" s="1"/>
  <c r="DW125" i="1"/>
  <c r="EM124" i="1"/>
  <c r="EN124" i="1" s="1"/>
  <c r="EL124" i="1"/>
  <c r="EJ124" i="1"/>
  <c r="EH124" i="1"/>
  <c r="EI124" i="1" s="1"/>
  <c r="EK124" i="1" s="1"/>
  <c r="EE124" i="1"/>
  <c r="EC124" i="1"/>
  <c r="EA124" i="1"/>
  <c r="DZ124" i="1"/>
  <c r="ED124" i="1" s="1"/>
  <c r="DY124" i="1"/>
  <c r="DX124" i="1"/>
  <c r="DW124" i="1"/>
  <c r="EL123" i="1"/>
  <c r="EJ123" i="1"/>
  <c r="EH123" i="1"/>
  <c r="EC123" i="1"/>
  <c r="EA123" i="1"/>
  <c r="EE123" i="1" s="1"/>
  <c r="DY123" i="1"/>
  <c r="DZ123" i="1" s="1"/>
  <c r="DX123" i="1"/>
  <c r="DW123" i="1"/>
  <c r="EL122" i="1"/>
  <c r="EM122" i="1" s="1"/>
  <c r="EN122" i="1" s="1"/>
  <c r="EJ122" i="1"/>
  <c r="EI122" i="1"/>
  <c r="EK122" i="1" s="1"/>
  <c r="EH122" i="1"/>
  <c r="ED122" i="1"/>
  <c r="EC122" i="1"/>
  <c r="EA122" i="1"/>
  <c r="DZ122" i="1"/>
  <c r="DY122" i="1"/>
  <c r="DX122" i="1"/>
  <c r="DW122" i="1"/>
  <c r="EL121" i="1"/>
  <c r="EJ121" i="1"/>
  <c r="EH121" i="1"/>
  <c r="EE121" i="1"/>
  <c r="EC121" i="1"/>
  <c r="EA121" i="1"/>
  <c r="DY121" i="1"/>
  <c r="DX121" i="1"/>
  <c r="DZ121" i="1" s="1"/>
  <c r="DW121" i="1"/>
  <c r="EM120" i="1"/>
  <c r="EN120" i="1" s="1"/>
  <c r="EL120" i="1"/>
  <c r="EJ120" i="1"/>
  <c r="EH120" i="1"/>
  <c r="EI120" i="1" s="1"/>
  <c r="EK120" i="1" s="1"/>
  <c r="EE120" i="1"/>
  <c r="EC120" i="1"/>
  <c r="EA120" i="1"/>
  <c r="DZ120" i="1"/>
  <c r="ED120" i="1" s="1"/>
  <c r="EF120" i="1" s="1"/>
  <c r="EG120" i="1" s="1"/>
  <c r="DY120" i="1"/>
  <c r="DX120" i="1"/>
  <c r="DW120" i="1"/>
  <c r="EL119" i="1"/>
  <c r="EJ119" i="1"/>
  <c r="EH119" i="1"/>
  <c r="EC119" i="1"/>
  <c r="EA119" i="1"/>
  <c r="EE119" i="1" s="1"/>
  <c r="DY119" i="1"/>
  <c r="DZ119" i="1" s="1"/>
  <c r="DX119" i="1"/>
  <c r="DW119" i="1"/>
  <c r="EL118" i="1"/>
  <c r="EJ118" i="1"/>
  <c r="EI118" i="1"/>
  <c r="EK118" i="1" s="1"/>
  <c r="EH118" i="1"/>
  <c r="ED118" i="1"/>
  <c r="EC118" i="1"/>
  <c r="EA118" i="1"/>
  <c r="DZ118" i="1"/>
  <c r="DY118" i="1"/>
  <c r="DX118" i="1"/>
  <c r="DW118" i="1"/>
  <c r="EL117" i="1"/>
  <c r="EJ117" i="1"/>
  <c r="EH117" i="1"/>
  <c r="EE117" i="1"/>
  <c r="EC117" i="1"/>
  <c r="EA117" i="1"/>
  <c r="DY117" i="1"/>
  <c r="DX117" i="1"/>
  <c r="DZ117" i="1" s="1"/>
  <c r="DW117" i="1"/>
  <c r="EM116" i="1"/>
  <c r="EN116" i="1" s="1"/>
  <c r="EL116" i="1"/>
  <c r="EJ116" i="1"/>
  <c r="EH116" i="1"/>
  <c r="EI116" i="1" s="1"/>
  <c r="EK116" i="1" s="1"/>
  <c r="EE116" i="1"/>
  <c r="EC116" i="1"/>
  <c r="EA116" i="1"/>
  <c r="DZ116" i="1"/>
  <c r="ED116" i="1" s="1"/>
  <c r="EF116" i="1" s="1"/>
  <c r="EG116" i="1" s="1"/>
  <c r="DY116" i="1"/>
  <c r="DX116" i="1"/>
  <c r="DW116" i="1"/>
  <c r="EL115" i="1"/>
  <c r="EJ115" i="1"/>
  <c r="EH115" i="1"/>
  <c r="EI115" i="1" s="1"/>
  <c r="EK115" i="1" s="1"/>
  <c r="EM115" i="1" s="1"/>
  <c r="EN115" i="1" s="1"/>
  <c r="EC115" i="1"/>
  <c r="EA115" i="1"/>
  <c r="EE115" i="1" s="1"/>
  <c r="DY115" i="1"/>
  <c r="DZ115" i="1" s="1"/>
  <c r="DX115" i="1"/>
  <c r="DW115" i="1"/>
  <c r="EL114" i="1"/>
  <c r="EJ114" i="1"/>
  <c r="EI114" i="1"/>
  <c r="EK114" i="1" s="1"/>
  <c r="EH114" i="1"/>
  <c r="ED114" i="1"/>
  <c r="EC114" i="1"/>
  <c r="EA114" i="1"/>
  <c r="DZ114" i="1"/>
  <c r="DY114" i="1"/>
  <c r="DX114" i="1"/>
  <c r="DW114" i="1"/>
  <c r="EL113" i="1"/>
  <c r="EJ113" i="1"/>
  <c r="EH113" i="1"/>
  <c r="EE113" i="1"/>
  <c r="EC113" i="1"/>
  <c r="EA113" i="1"/>
  <c r="DY113" i="1"/>
  <c r="DX113" i="1"/>
  <c r="DZ113" i="1" s="1"/>
  <c r="DW113" i="1"/>
  <c r="EM112" i="1"/>
  <c r="EN112" i="1" s="1"/>
  <c r="EL112" i="1"/>
  <c r="EJ112" i="1"/>
  <c r="EH112" i="1"/>
  <c r="EI112" i="1" s="1"/>
  <c r="EK112" i="1" s="1"/>
  <c r="EE112" i="1"/>
  <c r="EC112" i="1"/>
  <c r="EA112" i="1"/>
  <c r="DZ112" i="1"/>
  <c r="ED112" i="1" s="1"/>
  <c r="EF112" i="1" s="1"/>
  <c r="EG112" i="1" s="1"/>
  <c r="DY112" i="1"/>
  <c r="DX112" i="1"/>
  <c r="DW112" i="1"/>
  <c r="EL111" i="1"/>
  <c r="EJ111" i="1"/>
  <c r="EH111" i="1"/>
  <c r="EC111" i="1"/>
  <c r="EA111" i="1"/>
  <c r="EE111" i="1" s="1"/>
  <c r="DY111" i="1"/>
  <c r="DZ111" i="1" s="1"/>
  <c r="DX111" i="1"/>
  <c r="DW111" i="1"/>
  <c r="EL110" i="1"/>
  <c r="EJ110" i="1"/>
  <c r="EI110" i="1"/>
  <c r="EK110" i="1" s="1"/>
  <c r="EH110" i="1"/>
  <c r="ED110" i="1"/>
  <c r="EC110" i="1"/>
  <c r="EA110" i="1"/>
  <c r="DZ110" i="1"/>
  <c r="DY110" i="1"/>
  <c r="DX110" i="1"/>
  <c r="DW110" i="1"/>
  <c r="EL109" i="1"/>
  <c r="EJ109" i="1"/>
  <c r="EH109" i="1"/>
  <c r="EE109" i="1"/>
  <c r="EC109" i="1"/>
  <c r="EA109" i="1"/>
  <c r="DY109" i="1"/>
  <c r="DX109" i="1"/>
  <c r="DZ109" i="1" s="1"/>
  <c r="DW109" i="1"/>
  <c r="EM108" i="1"/>
  <c r="EN108" i="1" s="1"/>
  <c r="EL108" i="1"/>
  <c r="EJ108" i="1"/>
  <c r="EH108" i="1"/>
  <c r="EI108" i="1" s="1"/>
  <c r="EK108" i="1" s="1"/>
  <c r="EE108" i="1"/>
  <c r="EC108" i="1"/>
  <c r="EA108" i="1"/>
  <c r="DZ108" i="1"/>
  <c r="ED108" i="1" s="1"/>
  <c r="DY108" i="1"/>
  <c r="DX108" i="1"/>
  <c r="DW108" i="1"/>
  <c r="EL107" i="1"/>
  <c r="EJ107" i="1"/>
  <c r="EH107" i="1"/>
  <c r="EI107" i="1" s="1"/>
  <c r="EK107" i="1" s="1"/>
  <c r="EM107" i="1" s="1"/>
  <c r="EN107" i="1" s="1"/>
  <c r="EC107" i="1"/>
  <c r="EA107" i="1"/>
  <c r="EE107" i="1" s="1"/>
  <c r="DY107" i="1"/>
  <c r="DZ107" i="1" s="1"/>
  <c r="DX107" i="1"/>
  <c r="DW107" i="1"/>
  <c r="EL106" i="1"/>
  <c r="EJ106" i="1"/>
  <c r="EI106" i="1"/>
  <c r="EK106" i="1" s="1"/>
  <c r="EH106" i="1"/>
  <c r="ED106" i="1"/>
  <c r="EC106" i="1"/>
  <c r="EA106" i="1"/>
  <c r="DZ106" i="1"/>
  <c r="DY106" i="1"/>
  <c r="DX106" i="1"/>
  <c r="DW106" i="1"/>
  <c r="EL105" i="1"/>
  <c r="EJ105" i="1"/>
  <c r="EH105" i="1"/>
  <c r="EE105" i="1"/>
  <c r="EC105" i="1"/>
  <c r="EA105" i="1"/>
  <c r="DY105" i="1"/>
  <c r="DX105" i="1"/>
  <c r="DZ105" i="1" s="1"/>
  <c r="DW105" i="1"/>
  <c r="EL104" i="1"/>
  <c r="EJ104" i="1"/>
  <c r="EH104" i="1"/>
  <c r="EI104" i="1" s="1"/>
  <c r="EK104" i="1" s="1"/>
  <c r="EM104" i="1" s="1"/>
  <c r="EN104" i="1" s="1"/>
  <c r="EE104" i="1"/>
  <c r="EC104" i="1"/>
  <c r="EA104" i="1"/>
  <c r="DZ104" i="1"/>
  <c r="ED104" i="1" s="1"/>
  <c r="DY104" i="1"/>
  <c r="DX104" i="1"/>
  <c r="DW104" i="1"/>
  <c r="EL103" i="1"/>
  <c r="EJ103" i="1"/>
  <c r="EH103" i="1"/>
  <c r="EI103" i="1" s="1"/>
  <c r="EK103" i="1" s="1"/>
  <c r="EM103" i="1" s="1"/>
  <c r="EN103" i="1" s="1"/>
  <c r="EC103" i="1"/>
  <c r="EA103" i="1"/>
  <c r="EE103" i="1" s="1"/>
  <c r="DY103" i="1"/>
  <c r="DZ103" i="1" s="1"/>
  <c r="DX103" i="1"/>
  <c r="DW103" i="1"/>
  <c r="EL102" i="1"/>
  <c r="EM102" i="1" s="1"/>
  <c r="EN102" i="1" s="1"/>
  <c r="EJ102" i="1"/>
  <c r="EI102" i="1"/>
  <c r="EK102" i="1" s="1"/>
  <c r="EH102" i="1"/>
  <c r="ED102" i="1"/>
  <c r="EC102" i="1"/>
  <c r="EA102" i="1"/>
  <c r="DZ102" i="1"/>
  <c r="DY102" i="1"/>
  <c r="DX102" i="1"/>
  <c r="DW102" i="1"/>
  <c r="EL101" i="1"/>
  <c r="EJ101" i="1"/>
  <c r="EH101" i="1"/>
  <c r="EE101" i="1"/>
  <c r="EC101" i="1"/>
  <c r="EA101" i="1"/>
  <c r="DY101" i="1"/>
  <c r="DX101" i="1"/>
  <c r="DZ101" i="1" s="1"/>
  <c r="DW101" i="1"/>
  <c r="EL100" i="1"/>
  <c r="EJ100" i="1"/>
  <c r="EH100" i="1"/>
  <c r="EI100" i="1" s="1"/>
  <c r="EK100" i="1" s="1"/>
  <c r="EM100" i="1" s="1"/>
  <c r="EN100" i="1" s="1"/>
  <c r="EE100" i="1"/>
  <c r="EC100" i="1"/>
  <c r="EA100" i="1"/>
  <c r="DZ100" i="1"/>
  <c r="ED100" i="1" s="1"/>
  <c r="DY100" i="1"/>
  <c r="DX100" i="1"/>
  <c r="DW100" i="1"/>
  <c r="EL99" i="1"/>
  <c r="EJ99" i="1"/>
  <c r="EH99" i="1"/>
  <c r="EC99" i="1"/>
  <c r="EA99" i="1"/>
  <c r="EE99" i="1" s="1"/>
  <c r="DY99" i="1"/>
  <c r="DZ99" i="1" s="1"/>
  <c r="DX99" i="1"/>
  <c r="DW99" i="1"/>
  <c r="EL98" i="1"/>
  <c r="EM98" i="1" s="1"/>
  <c r="EN98" i="1" s="1"/>
  <c r="EJ98" i="1"/>
  <c r="EI98" i="1"/>
  <c r="EK98" i="1" s="1"/>
  <c r="EH98" i="1"/>
  <c r="ED98" i="1"/>
  <c r="EC98" i="1"/>
  <c r="EA98" i="1"/>
  <c r="DZ98" i="1"/>
  <c r="DY98" i="1"/>
  <c r="DX98" i="1"/>
  <c r="DW98" i="1"/>
  <c r="EL97" i="1"/>
  <c r="EJ97" i="1"/>
  <c r="EH97" i="1"/>
  <c r="EI97" i="1" s="1"/>
  <c r="EK97" i="1" s="1"/>
  <c r="EE97" i="1"/>
  <c r="EC97" i="1"/>
  <c r="EA97" i="1"/>
  <c r="DY97" i="1"/>
  <c r="DX97" i="1"/>
  <c r="DZ97" i="1" s="1"/>
  <c r="DW97" i="1"/>
  <c r="EL96" i="1"/>
  <c r="EJ96" i="1"/>
  <c r="EH96" i="1"/>
  <c r="EI96" i="1" s="1"/>
  <c r="EK96" i="1" s="1"/>
  <c r="EM96" i="1" s="1"/>
  <c r="EN96" i="1" s="1"/>
  <c r="EE96" i="1"/>
  <c r="EC96" i="1"/>
  <c r="EA96" i="1"/>
  <c r="DZ96" i="1"/>
  <c r="ED96" i="1" s="1"/>
  <c r="DY96" i="1"/>
  <c r="DX96" i="1"/>
  <c r="DW96" i="1"/>
  <c r="EL95" i="1"/>
  <c r="EM95" i="1" s="1"/>
  <c r="EN95" i="1" s="1"/>
  <c r="EJ95" i="1"/>
  <c r="EH95" i="1"/>
  <c r="EI95" i="1" s="1"/>
  <c r="EK95" i="1" s="1"/>
  <c r="EC95" i="1"/>
  <c r="EA95" i="1"/>
  <c r="EE95" i="1" s="1"/>
  <c r="DY95" i="1"/>
  <c r="DZ95" i="1" s="1"/>
  <c r="DX95" i="1"/>
  <c r="DW95" i="1"/>
  <c r="EL94" i="1"/>
  <c r="EJ94" i="1"/>
  <c r="EI94" i="1"/>
  <c r="EK94" i="1" s="1"/>
  <c r="EH94" i="1"/>
  <c r="ED94" i="1"/>
  <c r="EC94" i="1"/>
  <c r="EA94" i="1"/>
  <c r="DZ94" i="1"/>
  <c r="DY94" i="1"/>
  <c r="DX94" i="1"/>
  <c r="DW94" i="1"/>
  <c r="EL93" i="1"/>
  <c r="EJ93" i="1"/>
  <c r="EH93" i="1"/>
  <c r="EI93" i="1" s="1"/>
  <c r="EK93" i="1" s="1"/>
  <c r="EE93" i="1"/>
  <c r="EC93" i="1"/>
  <c r="EA93" i="1"/>
  <c r="DY93" i="1"/>
  <c r="DX93" i="1"/>
  <c r="DZ93" i="1" s="1"/>
  <c r="DW93" i="1"/>
  <c r="EM92" i="1"/>
  <c r="EN92" i="1" s="1"/>
  <c r="EL92" i="1"/>
  <c r="EJ92" i="1"/>
  <c r="EH92" i="1"/>
  <c r="EI92" i="1" s="1"/>
  <c r="EK92" i="1" s="1"/>
  <c r="EE92" i="1"/>
  <c r="EC92" i="1"/>
  <c r="EA92" i="1"/>
  <c r="DZ92" i="1"/>
  <c r="ED92" i="1" s="1"/>
  <c r="EF92" i="1" s="1"/>
  <c r="EG92" i="1" s="1"/>
  <c r="DY92" i="1"/>
  <c r="DX92" i="1"/>
  <c r="DW92" i="1"/>
  <c r="EL91" i="1"/>
  <c r="EJ91" i="1"/>
  <c r="EH91" i="1"/>
  <c r="EC91" i="1"/>
  <c r="EA91" i="1"/>
  <c r="EE91" i="1" s="1"/>
  <c r="DY91" i="1"/>
  <c r="DZ91" i="1" s="1"/>
  <c r="DX91" i="1"/>
  <c r="DW91" i="1"/>
  <c r="EL90" i="1"/>
  <c r="EM90" i="1" s="1"/>
  <c r="EN90" i="1" s="1"/>
  <c r="EJ90" i="1"/>
  <c r="EI90" i="1"/>
  <c r="EK90" i="1" s="1"/>
  <c r="EH90" i="1"/>
  <c r="ED90" i="1"/>
  <c r="EC90" i="1"/>
  <c r="EA90" i="1"/>
  <c r="DZ90" i="1"/>
  <c r="DY90" i="1"/>
  <c r="DX90" i="1"/>
  <c r="DW90" i="1"/>
  <c r="EL89" i="1"/>
  <c r="EJ89" i="1"/>
  <c r="EH89" i="1"/>
  <c r="EI89" i="1" s="1"/>
  <c r="EK89" i="1" s="1"/>
  <c r="EE89" i="1"/>
  <c r="EC89" i="1"/>
  <c r="EA89" i="1"/>
  <c r="DY89" i="1"/>
  <c r="DX89" i="1"/>
  <c r="DZ89" i="1" s="1"/>
  <c r="DW89" i="1"/>
  <c r="EM88" i="1"/>
  <c r="EN88" i="1" s="1"/>
  <c r="EL88" i="1"/>
  <c r="EJ88" i="1"/>
  <c r="EH88" i="1"/>
  <c r="EI88" i="1" s="1"/>
  <c r="EK88" i="1" s="1"/>
  <c r="EE88" i="1"/>
  <c r="EC88" i="1"/>
  <c r="EA88" i="1"/>
  <c r="DZ88" i="1"/>
  <c r="DY88" i="1"/>
  <c r="DX88" i="1"/>
  <c r="DW88" i="1"/>
  <c r="EL87" i="1"/>
  <c r="EJ87" i="1"/>
  <c r="EH87" i="1"/>
  <c r="EC87" i="1"/>
  <c r="EB87" i="1"/>
  <c r="EA87" i="1"/>
  <c r="EE87" i="1" s="1"/>
  <c r="DY87" i="1"/>
  <c r="DZ87" i="1" s="1"/>
  <c r="ED87" i="1" s="1"/>
  <c r="DX87" i="1"/>
  <c r="DW87" i="1"/>
  <c r="EL86" i="1"/>
  <c r="EJ86" i="1"/>
  <c r="EI86" i="1"/>
  <c r="EK86" i="1" s="1"/>
  <c r="EH86" i="1"/>
  <c r="ED86" i="1"/>
  <c r="EC86" i="1"/>
  <c r="EA86" i="1"/>
  <c r="DZ86" i="1"/>
  <c r="DY86" i="1"/>
  <c r="DX86" i="1"/>
  <c r="DW86" i="1"/>
  <c r="EL85" i="1"/>
  <c r="EJ85" i="1"/>
  <c r="EH85" i="1"/>
  <c r="EI85" i="1" s="1"/>
  <c r="EK85" i="1" s="1"/>
  <c r="EE85" i="1"/>
  <c r="EC85" i="1"/>
  <c r="EA85" i="1"/>
  <c r="DY85" i="1"/>
  <c r="DX85" i="1"/>
  <c r="DZ85" i="1" s="1"/>
  <c r="DW85" i="1"/>
  <c r="EL84" i="1"/>
  <c r="EJ84" i="1"/>
  <c r="EH84" i="1"/>
  <c r="EE84" i="1"/>
  <c r="EC84" i="1"/>
  <c r="EA84" i="1"/>
  <c r="DZ84" i="1"/>
  <c r="DY84" i="1"/>
  <c r="DX84" i="1"/>
  <c r="DW84" i="1"/>
  <c r="EL83" i="1"/>
  <c r="EJ83" i="1"/>
  <c r="EH83" i="1"/>
  <c r="EI83" i="1" s="1"/>
  <c r="EK83" i="1" s="1"/>
  <c r="EC83" i="1"/>
  <c r="EA83" i="1"/>
  <c r="EE83" i="1" s="1"/>
  <c r="DY83" i="1"/>
  <c r="DZ83" i="1" s="1"/>
  <c r="ED83" i="1" s="1"/>
  <c r="DX83" i="1"/>
  <c r="DW83" i="1"/>
  <c r="EL82" i="1"/>
  <c r="EM82" i="1" s="1"/>
  <c r="EN82" i="1" s="1"/>
  <c r="EJ82" i="1"/>
  <c r="EI82" i="1"/>
  <c r="EK82" i="1" s="1"/>
  <c r="EH82" i="1"/>
  <c r="ED82" i="1"/>
  <c r="EC82" i="1"/>
  <c r="EA82" i="1"/>
  <c r="DZ82" i="1"/>
  <c r="DY82" i="1"/>
  <c r="DX82" i="1"/>
  <c r="DW82" i="1"/>
  <c r="EL81" i="1"/>
  <c r="EJ81" i="1"/>
  <c r="EH81" i="1"/>
  <c r="EE81" i="1"/>
  <c r="EC81" i="1"/>
  <c r="EA81" i="1"/>
  <c r="DY81" i="1"/>
  <c r="DX81" i="1"/>
  <c r="DZ81" i="1" s="1"/>
  <c r="DW81" i="1"/>
  <c r="EM80" i="1"/>
  <c r="EN80" i="1" s="1"/>
  <c r="EL80" i="1"/>
  <c r="EJ80" i="1"/>
  <c r="EH80" i="1"/>
  <c r="EI80" i="1" s="1"/>
  <c r="EK80" i="1" s="1"/>
  <c r="EE80" i="1"/>
  <c r="EC80" i="1"/>
  <c r="EA80" i="1"/>
  <c r="DZ80" i="1"/>
  <c r="DY80" i="1"/>
  <c r="DX80" i="1"/>
  <c r="DW80" i="1"/>
  <c r="EL79" i="1"/>
  <c r="EJ79" i="1"/>
  <c r="EH79" i="1"/>
  <c r="EC79" i="1"/>
  <c r="EB79" i="1"/>
  <c r="EA79" i="1"/>
  <c r="EE79" i="1" s="1"/>
  <c r="DY79" i="1"/>
  <c r="DZ79" i="1" s="1"/>
  <c r="ED79" i="1" s="1"/>
  <c r="DX79" i="1"/>
  <c r="DW79" i="1"/>
  <c r="EL78" i="1"/>
  <c r="EJ78" i="1"/>
  <c r="EI78" i="1"/>
  <c r="EK78" i="1" s="1"/>
  <c r="EH78" i="1"/>
  <c r="ED78" i="1"/>
  <c r="EC78" i="1"/>
  <c r="EA78" i="1"/>
  <c r="DZ78" i="1"/>
  <c r="DY78" i="1"/>
  <c r="DX78" i="1"/>
  <c r="DW78" i="1"/>
  <c r="EL77" i="1"/>
  <c r="EJ77" i="1"/>
  <c r="EH77" i="1"/>
  <c r="EE77" i="1"/>
  <c r="EC77" i="1"/>
  <c r="EA77" i="1"/>
  <c r="DY77" i="1"/>
  <c r="DX77" i="1"/>
  <c r="DZ77" i="1" s="1"/>
  <c r="DW77" i="1"/>
  <c r="EL76" i="1"/>
  <c r="EJ76" i="1"/>
  <c r="EH76" i="1"/>
  <c r="EE76" i="1"/>
  <c r="EC76" i="1"/>
  <c r="EA76" i="1"/>
  <c r="DY76" i="1"/>
  <c r="DX76" i="1"/>
  <c r="DZ76" i="1" s="1"/>
  <c r="DW76" i="1"/>
  <c r="EL75" i="1"/>
  <c r="EJ75" i="1"/>
  <c r="EH75" i="1"/>
  <c r="EI75" i="1" s="1"/>
  <c r="EK75" i="1" s="1"/>
  <c r="EC75" i="1"/>
  <c r="EF75" i="1" s="1"/>
  <c r="EG75" i="1" s="1"/>
  <c r="EB75" i="1"/>
  <c r="EA75" i="1"/>
  <c r="EE75" i="1" s="1"/>
  <c r="DZ75" i="1"/>
  <c r="ED75" i="1" s="1"/>
  <c r="DY75" i="1"/>
  <c r="DX75" i="1"/>
  <c r="DW75" i="1"/>
  <c r="EL74" i="1"/>
  <c r="EM74" i="1" s="1"/>
  <c r="EN74" i="1" s="1"/>
  <c r="EK74" i="1"/>
  <c r="EJ74" i="1"/>
  <c r="EI74" i="1"/>
  <c r="EH74" i="1"/>
  <c r="ED74" i="1"/>
  <c r="EC74" i="1"/>
  <c r="EA74" i="1"/>
  <c r="DZ74" i="1"/>
  <c r="DY74" i="1"/>
  <c r="DX74" i="1"/>
  <c r="DW74" i="1"/>
  <c r="EL73" i="1"/>
  <c r="EJ73" i="1"/>
  <c r="EH73" i="1"/>
  <c r="EE73" i="1"/>
  <c r="EC73" i="1"/>
  <c r="EA73" i="1"/>
  <c r="DY73" i="1"/>
  <c r="DX73" i="1"/>
  <c r="DW73" i="1"/>
  <c r="EL72" i="1"/>
  <c r="EJ72" i="1"/>
  <c r="EH72" i="1"/>
  <c r="EI72" i="1" s="1"/>
  <c r="EK72" i="1" s="1"/>
  <c r="EC72" i="1"/>
  <c r="EA72" i="1"/>
  <c r="EE72" i="1" s="1"/>
  <c r="DY72" i="1"/>
  <c r="DX72" i="1"/>
  <c r="DZ72" i="1" s="1"/>
  <c r="DW72" i="1"/>
  <c r="EL71" i="1"/>
  <c r="EJ71" i="1"/>
  <c r="EH71" i="1"/>
  <c r="EI71" i="1" s="1"/>
  <c r="EE71" i="1"/>
  <c r="EC71" i="1"/>
  <c r="EF71" i="1" s="1"/>
  <c r="EG71" i="1" s="1"/>
  <c r="EB71" i="1"/>
  <c r="EA71" i="1"/>
  <c r="DZ71" i="1"/>
  <c r="ED71" i="1" s="1"/>
  <c r="DY71" i="1"/>
  <c r="DX71" i="1"/>
  <c r="DW71" i="1"/>
  <c r="EL70" i="1"/>
  <c r="EJ70" i="1"/>
  <c r="EH70" i="1"/>
  <c r="EE70" i="1"/>
  <c r="EC70" i="1"/>
  <c r="EA70" i="1"/>
  <c r="DY70" i="1"/>
  <c r="DX70" i="1"/>
  <c r="DZ70" i="1" s="1"/>
  <c r="DW70" i="1"/>
  <c r="EL69" i="1"/>
  <c r="EJ69" i="1"/>
  <c r="EH69" i="1"/>
  <c r="EC69" i="1"/>
  <c r="EA69" i="1"/>
  <c r="EE69" i="1" s="1"/>
  <c r="DY69" i="1"/>
  <c r="DX69" i="1"/>
  <c r="DZ69" i="1" s="1"/>
  <c r="DW69" i="1"/>
  <c r="EL68" i="1"/>
  <c r="EJ68" i="1"/>
  <c r="EH68" i="1"/>
  <c r="EC68" i="1"/>
  <c r="EA68" i="1"/>
  <c r="EE68" i="1" s="1"/>
  <c r="DZ68" i="1"/>
  <c r="DY68" i="1"/>
  <c r="DX68" i="1"/>
  <c r="DW68" i="1"/>
  <c r="EL67" i="1"/>
  <c r="EJ67" i="1"/>
  <c r="EH67" i="1"/>
  <c r="EI67" i="1" s="1"/>
  <c r="EE67" i="1"/>
  <c r="EC67" i="1"/>
  <c r="EF67" i="1" s="1"/>
  <c r="EG67" i="1" s="1"/>
  <c r="EB67" i="1"/>
  <c r="EA67" i="1"/>
  <c r="DZ67" i="1"/>
  <c r="ED67" i="1" s="1"/>
  <c r="DY67" i="1"/>
  <c r="DX67" i="1"/>
  <c r="DW67" i="1"/>
  <c r="EL66" i="1"/>
  <c r="EJ66" i="1"/>
  <c r="EH66" i="1"/>
  <c r="EE66" i="1"/>
  <c r="EC66" i="1"/>
  <c r="EA66" i="1"/>
  <c r="DY66" i="1"/>
  <c r="DX66" i="1"/>
  <c r="DZ66" i="1" s="1"/>
  <c r="DW66" i="1"/>
  <c r="EL65" i="1"/>
  <c r="EJ65" i="1"/>
  <c r="EH65" i="1"/>
  <c r="EC65" i="1"/>
  <c r="EA65" i="1"/>
  <c r="EE65" i="1" s="1"/>
  <c r="DY65" i="1"/>
  <c r="DX65" i="1"/>
  <c r="DZ65" i="1" s="1"/>
  <c r="DW65" i="1"/>
  <c r="EL64" i="1"/>
  <c r="EJ64" i="1"/>
  <c r="EH64" i="1"/>
  <c r="EC64" i="1"/>
  <c r="EA64" i="1"/>
  <c r="EE64" i="1" s="1"/>
  <c r="DZ64" i="1"/>
  <c r="DY64" i="1"/>
  <c r="DX64" i="1"/>
  <c r="DW64" i="1"/>
  <c r="EL63" i="1"/>
  <c r="EJ63" i="1"/>
  <c r="EH63" i="1"/>
  <c r="EI63" i="1" s="1"/>
  <c r="EE63" i="1"/>
  <c r="EC63" i="1"/>
  <c r="EF63" i="1" s="1"/>
  <c r="EG63" i="1" s="1"/>
  <c r="EB63" i="1"/>
  <c r="EA63" i="1"/>
  <c r="DZ63" i="1"/>
  <c r="ED63" i="1" s="1"/>
  <c r="DY63" i="1"/>
  <c r="DX63" i="1"/>
  <c r="DW63" i="1"/>
  <c r="EL62" i="1"/>
  <c r="EJ62" i="1"/>
  <c r="EH62" i="1"/>
  <c r="EE62" i="1"/>
  <c r="EC62" i="1"/>
  <c r="EA62" i="1"/>
  <c r="DY62" i="1"/>
  <c r="DX62" i="1"/>
  <c r="DZ62" i="1" s="1"/>
  <c r="DW62" i="1"/>
  <c r="EL61" i="1"/>
  <c r="EJ61" i="1"/>
  <c r="EH61" i="1"/>
  <c r="EC61" i="1"/>
  <c r="EA61" i="1"/>
  <c r="EE61" i="1" s="1"/>
  <c r="DY61" i="1"/>
  <c r="DX61" i="1"/>
  <c r="DZ61" i="1" s="1"/>
  <c r="DW61" i="1"/>
  <c r="EL60" i="1"/>
  <c r="EJ60" i="1"/>
  <c r="EH60" i="1"/>
  <c r="EC60" i="1"/>
  <c r="EA60" i="1"/>
  <c r="EE60" i="1" s="1"/>
  <c r="DZ60" i="1"/>
  <c r="DY60" i="1"/>
  <c r="DX60" i="1"/>
  <c r="DW60" i="1"/>
  <c r="EL59" i="1"/>
  <c r="EJ59" i="1"/>
  <c r="EH59" i="1"/>
  <c r="EI59" i="1" s="1"/>
  <c r="EE59" i="1"/>
  <c r="EC59" i="1"/>
  <c r="EF59" i="1" s="1"/>
  <c r="EG59" i="1" s="1"/>
  <c r="EB59" i="1"/>
  <c r="EA59" i="1"/>
  <c r="DZ59" i="1"/>
  <c r="ED59" i="1" s="1"/>
  <c r="DY59" i="1"/>
  <c r="DX59" i="1"/>
  <c r="DW59" i="1"/>
  <c r="EL58" i="1"/>
  <c r="EJ58" i="1"/>
  <c r="EH58" i="1"/>
  <c r="EE58" i="1"/>
  <c r="EC58" i="1"/>
  <c r="EA58" i="1"/>
  <c r="DY58" i="1"/>
  <c r="DX58" i="1"/>
  <c r="DZ58" i="1" s="1"/>
  <c r="DW58" i="1"/>
  <c r="EL57" i="1"/>
  <c r="EJ57" i="1"/>
  <c r="EH57" i="1"/>
  <c r="EC57" i="1"/>
  <c r="EA57" i="1"/>
  <c r="EE57" i="1" s="1"/>
  <c r="DY57" i="1"/>
  <c r="DX57" i="1"/>
  <c r="DZ57" i="1" s="1"/>
  <c r="DW57" i="1"/>
  <c r="EL56" i="1"/>
  <c r="EJ56" i="1"/>
  <c r="EH56" i="1"/>
  <c r="EC56" i="1"/>
  <c r="EA56" i="1"/>
  <c r="EE56" i="1" s="1"/>
  <c r="DZ56" i="1"/>
  <c r="DY56" i="1"/>
  <c r="DX56" i="1"/>
  <c r="DW56" i="1"/>
  <c r="EL55" i="1"/>
  <c r="EJ55" i="1"/>
  <c r="EH55" i="1"/>
  <c r="EI55" i="1" s="1"/>
  <c r="EE55" i="1"/>
  <c r="EC55" i="1"/>
  <c r="EF55" i="1" s="1"/>
  <c r="EG55" i="1" s="1"/>
  <c r="EB55" i="1"/>
  <c r="EA55" i="1"/>
  <c r="DZ55" i="1"/>
  <c r="ED55" i="1" s="1"/>
  <c r="DY55" i="1"/>
  <c r="DX55" i="1"/>
  <c r="DW55" i="1"/>
  <c r="EL54" i="1"/>
  <c r="EJ54" i="1"/>
  <c r="EH54" i="1"/>
  <c r="EE54" i="1"/>
  <c r="EC54" i="1"/>
  <c r="EA54" i="1"/>
  <c r="DY54" i="1"/>
  <c r="DX54" i="1"/>
  <c r="DZ54" i="1" s="1"/>
  <c r="DW54" i="1"/>
  <c r="EL53" i="1"/>
  <c r="EJ53" i="1"/>
  <c r="EH53" i="1"/>
  <c r="EC53" i="1"/>
  <c r="EA53" i="1"/>
  <c r="EE53" i="1" s="1"/>
  <c r="DY53" i="1"/>
  <c r="DX53" i="1"/>
  <c r="DZ53" i="1" s="1"/>
  <c r="DW53" i="1"/>
  <c r="EL52" i="1"/>
  <c r="EJ52" i="1"/>
  <c r="EH52" i="1"/>
  <c r="EC52" i="1"/>
  <c r="EA52" i="1"/>
  <c r="EE52" i="1" s="1"/>
  <c r="DZ52" i="1"/>
  <c r="DY52" i="1"/>
  <c r="DX52" i="1"/>
  <c r="DW52" i="1"/>
  <c r="EL51" i="1"/>
  <c r="EJ51" i="1"/>
  <c r="EH51" i="1"/>
  <c r="EI51" i="1" s="1"/>
  <c r="EE51" i="1"/>
  <c r="ED51" i="1"/>
  <c r="EC51" i="1"/>
  <c r="EF51" i="1" s="1"/>
  <c r="EG51" i="1" s="1"/>
  <c r="EB51" i="1"/>
  <c r="EA51" i="1"/>
  <c r="DZ51" i="1"/>
  <c r="DY51" i="1"/>
  <c r="DX51" i="1"/>
  <c r="DW51" i="1"/>
  <c r="EL50" i="1"/>
  <c r="EJ50" i="1"/>
  <c r="EH50" i="1"/>
  <c r="EE50" i="1"/>
  <c r="EC50" i="1"/>
  <c r="EA50" i="1"/>
  <c r="DY50" i="1"/>
  <c r="DX50" i="1"/>
  <c r="DZ50" i="1" s="1"/>
  <c r="DW50" i="1"/>
  <c r="EL49" i="1"/>
  <c r="EJ49" i="1"/>
  <c r="EH49" i="1"/>
  <c r="EC49" i="1"/>
  <c r="EA49" i="1"/>
  <c r="EE49" i="1" s="1"/>
  <c r="DY49" i="1"/>
  <c r="DX49" i="1"/>
  <c r="DW49" i="1"/>
  <c r="EL48" i="1"/>
  <c r="EJ48" i="1"/>
  <c r="EH48" i="1"/>
  <c r="EI48" i="1" s="1"/>
  <c r="EK48" i="1" s="1"/>
  <c r="EM48" i="1" s="1"/>
  <c r="EN48" i="1" s="1"/>
  <c r="EC48" i="1"/>
  <c r="EA48" i="1"/>
  <c r="EE48" i="1" s="1"/>
  <c r="DZ48" i="1"/>
  <c r="DY48" i="1"/>
  <c r="DX48" i="1"/>
  <c r="DW48" i="1"/>
  <c r="EL47" i="1"/>
  <c r="EJ47" i="1"/>
  <c r="EH47" i="1"/>
  <c r="EE47" i="1"/>
  <c r="EC47" i="1"/>
  <c r="EA47" i="1"/>
  <c r="DY47" i="1"/>
  <c r="DX47" i="1"/>
  <c r="DZ47" i="1" s="1"/>
  <c r="DW47" i="1"/>
  <c r="EL46" i="1"/>
  <c r="EJ46" i="1"/>
  <c r="EH46" i="1"/>
  <c r="EE46" i="1"/>
  <c r="ED46" i="1"/>
  <c r="EC46" i="1"/>
  <c r="EF46" i="1" s="1"/>
  <c r="EG46" i="1" s="1"/>
  <c r="EA46" i="1"/>
  <c r="DY46" i="1"/>
  <c r="DX46" i="1"/>
  <c r="DZ46" i="1" s="1"/>
  <c r="EB46" i="1" s="1"/>
  <c r="DW46" i="1"/>
  <c r="EL45" i="1"/>
  <c r="EJ45" i="1"/>
  <c r="EH45" i="1"/>
  <c r="EC45" i="1"/>
  <c r="EA45" i="1"/>
  <c r="EE45" i="1" s="1"/>
  <c r="DY45" i="1"/>
  <c r="DX45" i="1"/>
  <c r="DZ45" i="1" s="1"/>
  <c r="DW45" i="1"/>
  <c r="EL44" i="1"/>
  <c r="EJ44" i="1"/>
  <c r="EI44" i="1"/>
  <c r="EK44" i="1" s="1"/>
  <c r="EH44" i="1"/>
  <c r="EC44" i="1"/>
  <c r="EA44" i="1"/>
  <c r="EE44" i="1" s="1"/>
  <c r="DZ44" i="1"/>
  <c r="DY44" i="1"/>
  <c r="DX44" i="1"/>
  <c r="DW44" i="1"/>
  <c r="EL43" i="1"/>
  <c r="EJ43" i="1"/>
  <c r="EH43" i="1"/>
  <c r="EE43" i="1"/>
  <c r="EC43" i="1"/>
  <c r="EB43" i="1"/>
  <c r="EA43" i="1"/>
  <c r="DY43" i="1"/>
  <c r="DX43" i="1"/>
  <c r="DZ43" i="1" s="1"/>
  <c r="ED43" i="1" s="1"/>
  <c r="DW43" i="1"/>
  <c r="EL42" i="1"/>
  <c r="EJ42" i="1"/>
  <c r="EH42" i="1"/>
  <c r="EE42" i="1"/>
  <c r="ED42" i="1"/>
  <c r="EC42" i="1"/>
  <c r="EA42" i="1"/>
  <c r="DY42" i="1"/>
  <c r="DX42" i="1"/>
  <c r="DZ42" i="1" s="1"/>
  <c r="DW42" i="1"/>
  <c r="EL41" i="1"/>
  <c r="EJ41" i="1"/>
  <c r="EH41" i="1"/>
  <c r="EC41" i="1"/>
  <c r="EA41" i="1"/>
  <c r="EE41" i="1" s="1"/>
  <c r="DY41" i="1"/>
  <c r="DX41" i="1"/>
  <c r="DZ41" i="1" s="1"/>
  <c r="DW41" i="1"/>
  <c r="EL40" i="1"/>
  <c r="EJ40" i="1"/>
  <c r="EH40" i="1"/>
  <c r="EI40" i="1" s="1"/>
  <c r="EK40" i="1" s="1"/>
  <c r="EM40" i="1" s="1"/>
  <c r="EN40" i="1" s="1"/>
  <c r="EC40" i="1"/>
  <c r="EA40" i="1"/>
  <c r="EE40" i="1" s="1"/>
  <c r="DZ40" i="1"/>
  <c r="DY40" i="1"/>
  <c r="DX40" i="1"/>
  <c r="DW40" i="1"/>
  <c r="EL39" i="1"/>
  <c r="EJ39" i="1"/>
  <c r="EH39" i="1"/>
  <c r="EE39" i="1"/>
  <c r="EC39" i="1"/>
  <c r="EA39" i="1"/>
  <c r="DY39" i="1"/>
  <c r="DX39" i="1"/>
  <c r="DZ39" i="1" s="1"/>
  <c r="DW39" i="1"/>
  <c r="EL38" i="1"/>
  <c r="EJ38" i="1"/>
  <c r="EH38" i="1"/>
  <c r="EE38" i="1"/>
  <c r="EC38" i="1"/>
  <c r="EA38" i="1"/>
  <c r="DY38" i="1"/>
  <c r="DX38" i="1"/>
  <c r="DZ38" i="1" s="1"/>
  <c r="DW38" i="1"/>
  <c r="EL37" i="1"/>
  <c r="EJ37" i="1"/>
  <c r="EH37" i="1"/>
  <c r="EC37" i="1"/>
  <c r="EA37" i="1"/>
  <c r="EE37" i="1" s="1"/>
  <c r="DY37" i="1"/>
  <c r="DX37" i="1"/>
  <c r="DW37" i="1"/>
  <c r="EL36" i="1"/>
  <c r="EJ36" i="1"/>
  <c r="EH36" i="1"/>
  <c r="EI36" i="1" s="1"/>
  <c r="EK36" i="1" s="1"/>
  <c r="EM36" i="1" s="1"/>
  <c r="EN36" i="1" s="1"/>
  <c r="EC36" i="1"/>
  <c r="EA36" i="1"/>
  <c r="EE36" i="1" s="1"/>
  <c r="DZ36" i="1"/>
  <c r="DY36" i="1"/>
  <c r="DX36" i="1"/>
  <c r="DW36" i="1"/>
  <c r="EL35" i="1"/>
  <c r="EJ35" i="1"/>
  <c r="EH35" i="1"/>
  <c r="EE35" i="1"/>
  <c r="EC35" i="1"/>
  <c r="EA35" i="1"/>
  <c r="DY35" i="1"/>
  <c r="DX35" i="1"/>
  <c r="DZ35" i="1" s="1"/>
  <c r="DW35" i="1"/>
  <c r="EL34" i="1"/>
  <c r="EJ34" i="1"/>
  <c r="EH34" i="1"/>
  <c r="EE34" i="1"/>
  <c r="ED34" i="1"/>
  <c r="EF34" i="1" s="1"/>
  <c r="EG34" i="1" s="1"/>
  <c r="EC34" i="1"/>
  <c r="EA34" i="1"/>
  <c r="DY34" i="1"/>
  <c r="DX34" i="1"/>
  <c r="DZ34" i="1" s="1"/>
  <c r="DW34" i="1"/>
  <c r="EL33" i="1"/>
  <c r="EJ33" i="1"/>
  <c r="EH33" i="1"/>
  <c r="EC33" i="1"/>
  <c r="EA33" i="1"/>
  <c r="EE33" i="1" s="1"/>
  <c r="DY33" i="1"/>
  <c r="DX33" i="1"/>
  <c r="DW33" i="1"/>
  <c r="EL32" i="1"/>
  <c r="EJ32" i="1"/>
  <c r="EH32" i="1"/>
  <c r="EC32" i="1"/>
  <c r="EA32" i="1"/>
  <c r="EE32" i="1" s="1"/>
  <c r="DZ32" i="1"/>
  <c r="DY32" i="1"/>
  <c r="DX32" i="1"/>
  <c r="DW32" i="1"/>
  <c r="EL31" i="1"/>
  <c r="EJ31" i="1"/>
  <c r="EH31" i="1"/>
  <c r="EE31" i="1"/>
  <c r="ED31" i="1"/>
  <c r="EC31" i="1"/>
  <c r="EF31" i="1" s="1"/>
  <c r="EG31" i="1" s="1"/>
  <c r="EA31" i="1"/>
  <c r="DY31" i="1"/>
  <c r="DX31" i="1"/>
  <c r="DZ31" i="1" s="1"/>
  <c r="EI31" i="1" s="1"/>
  <c r="EK31" i="1" s="1"/>
  <c r="EM31" i="1" s="1"/>
  <c r="EN31" i="1" s="1"/>
  <c r="DW31" i="1"/>
  <c r="EL30" i="1"/>
  <c r="EJ30" i="1"/>
  <c r="EH30" i="1"/>
  <c r="EE30" i="1"/>
  <c r="EC30" i="1"/>
  <c r="EA30" i="1"/>
  <c r="DY30" i="1"/>
  <c r="DX30" i="1"/>
  <c r="DW30" i="1"/>
  <c r="EL29" i="1"/>
  <c r="EJ29" i="1"/>
  <c r="EH29" i="1"/>
  <c r="EI29" i="1" s="1"/>
  <c r="EK29" i="1" s="1"/>
  <c r="EM29" i="1" s="1"/>
  <c r="EN29" i="1" s="1"/>
  <c r="EC29" i="1"/>
  <c r="EA29" i="1"/>
  <c r="EE29" i="1" s="1"/>
  <c r="DY29" i="1"/>
  <c r="DX29" i="1"/>
  <c r="DZ29" i="1" s="1"/>
  <c r="DW29" i="1"/>
  <c r="EL28" i="1"/>
  <c r="EJ28" i="1"/>
  <c r="EH28" i="1"/>
  <c r="EC28" i="1"/>
  <c r="EA28" i="1"/>
  <c r="EE28" i="1" s="1"/>
  <c r="DY28" i="1"/>
  <c r="DZ28" i="1" s="1"/>
  <c r="DX28" i="1"/>
  <c r="DW28" i="1"/>
  <c r="EL27" i="1"/>
  <c r="EJ27" i="1"/>
  <c r="EH27" i="1"/>
  <c r="EE27" i="1"/>
  <c r="EC27" i="1"/>
  <c r="EA27" i="1"/>
  <c r="DY27" i="1"/>
  <c r="DX27" i="1"/>
  <c r="DZ27" i="1" s="1"/>
  <c r="DW27" i="1"/>
  <c r="EL26" i="1"/>
  <c r="EJ26" i="1"/>
  <c r="EH26" i="1"/>
  <c r="EE26" i="1"/>
  <c r="EC26" i="1"/>
  <c r="EA26" i="1"/>
  <c r="DY26" i="1"/>
  <c r="DX26" i="1"/>
  <c r="DZ26" i="1" s="1"/>
  <c r="DW26" i="1"/>
  <c r="EL25" i="1"/>
  <c r="EJ25" i="1"/>
  <c r="EH25" i="1"/>
  <c r="EC25" i="1"/>
  <c r="EA25" i="1"/>
  <c r="EE25" i="1" s="1"/>
  <c r="DY25" i="1"/>
  <c r="DZ25" i="1" s="1"/>
  <c r="DX25" i="1"/>
  <c r="DW25" i="1"/>
  <c r="EL24" i="1"/>
  <c r="EJ24" i="1"/>
  <c r="EI24" i="1"/>
  <c r="EK24" i="1" s="1"/>
  <c r="EM24" i="1" s="1"/>
  <c r="EN24" i="1" s="1"/>
  <c r="EH24" i="1"/>
  <c r="EC24" i="1"/>
  <c r="EA24" i="1"/>
  <c r="EE24" i="1" s="1"/>
  <c r="DZ24" i="1"/>
  <c r="ED24" i="1" s="1"/>
  <c r="DY24" i="1"/>
  <c r="DX24" i="1"/>
  <c r="DW24" i="1"/>
  <c r="EL23" i="1"/>
  <c r="EM23" i="1" s="1"/>
  <c r="EN23" i="1" s="1"/>
  <c r="EJ23" i="1"/>
  <c r="EH23" i="1"/>
  <c r="EI23" i="1" s="1"/>
  <c r="EK23" i="1" s="1"/>
  <c r="EE23" i="1"/>
  <c r="EC23" i="1"/>
  <c r="EA23" i="1"/>
  <c r="DY23" i="1"/>
  <c r="DX23" i="1"/>
  <c r="DZ23" i="1" s="1"/>
  <c r="DW23" i="1"/>
  <c r="EL22" i="1"/>
  <c r="EJ22" i="1"/>
  <c r="EH22" i="1"/>
  <c r="EE22" i="1"/>
  <c r="EC22" i="1"/>
  <c r="EA22" i="1"/>
  <c r="DY22" i="1"/>
  <c r="DX22" i="1"/>
  <c r="DZ22" i="1" s="1"/>
  <c r="DW22" i="1"/>
  <c r="EL21" i="1"/>
  <c r="EM21" i="1" s="1"/>
  <c r="EN21" i="1" s="1"/>
  <c r="EJ21" i="1"/>
  <c r="EH21" i="1"/>
  <c r="EI21" i="1" s="1"/>
  <c r="EK21" i="1" s="1"/>
  <c r="EC21" i="1"/>
  <c r="EA21" i="1"/>
  <c r="EE21" i="1" s="1"/>
  <c r="DY21" i="1"/>
  <c r="DZ21" i="1" s="1"/>
  <c r="DX21" i="1"/>
  <c r="DW21" i="1"/>
  <c r="EL20" i="1"/>
  <c r="EJ20" i="1"/>
  <c r="EI20" i="1"/>
  <c r="EK20" i="1" s="1"/>
  <c r="EM20" i="1" s="1"/>
  <c r="EN20" i="1" s="1"/>
  <c r="EH20" i="1"/>
  <c r="EC20" i="1"/>
  <c r="EA20" i="1"/>
  <c r="EE20" i="1" s="1"/>
  <c r="DZ20" i="1"/>
  <c r="ED20" i="1" s="1"/>
  <c r="DY20" i="1"/>
  <c r="DX20" i="1"/>
  <c r="DW20" i="1"/>
  <c r="EL19" i="1"/>
  <c r="EJ19" i="1"/>
  <c r="EH19" i="1"/>
  <c r="EE19" i="1"/>
  <c r="EC19" i="1"/>
  <c r="EA19" i="1"/>
  <c r="DY19" i="1"/>
  <c r="DX19" i="1"/>
  <c r="DZ19" i="1" s="1"/>
  <c r="DW19" i="1"/>
  <c r="EL18" i="1"/>
  <c r="EJ18" i="1"/>
  <c r="EH18" i="1"/>
  <c r="EE18" i="1"/>
  <c r="EC18" i="1"/>
  <c r="EA18" i="1"/>
  <c r="DY18" i="1"/>
  <c r="DX18" i="1"/>
  <c r="DZ18" i="1" s="1"/>
  <c r="DW18" i="1"/>
  <c r="EL17" i="1"/>
  <c r="EJ17" i="1"/>
  <c r="EH17" i="1"/>
  <c r="EC17" i="1"/>
  <c r="EA17" i="1"/>
  <c r="EE17" i="1" s="1"/>
  <c r="DY17" i="1"/>
  <c r="DZ17" i="1" s="1"/>
  <c r="DX17" i="1"/>
  <c r="DW17" i="1"/>
  <c r="EL16" i="1"/>
  <c r="EJ16" i="1"/>
  <c r="EH16" i="1"/>
  <c r="EC16" i="1"/>
  <c r="EA16" i="1"/>
  <c r="EE16" i="1" s="1"/>
  <c r="DY16" i="1"/>
  <c r="DX16" i="1"/>
  <c r="DZ16" i="1" s="1"/>
  <c r="DW16" i="1"/>
  <c r="EL15" i="1"/>
  <c r="EJ15" i="1"/>
  <c r="EH15" i="1"/>
  <c r="EI15" i="1" s="1"/>
  <c r="EK15" i="1" s="1"/>
  <c r="EE15" i="1"/>
  <c r="EC15" i="1"/>
  <c r="EA15" i="1"/>
  <c r="DY15" i="1"/>
  <c r="DX15" i="1"/>
  <c r="DZ15" i="1" s="1"/>
  <c r="DW15" i="1"/>
  <c r="EL14" i="1"/>
  <c r="EJ14" i="1"/>
  <c r="EH14" i="1"/>
  <c r="EE14" i="1"/>
  <c r="EC14" i="1"/>
  <c r="EA14" i="1"/>
  <c r="DY14" i="1"/>
  <c r="DX14" i="1"/>
  <c r="DZ14" i="1" s="1"/>
  <c r="DW14" i="1"/>
  <c r="EL13" i="1"/>
  <c r="EJ13" i="1"/>
  <c r="EH13" i="1"/>
  <c r="EI13" i="1" s="1"/>
  <c r="EK13" i="1" s="1"/>
  <c r="EC13" i="1"/>
  <c r="EA13" i="1"/>
  <c r="EE13" i="1" s="1"/>
  <c r="DY13" i="1"/>
  <c r="DZ13" i="1" s="1"/>
  <c r="DX13" i="1"/>
  <c r="DW13" i="1"/>
  <c r="EL12" i="1"/>
  <c r="EJ12" i="1"/>
  <c r="EH12" i="1"/>
  <c r="EC12" i="1"/>
  <c r="EA12" i="1"/>
  <c r="EE12" i="1" s="1"/>
  <c r="DY12" i="1"/>
  <c r="DX12" i="1"/>
  <c r="DZ12" i="1" s="1"/>
  <c r="DW12" i="1"/>
  <c r="EL11" i="1"/>
  <c r="EJ11" i="1"/>
  <c r="EH11" i="1"/>
  <c r="EI11" i="1" s="1"/>
  <c r="EK11" i="1" s="1"/>
  <c r="EE11" i="1"/>
  <c r="EC11" i="1"/>
  <c r="EA11" i="1"/>
  <c r="DY11" i="1"/>
  <c r="DX11" i="1"/>
  <c r="DZ11" i="1" s="1"/>
  <c r="DW11" i="1"/>
  <c r="EL10" i="1"/>
  <c r="EJ10" i="1"/>
  <c r="EH10" i="1"/>
  <c r="EE10" i="1"/>
  <c r="EC10" i="1"/>
  <c r="EA10" i="1"/>
  <c r="DY10" i="1"/>
  <c r="DX10" i="1"/>
  <c r="DZ10" i="1" s="1"/>
  <c r="DW10" i="1"/>
  <c r="EL9" i="1"/>
  <c r="EM9" i="1" s="1"/>
  <c r="EN9" i="1" s="1"/>
  <c r="EJ9" i="1"/>
  <c r="EH9" i="1"/>
  <c r="EI9" i="1" s="1"/>
  <c r="EK9" i="1" s="1"/>
  <c r="EC9" i="1"/>
  <c r="EA9" i="1"/>
  <c r="EE9" i="1" s="1"/>
  <c r="DY9" i="1"/>
  <c r="DZ9" i="1" s="1"/>
  <c r="DX9" i="1"/>
  <c r="DW9" i="1"/>
  <c r="EL8" i="1"/>
  <c r="EJ8" i="1"/>
  <c r="EH8" i="1"/>
  <c r="EC8" i="1"/>
  <c r="EA8" i="1"/>
  <c r="EE8" i="1" s="1"/>
  <c r="DY8" i="1"/>
  <c r="DX8" i="1"/>
  <c r="DZ8" i="1" s="1"/>
  <c r="DW8" i="1"/>
  <c r="EL7" i="1"/>
  <c r="EJ7" i="1"/>
  <c r="EH7" i="1"/>
  <c r="EE7" i="1"/>
  <c r="EC7" i="1"/>
  <c r="EA7" i="1"/>
  <c r="DY7" i="1"/>
  <c r="DX7" i="1"/>
  <c r="DZ7" i="1" s="1"/>
  <c r="DW7" i="1"/>
  <c r="EL6" i="1"/>
  <c r="EJ6" i="1"/>
  <c r="EH6" i="1"/>
  <c r="EE6" i="1"/>
  <c r="EC6" i="1"/>
  <c r="EA6" i="1"/>
  <c r="DY6" i="1"/>
  <c r="DX6" i="1"/>
  <c r="DZ6" i="1" s="1"/>
  <c r="DW6" i="1"/>
  <c r="EL5" i="1"/>
  <c r="EJ5" i="1"/>
  <c r="EH5" i="1"/>
  <c r="EC5" i="1"/>
  <c r="EA5" i="1"/>
  <c r="EE5" i="1" s="1"/>
  <c r="DY5" i="1"/>
  <c r="DZ5" i="1" s="1"/>
  <c r="DX5" i="1"/>
  <c r="DW5" i="1"/>
  <c r="EL4" i="1"/>
  <c r="EJ4" i="1"/>
  <c r="EH4" i="1"/>
  <c r="EC4" i="1"/>
  <c r="EA4" i="1"/>
  <c r="EE4" i="1" s="1"/>
  <c r="DY4" i="1"/>
  <c r="DX4" i="1"/>
  <c r="DZ4" i="1" s="1"/>
  <c r="DW4" i="1"/>
  <c r="EL3" i="1"/>
  <c r="EJ3" i="1"/>
  <c r="EH3" i="1"/>
  <c r="EE3" i="1"/>
  <c r="EC3" i="1"/>
  <c r="EA3" i="1"/>
  <c r="DY3" i="1"/>
  <c r="DX3" i="1"/>
  <c r="DZ3" i="1" s="1"/>
  <c r="DW3" i="1"/>
  <c r="EL2" i="1"/>
  <c r="EJ2" i="1"/>
  <c r="EH2" i="1"/>
  <c r="EE2" i="1"/>
  <c r="EC2" i="1"/>
  <c r="EA2" i="1"/>
  <c r="DY2" i="1"/>
  <c r="DX2" i="1"/>
  <c r="DZ2" i="1" s="1"/>
  <c r="DW2" i="1"/>
  <c r="EB3" i="1" l="1"/>
  <c r="EI3" i="1"/>
  <c r="EK3" i="1" s="1"/>
  <c r="ED3" i="1"/>
  <c r="ED17" i="1"/>
  <c r="EF17" i="1" s="1"/>
  <c r="EG17" i="1" s="1"/>
  <c r="EB17" i="1"/>
  <c r="EB19" i="1"/>
  <c r="ED19" i="1"/>
  <c r="ED25" i="1"/>
  <c r="EB25" i="1"/>
  <c r="EB27" i="1"/>
  <c r="EI27" i="1"/>
  <c r="EK27" i="1" s="1"/>
  <c r="ED27" i="1"/>
  <c r="EI4" i="1"/>
  <c r="EK4" i="1" s="1"/>
  <c r="EM4" i="1" s="1"/>
  <c r="EN4" i="1" s="1"/>
  <c r="ED4" i="1"/>
  <c r="EB4" i="1"/>
  <c r="ED6" i="1"/>
  <c r="EF6" i="1" s="1"/>
  <c r="EG6" i="1" s="1"/>
  <c r="EB6" i="1"/>
  <c r="EI6" i="1"/>
  <c r="EK6" i="1" s="1"/>
  <c r="EM6" i="1" s="1"/>
  <c r="EN6" i="1" s="1"/>
  <c r="EF24" i="1"/>
  <c r="EG24" i="1" s="1"/>
  <c r="ED29" i="1"/>
  <c r="EF29" i="1" s="1"/>
  <c r="EG29" i="1" s="1"/>
  <c r="EB29" i="1"/>
  <c r="ED5" i="1"/>
  <c r="EB5" i="1"/>
  <c r="EB7" i="1"/>
  <c r="EI7" i="1"/>
  <c r="EK7" i="1" s="1"/>
  <c r="EM7" i="1" s="1"/>
  <c r="ED7" i="1"/>
  <c r="EF25" i="1"/>
  <c r="EG25" i="1" s="1"/>
  <c r="ED28" i="1"/>
  <c r="EB28" i="1"/>
  <c r="EI28" i="1"/>
  <c r="EK28" i="1" s="1"/>
  <c r="EM28" i="1" s="1"/>
  <c r="EN28" i="1" s="1"/>
  <c r="EF3" i="1"/>
  <c r="EG3" i="1" s="1"/>
  <c r="EI8" i="1"/>
  <c r="EK8" i="1" s="1"/>
  <c r="EM8" i="1" s="1"/>
  <c r="EN8" i="1" s="1"/>
  <c r="ED8" i="1"/>
  <c r="EB8" i="1"/>
  <c r="ED10" i="1"/>
  <c r="EF10" i="1" s="1"/>
  <c r="EG10" i="1" s="1"/>
  <c r="EB10" i="1"/>
  <c r="EI10" i="1"/>
  <c r="EK10" i="1" s="1"/>
  <c r="EM10" i="1" s="1"/>
  <c r="EN10" i="1" s="1"/>
  <c r="EM11" i="1"/>
  <c r="EN11" i="1" s="1"/>
  <c r="EM13" i="1"/>
  <c r="EN13" i="1" s="1"/>
  <c r="EI17" i="1"/>
  <c r="EK17" i="1" s="1"/>
  <c r="EM17" i="1" s="1"/>
  <c r="EN17" i="1" s="1"/>
  <c r="EF19" i="1"/>
  <c r="EG19" i="1" s="1"/>
  <c r="ED22" i="1"/>
  <c r="EF22" i="1" s="1"/>
  <c r="EG22" i="1" s="1"/>
  <c r="EB22" i="1"/>
  <c r="EI22" i="1"/>
  <c r="EK22" i="1" s="1"/>
  <c r="EM22" i="1" s="1"/>
  <c r="EN22" i="1" s="1"/>
  <c r="EI25" i="1"/>
  <c r="EK25" i="1" s="1"/>
  <c r="EF27" i="1"/>
  <c r="EG27" i="1" s="1"/>
  <c r="EF4" i="1"/>
  <c r="EG4" i="1" s="1"/>
  <c r="EF5" i="1"/>
  <c r="EG5" i="1" s="1"/>
  <c r="ED9" i="1"/>
  <c r="EB9" i="1"/>
  <c r="EB11" i="1"/>
  <c r="ED11" i="1"/>
  <c r="ED21" i="1"/>
  <c r="EB21" i="1"/>
  <c r="EB23" i="1"/>
  <c r="ED23" i="1"/>
  <c r="EF23" i="1" s="1"/>
  <c r="EG23" i="1" s="1"/>
  <c r="EI5" i="1"/>
  <c r="EK5" i="1" s="1"/>
  <c r="EF7" i="1"/>
  <c r="EG7" i="1" s="1"/>
  <c r="ED12" i="1"/>
  <c r="EF12" i="1" s="1"/>
  <c r="EG12" i="1" s="1"/>
  <c r="EB12" i="1"/>
  <c r="EI12" i="1"/>
  <c r="EK12" i="1" s="1"/>
  <c r="EM12" i="1" s="1"/>
  <c r="EN12" i="1" s="1"/>
  <c r="ED14" i="1"/>
  <c r="EF14" i="1" s="1"/>
  <c r="EG14" i="1" s="1"/>
  <c r="EB14" i="1"/>
  <c r="EI14" i="1"/>
  <c r="EK14" i="1" s="1"/>
  <c r="EM14" i="1" s="1"/>
  <c r="EN14" i="1" s="1"/>
  <c r="EM15" i="1"/>
  <c r="EN15" i="1" s="1"/>
  <c r="EI19" i="1"/>
  <c r="EK19" i="1" s="1"/>
  <c r="EF20" i="1"/>
  <c r="EG20" i="1" s="1"/>
  <c r="EM25" i="1"/>
  <c r="EN25" i="1" s="1"/>
  <c r="EF8" i="1"/>
  <c r="EG8" i="1" s="1"/>
  <c r="EF9" i="1"/>
  <c r="EG9" i="1" s="1"/>
  <c r="ED13" i="1"/>
  <c r="EF13" i="1" s="1"/>
  <c r="EG13" i="1" s="1"/>
  <c r="EB13" i="1"/>
  <c r="EB15" i="1"/>
  <c r="ED15" i="1"/>
  <c r="EF15" i="1" s="1"/>
  <c r="EG15" i="1" s="1"/>
  <c r="EF21" i="1"/>
  <c r="EG21" i="1" s="1"/>
  <c r="ED2" i="1"/>
  <c r="EF2" i="1" s="1"/>
  <c r="EG2" i="1" s="1"/>
  <c r="EB2" i="1"/>
  <c r="EI2" i="1"/>
  <c r="EK2" i="1" s="1"/>
  <c r="EM2" i="1" s="1"/>
  <c r="EN2" i="1" s="1"/>
  <c r="EM3" i="1"/>
  <c r="EN3" i="1" s="1"/>
  <c r="EM5" i="1"/>
  <c r="EN5" i="1" s="1"/>
  <c r="EF11" i="1"/>
  <c r="EG11" i="1" s="1"/>
  <c r="ED16" i="1"/>
  <c r="EF16" i="1" s="1"/>
  <c r="EG16" i="1" s="1"/>
  <c r="EB16" i="1"/>
  <c r="EI16" i="1"/>
  <c r="EK16" i="1" s="1"/>
  <c r="EM16" i="1" s="1"/>
  <c r="EN16" i="1" s="1"/>
  <c r="ED18" i="1"/>
  <c r="EF18" i="1" s="1"/>
  <c r="EG18" i="1" s="1"/>
  <c r="EB18" i="1"/>
  <c r="EI18" i="1"/>
  <c r="EK18" i="1" s="1"/>
  <c r="EM18" i="1" s="1"/>
  <c r="EN18" i="1" s="1"/>
  <c r="EM19" i="1"/>
  <c r="EN19" i="1" s="1"/>
  <c r="ED26" i="1"/>
  <c r="EF26" i="1" s="1"/>
  <c r="EG26" i="1" s="1"/>
  <c r="EB26" i="1"/>
  <c r="EI26" i="1"/>
  <c r="EK26" i="1" s="1"/>
  <c r="EM26" i="1" s="1"/>
  <c r="EN26" i="1" s="1"/>
  <c r="EM27" i="1"/>
  <c r="EN27" i="1" s="1"/>
  <c r="EB20" i="1"/>
  <c r="EB24" i="1"/>
  <c r="EF28" i="1"/>
  <c r="EG28" i="1" s="1"/>
  <c r="EI35" i="1"/>
  <c r="EK35" i="1" s="1"/>
  <c r="EM35" i="1" s="1"/>
  <c r="EN35" i="1" s="1"/>
  <c r="ED35" i="1"/>
  <c r="EB38" i="1"/>
  <c r="EI38" i="1"/>
  <c r="EK38" i="1" s="1"/>
  <c r="EM38" i="1" s="1"/>
  <c r="EN38" i="1" s="1"/>
  <c r="ED40" i="1"/>
  <c r="EB40" i="1"/>
  <c r="ED41" i="1"/>
  <c r="EF41" i="1" s="1"/>
  <c r="EG41" i="1" s="1"/>
  <c r="EB41" i="1"/>
  <c r="EI41" i="1"/>
  <c r="EK41" i="1" s="1"/>
  <c r="EM41" i="1" s="1"/>
  <c r="EN41" i="1" s="1"/>
  <c r="EB50" i="1"/>
  <c r="EI50" i="1"/>
  <c r="EK50" i="1" s="1"/>
  <c r="EM50" i="1" s="1"/>
  <c r="EN50" i="1" s="1"/>
  <c r="ED52" i="1"/>
  <c r="EB52" i="1"/>
  <c r="ED56" i="1"/>
  <c r="EF56" i="1" s="1"/>
  <c r="EG56" i="1" s="1"/>
  <c r="EB56" i="1"/>
  <c r="ED60" i="1"/>
  <c r="EB60" i="1"/>
  <c r="ED64" i="1"/>
  <c r="EB64" i="1"/>
  <c r="ED68" i="1"/>
  <c r="EB68" i="1"/>
  <c r="EB109" i="1"/>
  <c r="EI109" i="1"/>
  <c r="EK109" i="1" s="1"/>
  <c r="EM109" i="1" s="1"/>
  <c r="EN109" i="1" s="1"/>
  <c r="ED109" i="1"/>
  <c r="EM44" i="1"/>
  <c r="EN44" i="1" s="1"/>
  <c r="EI47" i="1"/>
  <c r="EK47" i="1" s="1"/>
  <c r="EM47" i="1" s="1"/>
  <c r="EN47" i="1" s="1"/>
  <c r="ED47" i="1"/>
  <c r="EB54" i="1"/>
  <c r="EI54" i="1"/>
  <c r="EK54" i="1" s="1"/>
  <c r="EM54" i="1" s="1"/>
  <c r="EN54" i="1" s="1"/>
  <c r="EB58" i="1"/>
  <c r="EI58" i="1"/>
  <c r="EK58" i="1" s="1"/>
  <c r="EM58" i="1"/>
  <c r="EN58" i="1" s="1"/>
  <c r="EB62" i="1"/>
  <c r="EI62" i="1"/>
  <c r="EK62" i="1" s="1"/>
  <c r="EM62" i="1"/>
  <c r="EN62" i="1" s="1"/>
  <c r="EB66" i="1"/>
  <c r="EI66" i="1"/>
  <c r="EK66" i="1" s="1"/>
  <c r="EM66" i="1" s="1"/>
  <c r="EN66" i="1" s="1"/>
  <c r="EB70" i="1"/>
  <c r="EI70" i="1"/>
  <c r="EK70" i="1" s="1"/>
  <c r="EM70" i="1" s="1"/>
  <c r="EN70" i="1" s="1"/>
  <c r="ED53" i="1"/>
  <c r="EF53" i="1" s="1"/>
  <c r="EG53" i="1" s="1"/>
  <c r="EB53" i="1"/>
  <c r="EI53" i="1"/>
  <c r="EK53" i="1" s="1"/>
  <c r="ED32" i="1"/>
  <c r="EB32" i="1"/>
  <c r="DZ33" i="1"/>
  <c r="EI33" i="1" s="1"/>
  <c r="EK33" i="1" s="1"/>
  <c r="EM33" i="1" s="1"/>
  <c r="EN33" i="1" s="1"/>
  <c r="EF40" i="1"/>
  <c r="EG40" i="1" s="1"/>
  <c r="EF43" i="1"/>
  <c r="EG43" i="1" s="1"/>
  <c r="EK51" i="1"/>
  <c r="EM51" i="1" s="1"/>
  <c r="EN51" i="1" s="1"/>
  <c r="EF52" i="1"/>
  <c r="EG52" i="1" s="1"/>
  <c r="EK55" i="1"/>
  <c r="EM55" i="1" s="1"/>
  <c r="EN55" i="1" s="1"/>
  <c r="EK59" i="1"/>
  <c r="EM59" i="1" s="1"/>
  <c r="EN59" i="1" s="1"/>
  <c r="EF60" i="1"/>
  <c r="EG60" i="1" s="1"/>
  <c r="EK63" i="1"/>
  <c r="EM63" i="1" s="1"/>
  <c r="EN63" i="1" s="1"/>
  <c r="EF64" i="1"/>
  <c r="EG64" i="1" s="1"/>
  <c r="EK67" i="1"/>
  <c r="EM67" i="1" s="1"/>
  <c r="EN67" i="1" s="1"/>
  <c r="EF68" i="1"/>
  <c r="EG68" i="1" s="1"/>
  <c r="EK71" i="1"/>
  <c r="EE122" i="1"/>
  <c r="EB122" i="1"/>
  <c r="ED61" i="1"/>
  <c r="EF61" i="1" s="1"/>
  <c r="EG61" i="1" s="1"/>
  <c r="EB61" i="1"/>
  <c r="EI61" i="1"/>
  <c r="EK61" i="1" s="1"/>
  <c r="EB35" i="1"/>
  <c r="EI39" i="1"/>
  <c r="EK39" i="1" s="1"/>
  <c r="EM39" i="1" s="1"/>
  <c r="EN39" i="1" s="1"/>
  <c r="ED39" i="1"/>
  <c r="EB42" i="1"/>
  <c r="EI42" i="1"/>
  <c r="EK42" i="1" s="1"/>
  <c r="EM42" i="1" s="1"/>
  <c r="EN42" i="1" s="1"/>
  <c r="ED44" i="1"/>
  <c r="EB44" i="1"/>
  <c r="ED45" i="1"/>
  <c r="EF45" i="1" s="1"/>
  <c r="EG45" i="1" s="1"/>
  <c r="EB45" i="1"/>
  <c r="EI45" i="1"/>
  <c r="EK45" i="1" s="1"/>
  <c r="EM45" i="1" s="1"/>
  <c r="EN45" i="1" s="1"/>
  <c r="EI52" i="1"/>
  <c r="EK52" i="1" s="1"/>
  <c r="EM52" i="1" s="1"/>
  <c r="EN52" i="1" s="1"/>
  <c r="EI56" i="1"/>
  <c r="EK56" i="1" s="1"/>
  <c r="EM56" i="1" s="1"/>
  <c r="EN56" i="1" s="1"/>
  <c r="EI60" i="1"/>
  <c r="EK60" i="1" s="1"/>
  <c r="EM60" i="1" s="1"/>
  <c r="EN60" i="1" s="1"/>
  <c r="EI64" i="1"/>
  <c r="EK64" i="1" s="1"/>
  <c r="EM64" i="1" s="1"/>
  <c r="EN64" i="1" s="1"/>
  <c r="EI68" i="1"/>
  <c r="EK68" i="1" s="1"/>
  <c r="EM68" i="1" s="1"/>
  <c r="EN68" i="1" s="1"/>
  <c r="EE90" i="1"/>
  <c r="EB90" i="1"/>
  <c r="EF39" i="1"/>
  <c r="EG39" i="1" s="1"/>
  <c r="ED69" i="1"/>
  <c r="EF69" i="1" s="1"/>
  <c r="EG69" i="1" s="1"/>
  <c r="EB69" i="1"/>
  <c r="EI69" i="1"/>
  <c r="EK69" i="1" s="1"/>
  <c r="EF32" i="1"/>
  <c r="EG32" i="1" s="1"/>
  <c r="EF35" i="1"/>
  <c r="EG35" i="1" s="1"/>
  <c r="ED38" i="1"/>
  <c r="EF38" i="1" s="1"/>
  <c r="EG38" i="1" s="1"/>
  <c r="EI43" i="1"/>
  <c r="EK43" i="1" s="1"/>
  <c r="EM43" i="1" s="1"/>
  <c r="EN43" i="1" s="1"/>
  <c r="EI46" i="1"/>
  <c r="EK46" i="1" s="1"/>
  <c r="EM46" i="1" s="1"/>
  <c r="EN46" i="1" s="1"/>
  <c r="EB47" i="1"/>
  <c r="ED50" i="1"/>
  <c r="EF50" i="1" s="1"/>
  <c r="EG50" i="1" s="1"/>
  <c r="EM72" i="1"/>
  <c r="EN72" i="1" s="1"/>
  <c r="EE74" i="1"/>
  <c r="EB74" i="1"/>
  <c r="EI76" i="1"/>
  <c r="EK76" i="1" s="1"/>
  <c r="EM76" i="1" s="1"/>
  <c r="EN76" i="1" s="1"/>
  <c r="ED119" i="1"/>
  <c r="EF119" i="1" s="1"/>
  <c r="EG119" i="1" s="1"/>
  <c r="EB119" i="1"/>
  <c r="ED57" i="1"/>
  <c r="EF57" i="1" s="1"/>
  <c r="EG57" i="1" s="1"/>
  <c r="EB57" i="1"/>
  <c r="EI57" i="1"/>
  <c r="EK57" i="1" s="1"/>
  <c r="ED65" i="1"/>
  <c r="EF65" i="1" s="1"/>
  <c r="EG65" i="1" s="1"/>
  <c r="EB65" i="1"/>
  <c r="EI65" i="1"/>
  <c r="EK65" i="1" s="1"/>
  <c r="ED76" i="1"/>
  <c r="EF76" i="1" s="1"/>
  <c r="EG76" i="1" s="1"/>
  <c r="EB76" i="1"/>
  <c r="DZ30" i="1"/>
  <c r="EB34" i="1"/>
  <c r="EI34" i="1"/>
  <c r="EK34" i="1" s="1"/>
  <c r="EM34" i="1" s="1"/>
  <c r="EN34" i="1" s="1"/>
  <c r="ED36" i="1"/>
  <c r="EF36" i="1" s="1"/>
  <c r="EG36" i="1" s="1"/>
  <c r="EB36" i="1"/>
  <c r="DZ37" i="1"/>
  <c r="EF44" i="1"/>
  <c r="EG44" i="1" s="1"/>
  <c r="EF47" i="1"/>
  <c r="EG47" i="1" s="1"/>
  <c r="ED54" i="1"/>
  <c r="EF54" i="1" s="1"/>
  <c r="EG54" i="1" s="1"/>
  <c r="ED58" i="1"/>
  <c r="EF58" i="1" s="1"/>
  <c r="EG58" i="1" s="1"/>
  <c r="ED62" i="1"/>
  <c r="EF62" i="1" s="1"/>
  <c r="EG62" i="1" s="1"/>
  <c r="ED66" i="1"/>
  <c r="EF66" i="1" s="1"/>
  <c r="EG66" i="1" s="1"/>
  <c r="ED70" i="1"/>
  <c r="EF70" i="1" s="1"/>
  <c r="EG70" i="1" s="1"/>
  <c r="EB31" i="1"/>
  <c r="EI32" i="1"/>
  <c r="EK32" i="1" s="1"/>
  <c r="EM32" i="1" s="1"/>
  <c r="EN32" i="1" s="1"/>
  <c r="EB39" i="1"/>
  <c r="EF42" i="1"/>
  <c r="EG42" i="1" s="1"/>
  <c r="ED48" i="1"/>
  <c r="EF48" i="1" s="1"/>
  <c r="EG48" i="1" s="1"/>
  <c r="EB48" i="1"/>
  <c r="DZ49" i="1"/>
  <c r="EM53" i="1"/>
  <c r="EN53" i="1" s="1"/>
  <c r="EM57" i="1"/>
  <c r="EN57" i="1" s="1"/>
  <c r="EM61" i="1"/>
  <c r="EN61" i="1" s="1"/>
  <c r="EM65" i="1"/>
  <c r="EN65" i="1" s="1"/>
  <c r="EM69" i="1"/>
  <c r="EN69" i="1" s="1"/>
  <c r="EB72" i="1"/>
  <c r="ED72" i="1"/>
  <c r="EF72" i="1" s="1"/>
  <c r="EG72" i="1" s="1"/>
  <c r="EM85" i="1"/>
  <c r="EN85" i="1" s="1"/>
  <c r="EF90" i="1"/>
  <c r="EG90" i="1" s="1"/>
  <c r="ED91" i="1"/>
  <c r="EF91" i="1" s="1"/>
  <c r="EG91" i="1" s="1"/>
  <c r="EB91" i="1"/>
  <c r="EE94" i="1"/>
  <c r="EB94" i="1"/>
  <c r="EB113" i="1"/>
  <c r="EI113" i="1"/>
  <c r="EK113" i="1" s="1"/>
  <c r="ED113" i="1"/>
  <c r="EF113" i="1" s="1"/>
  <c r="EG113" i="1" s="1"/>
  <c r="EM113" i="1"/>
  <c r="EN113" i="1" s="1"/>
  <c r="EF122" i="1"/>
  <c r="EG122" i="1" s="1"/>
  <c r="ED123" i="1"/>
  <c r="EB123" i="1"/>
  <c r="EE126" i="1"/>
  <c r="EB126" i="1"/>
  <c r="ED186" i="1"/>
  <c r="EB186" i="1"/>
  <c r="ED194" i="1"/>
  <c r="EB194" i="1"/>
  <c r="ED202" i="1"/>
  <c r="EB202" i="1"/>
  <c r="ED210" i="1"/>
  <c r="EF210" i="1" s="1"/>
  <c r="EG210" i="1" s="1"/>
  <c r="EB210" i="1"/>
  <c r="EM71" i="1"/>
  <c r="EN71" i="1" s="1"/>
  <c r="EF74" i="1"/>
  <c r="EG74" i="1" s="1"/>
  <c r="EF79" i="1"/>
  <c r="EG79" i="1" s="1"/>
  <c r="ED80" i="1"/>
  <c r="EF80" i="1" s="1"/>
  <c r="EG80" i="1" s="1"/>
  <c r="EB80" i="1"/>
  <c r="EE82" i="1"/>
  <c r="EB82" i="1"/>
  <c r="EM83" i="1"/>
  <c r="EN83" i="1" s="1"/>
  <c r="EI84" i="1"/>
  <c r="EK84" i="1" s="1"/>
  <c r="EM84" i="1" s="1"/>
  <c r="EN84" i="1" s="1"/>
  <c r="EF87" i="1"/>
  <c r="EG87" i="1" s="1"/>
  <c r="ED88" i="1"/>
  <c r="EF88" i="1" s="1"/>
  <c r="EG88" i="1" s="1"/>
  <c r="EB88" i="1"/>
  <c r="EF94" i="1"/>
  <c r="EG94" i="1" s="1"/>
  <c r="ED95" i="1"/>
  <c r="EF95" i="1" s="1"/>
  <c r="EG95" i="1" s="1"/>
  <c r="EB95" i="1"/>
  <c r="EE98" i="1"/>
  <c r="EF98" i="1" s="1"/>
  <c r="EG98" i="1" s="1"/>
  <c r="EB98" i="1"/>
  <c r="EM106" i="1"/>
  <c r="EN106" i="1" s="1"/>
  <c r="EI111" i="1"/>
  <c r="EK111" i="1" s="1"/>
  <c r="EM111" i="1" s="1"/>
  <c r="EN111" i="1" s="1"/>
  <c r="EB117" i="1"/>
  <c r="EI117" i="1"/>
  <c r="EK117" i="1" s="1"/>
  <c r="EM117" i="1" s="1"/>
  <c r="EN117" i="1" s="1"/>
  <c r="ED117" i="1"/>
  <c r="EF126" i="1"/>
  <c r="EG126" i="1" s="1"/>
  <c r="ED127" i="1"/>
  <c r="EB127" i="1"/>
  <c r="EE130" i="1"/>
  <c r="EB130" i="1"/>
  <c r="EB138" i="1"/>
  <c r="ED138" i="1"/>
  <c r="EF138" i="1" s="1"/>
  <c r="EG138" i="1" s="1"/>
  <c r="EB81" i="1"/>
  <c r="EI81" i="1"/>
  <c r="EK81" i="1" s="1"/>
  <c r="ED81" i="1"/>
  <c r="EF81" i="1" s="1"/>
  <c r="EG81" i="1" s="1"/>
  <c r="EF82" i="1"/>
  <c r="EG82" i="1" s="1"/>
  <c r="EB89" i="1"/>
  <c r="ED89" i="1"/>
  <c r="EM89" i="1"/>
  <c r="EN89" i="1" s="1"/>
  <c r="ED99" i="1"/>
  <c r="EB99" i="1"/>
  <c r="EE102" i="1"/>
  <c r="EF102" i="1" s="1"/>
  <c r="EG102" i="1" s="1"/>
  <c r="EB102" i="1"/>
  <c r="EF109" i="1"/>
  <c r="EG109" i="1" s="1"/>
  <c r="EM110" i="1"/>
  <c r="EN110" i="1" s="1"/>
  <c r="EB121" i="1"/>
  <c r="EI121" i="1"/>
  <c r="EK121" i="1" s="1"/>
  <c r="ED121" i="1"/>
  <c r="EM121" i="1"/>
  <c r="EN121" i="1" s="1"/>
  <c r="EF123" i="1"/>
  <c r="EG123" i="1" s="1"/>
  <c r="EF124" i="1"/>
  <c r="EG124" i="1" s="1"/>
  <c r="EF130" i="1"/>
  <c r="EG130" i="1" s="1"/>
  <c r="ED131" i="1"/>
  <c r="EB131" i="1"/>
  <c r="EM78" i="1"/>
  <c r="EN78" i="1" s="1"/>
  <c r="EI79" i="1"/>
  <c r="EK79" i="1" s="1"/>
  <c r="EM79" i="1" s="1"/>
  <c r="EN79" i="1" s="1"/>
  <c r="EM81" i="1"/>
  <c r="EN81" i="1" s="1"/>
  <c r="EM86" i="1"/>
  <c r="EN86" i="1" s="1"/>
  <c r="EI87" i="1"/>
  <c r="EK87" i="1" s="1"/>
  <c r="EB93" i="1"/>
  <c r="ED93" i="1"/>
  <c r="EM93" i="1"/>
  <c r="EN93" i="1" s="1"/>
  <c r="EF96" i="1"/>
  <c r="EG96" i="1" s="1"/>
  <c r="ED103" i="1"/>
  <c r="EB103" i="1"/>
  <c r="EE106" i="1"/>
  <c r="EB106" i="1"/>
  <c r="EM114" i="1"/>
  <c r="EN114" i="1" s="1"/>
  <c r="EI119" i="1"/>
  <c r="EK119" i="1" s="1"/>
  <c r="EM119" i="1" s="1"/>
  <c r="EN119" i="1" s="1"/>
  <c r="EB125" i="1"/>
  <c r="EI125" i="1"/>
  <c r="EK125" i="1" s="1"/>
  <c r="EM125" i="1" s="1"/>
  <c r="EN125" i="1" s="1"/>
  <c r="ED125" i="1"/>
  <c r="EF127" i="1"/>
  <c r="EG127" i="1" s="1"/>
  <c r="EF135" i="1"/>
  <c r="EG135" i="1" s="1"/>
  <c r="DZ73" i="1"/>
  <c r="EI77" i="1"/>
  <c r="EK77" i="1" s="1"/>
  <c r="EM77" i="1" s="1"/>
  <c r="EN77" i="1" s="1"/>
  <c r="EB83" i="1"/>
  <c r="EI91" i="1"/>
  <c r="EK91" i="1" s="1"/>
  <c r="EB97" i="1"/>
  <c r="ED97" i="1"/>
  <c r="EF97" i="1" s="1"/>
  <c r="EG97" i="1" s="1"/>
  <c r="EM97" i="1"/>
  <c r="EN97" i="1" s="1"/>
  <c r="EF99" i="1"/>
  <c r="EG99" i="1" s="1"/>
  <c r="EF100" i="1"/>
  <c r="EG100" i="1" s="1"/>
  <c r="EF106" i="1"/>
  <c r="EG106" i="1" s="1"/>
  <c r="ED107" i="1"/>
  <c r="EB107" i="1"/>
  <c r="EE110" i="1"/>
  <c r="EB110" i="1"/>
  <c r="EF117" i="1"/>
  <c r="EG117" i="1" s="1"/>
  <c r="EM118" i="1"/>
  <c r="EN118" i="1" s="1"/>
  <c r="EI123" i="1"/>
  <c r="EK123" i="1" s="1"/>
  <c r="EM123" i="1" s="1"/>
  <c r="EN123" i="1" s="1"/>
  <c r="EB129" i="1"/>
  <c r="EI129" i="1"/>
  <c r="EK129" i="1" s="1"/>
  <c r="EM129" i="1" s="1"/>
  <c r="EN129" i="1" s="1"/>
  <c r="ED129" i="1"/>
  <c r="EF129" i="1" s="1"/>
  <c r="EG129" i="1" s="1"/>
  <c r="EF131" i="1"/>
  <c r="EG131" i="1" s="1"/>
  <c r="EF132" i="1"/>
  <c r="EG132" i="1" s="1"/>
  <c r="EI73" i="1"/>
  <c r="EK73" i="1" s="1"/>
  <c r="EM73" i="1" s="1"/>
  <c r="EN73" i="1" s="1"/>
  <c r="EB77" i="1"/>
  <c r="ED77" i="1"/>
  <c r="EF77" i="1" s="1"/>
  <c r="EG77" i="1" s="1"/>
  <c r="EE78" i="1"/>
  <c r="EB78" i="1"/>
  <c r="EF83" i="1"/>
  <c r="EG83" i="1" s="1"/>
  <c r="ED84" i="1"/>
  <c r="EF84" i="1" s="1"/>
  <c r="EG84" i="1" s="1"/>
  <c r="EB84" i="1"/>
  <c r="EE86" i="1"/>
  <c r="EF86" i="1" s="1"/>
  <c r="EG86" i="1" s="1"/>
  <c r="EB86" i="1"/>
  <c r="EM87" i="1"/>
  <c r="EN87" i="1" s="1"/>
  <c r="EF89" i="1"/>
  <c r="EG89" i="1" s="1"/>
  <c r="EB101" i="1"/>
  <c r="EI101" i="1"/>
  <c r="EK101" i="1" s="1"/>
  <c r="ED101" i="1"/>
  <c r="EF101" i="1" s="1"/>
  <c r="EG101" i="1" s="1"/>
  <c r="EM101" i="1"/>
  <c r="EN101" i="1" s="1"/>
  <c r="EF103" i="1"/>
  <c r="EG103" i="1" s="1"/>
  <c r="EF104" i="1"/>
  <c r="EG104" i="1" s="1"/>
  <c r="EF110" i="1"/>
  <c r="EG110" i="1" s="1"/>
  <c r="ED111" i="1"/>
  <c r="EF111" i="1" s="1"/>
  <c r="EG111" i="1" s="1"/>
  <c r="EB111" i="1"/>
  <c r="EE114" i="1"/>
  <c r="EF114" i="1" s="1"/>
  <c r="EG114" i="1" s="1"/>
  <c r="EB114" i="1"/>
  <c r="EF121" i="1"/>
  <c r="EG121" i="1" s="1"/>
  <c r="EB133" i="1"/>
  <c r="EI133" i="1"/>
  <c r="EK133" i="1" s="1"/>
  <c r="EM133" i="1" s="1"/>
  <c r="EN133" i="1" s="1"/>
  <c r="ED133" i="1"/>
  <c r="EF133" i="1" s="1"/>
  <c r="EG133" i="1" s="1"/>
  <c r="EM75" i="1"/>
  <c r="EN75" i="1" s="1"/>
  <c r="EF78" i="1"/>
  <c r="EG78" i="1" s="1"/>
  <c r="EB85" i="1"/>
  <c r="ED85" i="1"/>
  <c r="EF85" i="1" s="1"/>
  <c r="EG85" i="1" s="1"/>
  <c r="EM91" i="1"/>
  <c r="EN91" i="1" s="1"/>
  <c r="EF93" i="1"/>
  <c r="EG93" i="1" s="1"/>
  <c r="EM94" i="1"/>
  <c r="EN94" i="1" s="1"/>
  <c r="EI99" i="1"/>
  <c r="EK99" i="1" s="1"/>
  <c r="EM99" i="1" s="1"/>
  <c r="EN99" i="1" s="1"/>
  <c r="EB105" i="1"/>
  <c r="EI105" i="1"/>
  <c r="EK105" i="1" s="1"/>
  <c r="EM105" i="1" s="1"/>
  <c r="EN105" i="1" s="1"/>
  <c r="ED105" i="1"/>
  <c r="EF105" i="1" s="1"/>
  <c r="EG105" i="1" s="1"/>
  <c r="EF107" i="1"/>
  <c r="EG107" i="1" s="1"/>
  <c r="EF108" i="1"/>
  <c r="EG108" i="1" s="1"/>
  <c r="ED115" i="1"/>
  <c r="EF115" i="1" s="1"/>
  <c r="EG115" i="1" s="1"/>
  <c r="EB115" i="1"/>
  <c r="EE118" i="1"/>
  <c r="EF118" i="1" s="1"/>
  <c r="EG118" i="1" s="1"/>
  <c r="EB118" i="1"/>
  <c r="EF125" i="1"/>
  <c r="EG125" i="1" s="1"/>
  <c r="EM126" i="1"/>
  <c r="EN126" i="1" s="1"/>
  <c r="EI131" i="1"/>
  <c r="EK131" i="1" s="1"/>
  <c r="EM131" i="1" s="1"/>
  <c r="EN131" i="1" s="1"/>
  <c r="EI138" i="1"/>
  <c r="EK138" i="1" s="1"/>
  <c r="EM138" i="1" s="1"/>
  <c r="EN138" i="1" s="1"/>
  <c r="EM145" i="1"/>
  <c r="EN145" i="1" s="1"/>
  <c r="EM153" i="1"/>
  <c r="EN153" i="1" s="1"/>
  <c r="EM157" i="1"/>
  <c r="EN157" i="1" s="1"/>
  <c r="EM161" i="1"/>
  <c r="EN161" i="1" s="1"/>
  <c r="EM165" i="1"/>
  <c r="EN165" i="1" s="1"/>
  <c r="EM169" i="1"/>
  <c r="EN169" i="1" s="1"/>
  <c r="EM173" i="1"/>
  <c r="EN173" i="1" s="1"/>
  <c r="EI135" i="1"/>
  <c r="EK135" i="1" s="1"/>
  <c r="EM135" i="1" s="1"/>
  <c r="EN135" i="1" s="1"/>
  <c r="ED144" i="1"/>
  <c r="EF144" i="1" s="1"/>
  <c r="EG144" i="1" s="1"/>
  <c r="EB144" i="1"/>
  <c r="ED145" i="1"/>
  <c r="EF145" i="1" s="1"/>
  <c r="EG145" i="1" s="1"/>
  <c r="EB145" i="1"/>
  <c r="EI145" i="1"/>
  <c r="EK145" i="1" s="1"/>
  <c r="EB147" i="1"/>
  <c r="ED149" i="1"/>
  <c r="EF149" i="1" s="1"/>
  <c r="EG149" i="1" s="1"/>
  <c r="EB149" i="1"/>
  <c r="EI149" i="1"/>
  <c r="EK149" i="1" s="1"/>
  <c r="EM149" i="1" s="1"/>
  <c r="EN149" i="1" s="1"/>
  <c r="EB151" i="1"/>
  <c r="ED153" i="1"/>
  <c r="EF153" i="1" s="1"/>
  <c r="EG153" i="1" s="1"/>
  <c r="EB153" i="1"/>
  <c r="EB155" i="1"/>
  <c r="ED157" i="1"/>
  <c r="EF157" i="1" s="1"/>
  <c r="EG157" i="1" s="1"/>
  <c r="EB157" i="1"/>
  <c r="EB159" i="1"/>
  <c r="ED161" i="1"/>
  <c r="EF161" i="1" s="1"/>
  <c r="EG161" i="1" s="1"/>
  <c r="EB161" i="1"/>
  <c r="EB163" i="1"/>
  <c r="ED165" i="1"/>
  <c r="EF165" i="1" s="1"/>
  <c r="EG165" i="1" s="1"/>
  <c r="EB165" i="1"/>
  <c r="EB167" i="1"/>
  <c r="ED169" i="1"/>
  <c r="EF169" i="1" s="1"/>
  <c r="EG169" i="1" s="1"/>
  <c r="EB169" i="1"/>
  <c r="EB171" i="1"/>
  <c r="ED173" i="1"/>
  <c r="EF173" i="1" s="1"/>
  <c r="EG173" i="1" s="1"/>
  <c r="EB173" i="1"/>
  <c r="EB175" i="1"/>
  <c r="ED177" i="1"/>
  <c r="EB177" i="1"/>
  <c r="EI189" i="1"/>
  <c r="EK189" i="1" s="1"/>
  <c r="EM189" i="1" s="1"/>
  <c r="EN189" i="1" s="1"/>
  <c r="ED189" i="1"/>
  <c r="EB189" i="1"/>
  <c r="EM136" i="1"/>
  <c r="EN136" i="1" s="1"/>
  <c r="ED148" i="1"/>
  <c r="EB148" i="1"/>
  <c r="ED152" i="1"/>
  <c r="EB152" i="1"/>
  <c r="ED156" i="1"/>
  <c r="EB156" i="1"/>
  <c r="ED160" i="1"/>
  <c r="EF160" i="1" s="1"/>
  <c r="EG160" i="1" s="1"/>
  <c r="EB160" i="1"/>
  <c r="ED164" i="1"/>
  <c r="EB164" i="1"/>
  <c r="ED168" i="1"/>
  <c r="EB168" i="1"/>
  <c r="ED172" i="1"/>
  <c r="EB172" i="1"/>
  <c r="ED176" i="1"/>
  <c r="EB176" i="1"/>
  <c r="ED179" i="1"/>
  <c r="EF179" i="1" s="1"/>
  <c r="EG179" i="1" s="1"/>
  <c r="EB179" i="1"/>
  <c r="ED183" i="1"/>
  <c r="EF183" i="1" s="1"/>
  <c r="EG183" i="1" s="1"/>
  <c r="EB183" i="1"/>
  <c r="ED191" i="1"/>
  <c r="EF191" i="1" s="1"/>
  <c r="EG191" i="1" s="1"/>
  <c r="EB191" i="1"/>
  <c r="ED199" i="1"/>
  <c r="EF199" i="1" s="1"/>
  <c r="EG199" i="1" s="1"/>
  <c r="EB199" i="1"/>
  <c r="ED207" i="1"/>
  <c r="EF207" i="1" s="1"/>
  <c r="EG207" i="1" s="1"/>
  <c r="EB207" i="1"/>
  <c r="ED215" i="1"/>
  <c r="EF215" i="1" s="1"/>
  <c r="EG215" i="1" s="1"/>
  <c r="EB215" i="1"/>
  <c r="EM140" i="1"/>
  <c r="EN140" i="1" s="1"/>
  <c r="ED178" i="1"/>
  <c r="EB178" i="1"/>
  <c r="ED182" i="1"/>
  <c r="EB182" i="1"/>
  <c r="EB192" i="1"/>
  <c r="EI192" i="1"/>
  <c r="EK192" i="1" s="1"/>
  <c r="ED192" i="1"/>
  <c r="EF192" i="1" s="1"/>
  <c r="EG192" i="1" s="1"/>
  <c r="EB200" i="1"/>
  <c r="EI200" i="1"/>
  <c r="EK200" i="1" s="1"/>
  <c r="ED200" i="1"/>
  <c r="EF200" i="1" s="1"/>
  <c r="EG200" i="1" s="1"/>
  <c r="EB208" i="1"/>
  <c r="EI208" i="1"/>
  <c r="EK208" i="1" s="1"/>
  <c r="ED208" i="1"/>
  <c r="EF208" i="1" s="1"/>
  <c r="EG208" i="1" s="1"/>
  <c r="EB216" i="1"/>
  <c r="EI216" i="1"/>
  <c r="EK216" i="1" s="1"/>
  <c r="ED216" i="1"/>
  <c r="EF216" i="1" s="1"/>
  <c r="EG216" i="1" s="1"/>
  <c r="EB92" i="1"/>
  <c r="EB96" i="1"/>
  <c r="EB100" i="1"/>
  <c r="EB104" i="1"/>
  <c r="EB108" i="1"/>
  <c r="EB112" i="1"/>
  <c r="EB116" i="1"/>
  <c r="EB120" i="1"/>
  <c r="EB124" i="1"/>
  <c r="EB128" i="1"/>
  <c r="EB132" i="1"/>
  <c r="DZ137" i="1"/>
  <c r="EI139" i="1"/>
  <c r="EK139" i="1" s="1"/>
  <c r="EM139" i="1" s="1"/>
  <c r="EN139" i="1" s="1"/>
  <c r="EB140" i="1"/>
  <c r="EM146" i="1"/>
  <c r="EN146" i="1" s="1"/>
  <c r="EI147" i="1"/>
  <c r="EK147" i="1" s="1"/>
  <c r="EM147" i="1" s="1"/>
  <c r="EN147" i="1" s="1"/>
  <c r="EF148" i="1"/>
  <c r="EG148" i="1" s="1"/>
  <c r="EM150" i="1"/>
  <c r="EN150" i="1" s="1"/>
  <c r="EI151" i="1"/>
  <c r="EK151" i="1" s="1"/>
  <c r="EF152" i="1"/>
  <c r="EG152" i="1" s="1"/>
  <c r="EM154" i="1"/>
  <c r="EN154" i="1" s="1"/>
  <c r="EI155" i="1"/>
  <c r="EK155" i="1" s="1"/>
  <c r="EM155" i="1" s="1"/>
  <c r="EN155" i="1" s="1"/>
  <c r="EF156" i="1"/>
  <c r="EG156" i="1" s="1"/>
  <c r="EM158" i="1"/>
  <c r="EN158" i="1" s="1"/>
  <c r="EI159" i="1"/>
  <c r="EK159" i="1" s="1"/>
  <c r="EM159" i="1" s="1"/>
  <c r="EN159" i="1" s="1"/>
  <c r="EM162" i="1"/>
  <c r="EN162" i="1" s="1"/>
  <c r="EI163" i="1"/>
  <c r="EK163" i="1" s="1"/>
  <c r="EF164" i="1"/>
  <c r="EG164" i="1" s="1"/>
  <c r="EM166" i="1"/>
  <c r="EN166" i="1" s="1"/>
  <c r="EI167" i="1"/>
  <c r="EK167" i="1" s="1"/>
  <c r="EM167" i="1" s="1"/>
  <c r="EN167" i="1" s="1"/>
  <c r="EF168" i="1"/>
  <c r="EG168" i="1" s="1"/>
  <c r="EM170" i="1"/>
  <c r="EN170" i="1" s="1"/>
  <c r="EI171" i="1"/>
  <c r="EK171" i="1" s="1"/>
  <c r="EF172" i="1"/>
  <c r="EG172" i="1" s="1"/>
  <c r="EM174" i="1"/>
  <c r="EN174" i="1" s="1"/>
  <c r="EI175" i="1"/>
  <c r="EK175" i="1" s="1"/>
  <c r="EF176" i="1"/>
  <c r="EG176" i="1" s="1"/>
  <c r="EI134" i="1"/>
  <c r="EK134" i="1" s="1"/>
  <c r="EM134" i="1" s="1"/>
  <c r="EN134" i="1" s="1"/>
  <c r="EB135" i="1"/>
  <c r="ED136" i="1"/>
  <c r="EF136" i="1" s="1"/>
  <c r="EG136" i="1" s="1"/>
  <c r="DZ141" i="1"/>
  <c r="EF142" i="1"/>
  <c r="EG142" i="1" s="1"/>
  <c r="EI144" i="1"/>
  <c r="EK144" i="1" s="1"/>
  <c r="EM144" i="1" s="1"/>
  <c r="EN144" i="1" s="1"/>
  <c r="EI148" i="1"/>
  <c r="EK148" i="1" s="1"/>
  <c r="EM148" i="1" s="1"/>
  <c r="EN148" i="1" s="1"/>
  <c r="EI152" i="1"/>
  <c r="EK152" i="1" s="1"/>
  <c r="EM152" i="1" s="1"/>
  <c r="EN152" i="1" s="1"/>
  <c r="EI156" i="1"/>
  <c r="EK156" i="1" s="1"/>
  <c r="EM156" i="1" s="1"/>
  <c r="EN156" i="1" s="1"/>
  <c r="EI160" i="1"/>
  <c r="EK160" i="1" s="1"/>
  <c r="EM160" i="1" s="1"/>
  <c r="EN160" i="1" s="1"/>
  <c r="EI164" i="1"/>
  <c r="EK164" i="1" s="1"/>
  <c r="EM164" i="1" s="1"/>
  <c r="EN164" i="1" s="1"/>
  <c r="EI168" i="1"/>
  <c r="EK168" i="1" s="1"/>
  <c r="EM168" i="1" s="1"/>
  <c r="EN168" i="1" s="1"/>
  <c r="EI172" i="1"/>
  <c r="EK172" i="1" s="1"/>
  <c r="EM172" i="1" s="1"/>
  <c r="EN172" i="1" s="1"/>
  <c r="EI176" i="1"/>
  <c r="EK176" i="1" s="1"/>
  <c r="EM176" i="1" s="1"/>
  <c r="EN176" i="1" s="1"/>
  <c r="EF140" i="1"/>
  <c r="EG140" i="1" s="1"/>
  <c r="EM151" i="1"/>
  <c r="EN151" i="1" s="1"/>
  <c r="EM163" i="1"/>
  <c r="EN163" i="1" s="1"/>
  <c r="EM171" i="1"/>
  <c r="EN171" i="1" s="1"/>
  <c r="EM175" i="1"/>
  <c r="EN175" i="1" s="1"/>
  <c r="EI178" i="1"/>
  <c r="EK178" i="1" s="1"/>
  <c r="EM178" i="1" s="1"/>
  <c r="EN178" i="1" s="1"/>
  <c r="EI182" i="1"/>
  <c r="EK182" i="1" s="1"/>
  <c r="EM182" i="1" s="1"/>
  <c r="EN182" i="1" s="1"/>
  <c r="ED187" i="1"/>
  <c r="EF187" i="1" s="1"/>
  <c r="EG187" i="1" s="1"/>
  <c r="EB187" i="1"/>
  <c r="ED195" i="1"/>
  <c r="EF195" i="1" s="1"/>
  <c r="EG195" i="1" s="1"/>
  <c r="EB195" i="1"/>
  <c r="ED203" i="1"/>
  <c r="EF203" i="1" s="1"/>
  <c r="EG203" i="1" s="1"/>
  <c r="EB203" i="1"/>
  <c r="ED211" i="1"/>
  <c r="EF211" i="1" s="1"/>
  <c r="EG211" i="1" s="1"/>
  <c r="EB211" i="1"/>
  <c r="EI179" i="1"/>
  <c r="EK179" i="1" s="1"/>
  <c r="EM179" i="1" s="1"/>
  <c r="EN179" i="1" s="1"/>
  <c r="EM192" i="1"/>
  <c r="EN192" i="1" s="1"/>
  <c r="EM200" i="1"/>
  <c r="EN200" i="1" s="1"/>
  <c r="EM208" i="1"/>
  <c r="EN208" i="1" s="1"/>
  <c r="EM216" i="1"/>
  <c r="EN216" i="1" s="1"/>
  <c r="EM221" i="1"/>
  <c r="EN221" i="1" s="1"/>
  <c r="EF178" i="1"/>
  <c r="EG178" i="1" s="1"/>
  <c r="EF186" i="1"/>
  <c r="EG186" i="1" s="1"/>
  <c r="ED238" i="1"/>
  <c r="EB238" i="1"/>
  <c r="EM177" i="1"/>
  <c r="EN177" i="1" s="1"/>
  <c r="EB184" i="1"/>
  <c r="EI184" i="1"/>
  <c r="EK184" i="1" s="1"/>
  <c r="EM184" i="1" s="1"/>
  <c r="EN184" i="1" s="1"/>
  <c r="EM185" i="1"/>
  <c r="EN185" i="1" s="1"/>
  <c r="EI191" i="1"/>
  <c r="EK191" i="1" s="1"/>
  <c r="EM191" i="1" s="1"/>
  <c r="EN191" i="1" s="1"/>
  <c r="EF194" i="1"/>
  <c r="EG194" i="1" s="1"/>
  <c r="EB197" i="1"/>
  <c r="EI199" i="1"/>
  <c r="EK199" i="1" s="1"/>
  <c r="EM199" i="1" s="1"/>
  <c r="EN199" i="1" s="1"/>
  <c r="EF202" i="1"/>
  <c r="EG202" i="1" s="1"/>
  <c r="EB205" i="1"/>
  <c r="EI207" i="1"/>
  <c r="EK207" i="1" s="1"/>
  <c r="EM207" i="1" s="1"/>
  <c r="EN207" i="1" s="1"/>
  <c r="EB213" i="1"/>
  <c r="EI215" i="1"/>
  <c r="EK215" i="1" s="1"/>
  <c r="EM215" i="1" s="1"/>
  <c r="EN215" i="1" s="1"/>
  <c r="EF177" i="1"/>
  <c r="EG177" i="1" s="1"/>
  <c r="EB185" i="1"/>
  <c r="EI186" i="1"/>
  <c r="EK186" i="1" s="1"/>
  <c r="EM186" i="1" s="1"/>
  <c r="EN186" i="1" s="1"/>
  <c r="EB188" i="1"/>
  <c r="EI188" i="1"/>
  <c r="EK188" i="1" s="1"/>
  <c r="EF189" i="1"/>
  <c r="EG189" i="1" s="1"/>
  <c r="EI194" i="1"/>
  <c r="EK194" i="1" s="1"/>
  <c r="EM194" i="1" s="1"/>
  <c r="EN194" i="1" s="1"/>
  <c r="EB196" i="1"/>
  <c r="EI196" i="1"/>
  <c r="EK196" i="1" s="1"/>
  <c r="EM196" i="1" s="1"/>
  <c r="EN196" i="1" s="1"/>
  <c r="EF197" i="1"/>
  <c r="EG197" i="1" s="1"/>
  <c r="EM201" i="1"/>
  <c r="EN201" i="1" s="1"/>
  <c r="EI202" i="1"/>
  <c r="EK202" i="1" s="1"/>
  <c r="EM202" i="1" s="1"/>
  <c r="EN202" i="1" s="1"/>
  <c r="EB204" i="1"/>
  <c r="EI204" i="1"/>
  <c r="EK204" i="1" s="1"/>
  <c r="EI210" i="1"/>
  <c r="EK210" i="1" s="1"/>
  <c r="EM210" i="1" s="1"/>
  <c r="EN210" i="1" s="1"/>
  <c r="EB212" i="1"/>
  <c r="EI212" i="1"/>
  <c r="EK212" i="1" s="1"/>
  <c r="EF213" i="1"/>
  <c r="EG213" i="1" s="1"/>
  <c r="ED219" i="1"/>
  <c r="EF219" i="1" s="1"/>
  <c r="EG219" i="1" s="1"/>
  <c r="EB219" i="1"/>
  <c r="ED220" i="1"/>
  <c r="EF220" i="1" s="1"/>
  <c r="EG220" i="1" s="1"/>
  <c r="EB220" i="1"/>
  <c r="EI220" i="1"/>
  <c r="EK220" i="1" s="1"/>
  <c r="EM220" i="1"/>
  <c r="EN220" i="1" s="1"/>
  <c r="EF221" i="1"/>
  <c r="EG221" i="1" s="1"/>
  <c r="EB264" i="1"/>
  <c r="EI264" i="1"/>
  <c r="EK264" i="1" s="1"/>
  <c r="ED264" i="1"/>
  <c r="EI273" i="1"/>
  <c r="EK273" i="1" s="1"/>
  <c r="EM273" i="1" s="1"/>
  <c r="EN273" i="1" s="1"/>
  <c r="ED273" i="1"/>
  <c r="EB273" i="1"/>
  <c r="EI183" i="1"/>
  <c r="EK183" i="1" s="1"/>
  <c r="EM183" i="1" s="1"/>
  <c r="EN183" i="1" s="1"/>
  <c r="EF185" i="1"/>
  <c r="EG185" i="1" s="1"/>
  <c r="EM188" i="1"/>
  <c r="EN188" i="1" s="1"/>
  <c r="EK193" i="1"/>
  <c r="EM193" i="1" s="1"/>
  <c r="EN193" i="1" s="1"/>
  <c r="ED197" i="1"/>
  <c r="EK201" i="1"/>
  <c r="EM204" i="1"/>
  <c r="EN204" i="1" s="1"/>
  <c r="ED205" i="1"/>
  <c r="EF205" i="1" s="1"/>
  <c r="EG205" i="1" s="1"/>
  <c r="EK209" i="1"/>
  <c r="EM209" i="1" s="1"/>
  <c r="EN209" i="1" s="1"/>
  <c r="EM212" i="1"/>
  <c r="EN212" i="1" s="1"/>
  <c r="ED213" i="1"/>
  <c r="ED234" i="1"/>
  <c r="EB234" i="1"/>
  <c r="ED250" i="1"/>
  <c r="EB250" i="1"/>
  <c r="ED251" i="1"/>
  <c r="EF251" i="1" s="1"/>
  <c r="EG251" i="1" s="1"/>
  <c r="EB251" i="1"/>
  <c r="EI251" i="1"/>
  <c r="EK251" i="1" s="1"/>
  <c r="EM251" i="1" s="1"/>
  <c r="EN251" i="1" s="1"/>
  <c r="ED282" i="1"/>
  <c r="EB282" i="1"/>
  <c r="ED283" i="1"/>
  <c r="EF283" i="1" s="1"/>
  <c r="EG283" i="1" s="1"/>
  <c r="EB283" i="1"/>
  <c r="EI283" i="1"/>
  <c r="EK283" i="1" s="1"/>
  <c r="EM283" i="1" s="1"/>
  <c r="EN283" i="1" s="1"/>
  <c r="EF182" i="1"/>
  <c r="EG182" i="1" s="1"/>
  <c r="EB190" i="1"/>
  <c r="EB198" i="1"/>
  <c r="EB206" i="1"/>
  <c r="EB214" i="1"/>
  <c r="EM217" i="1"/>
  <c r="EN217" i="1" s="1"/>
  <c r="EB226" i="1"/>
  <c r="ED226" i="1"/>
  <c r="EF240" i="1"/>
  <c r="EG240" i="1" s="1"/>
  <c r="EB180" i="1"/>
  <c r="EI180" i="1"/>
  <c r="EK180" i="1" s="1"/>
  <c r="EM180" i="1" s="1"/>
  <c r="EN180" i="1" s="1"/>
  <c r="EM181" i="1"/>
  <c r="EN181" i="1" s="1"/>
  <c r="ED184" i="1"/>
  <c r="EF184" i="1" s="1"/>
  <c r="EG184" i="1" s="1"/>
  <c r="EI187" i="1"/>
  <c r="EK187" i="1" s="1"/>
  <c r="EM187" i="1" s="1"/>
  <c r="EN187" i="1" s="1"/>
  <c r="EF190" i="1"/>
  <c r="EG190" i="1" s="1"/>
  <c r="EB193" i="1"/>
  <c r="EI195" i="1"/>
  <c r="EK195" i="1" s="1"/>
  <c r="EM195" i="1" s="1"/>
  <c r="EN195" i="1" s="1"/>
  <c r="EF198" i="1"/>
  <c r="EG198" i="1" s="1"/>
  <c r="EB201" i="1"/>
  <c r="EI203" i="1"/>
  <c r="EK203" i="1" s="1"/>
  <c r="EM203" i="1" s="1"/>
  <c r="EN203" i="1" s="1"/>
  <c r="EF206" i="1"/>
  <c r="EG206" i="1" s="1"/>
  <c r="EB209" i="1"/>
  <c r="EI211" i="1"/>
  <c r="EK211" i="1" s="1"/>
  <c r="EM211" i="1" s="1"/>
  <c r="EN211" i="1" s="1"/>
  <c r="ED223" i="1"/>
  <c r="EF223" i="1" s="1"/>
  <c r="EG223" i="1" s="1"/>
  <c r="EB223" i="1"/>
  <c r="EB224" i="1"/>
  <c r="ED224" i="1"/>
  <c r="EF224" i="1" s="1"/>
  <c r="EG224" i="1" s="1"/>
  <c r="EI230" i="1"/>
  <c r="EK230" i="1" s="1"/>
  <c r="EM230" i="1" s="1"/>
  <c r="EN230" i="1" s="1"/>
  <c r="EB233" i="1"/>
  <c r="ED239" i="1"/>
  <c r="EF239" i="1" s="1"/>
  <c r="EG239" i="1" s="1"/>
  <c r="EB239" i="1"/>
  <c r="EI239" i="1"/>
  <c r="EK239" i="1" s="1"/>
  <c r="EM239" i="1" s="1"/>
  <c r="EN239" i="1" s="1"/>
  <c r="ED246" i="1"/>
  <c r="EB246" i="1"/>
  <c r="ED247" i="1"/>
  <c r="EF247" i="1" s="1"/>
  <c r="EG247" i="1" s="1"/>
  <c r="EB247" i="1"/>
  <c r="EI247" i="1"/>
  <c r="EK247" i="1" s="1"/>
  <c r="EM247" i="1" s="1"/>
  <c r="EN247" i="1" s="1"/>
  <c r="EI269" i="1"/>
  <c r="EK269" i="1" s="1"/>
  <c r="EM269" i="1" s="1"/>
  <c r="EN269" i="1" s="1"/>
  <c r="ED269" i="1"/>
  <c r="EF269" i="1" s="1"/>
  <c r="EG269" i="1" s="1"/>
  <c r="EF272" i="1"/>
  <c r="EG272" i="1" s="1"/>
  <c r="ED278" i="1"/>
  <c r="EB278" i="1"/>
  <c r="ED279" i="1"/>
  <c r="EF279" i="1" s="1"/>
  <c r="EG279" i="1" s="1"/>
  <c r="EB279" i="1"/>
  <c r="EI279" i="1"/>
  <c r="EK279" i="1" s="1"/>
  <c r="EM279" i="1" s="1"/>
  <c r="EN279" i="1" s="1"/>
  <c r="EM288" i="1"/>
  <c r="EN288" i="1" s="1"/>
  <c r="EB236" i="1"/>
  <c r="EI236" i="1"/>
  <c r="EK236" i="1" s="1"/>
  <c r="EM236" i="1" s="1"/>
  <c r="EN236" i="1" s="1"/>
  <c r="EI237" i="1"/>
  <c r="EK237" i="1" s="1"/>
  <c r="EF238" i="1"/>
  <c r="EG238" i="1" s="1"/>
  <c r="ED242" i="1"/>
  <c r="EF242" i="1" s="1"/>
  <c r="EG242" i="1" s="1"/>
  <c r="EB242" i="1"/>
  <c r="ED243" i="1"/>
  <c r="EF243" i="1" s="1"/>
  <c r="EG243" i="1" s="1"/>
  <c r="EB243" i="1"/>
  <c r="EI243" i="1"/>
  <c r="EK243" i="1" s="1"/>
  <c r="EM243" i="1" s="1"/>
  <c r="EN243" i="1" s="1"/>
  <c r="EF250" i="1"/>
  <c r="EG250" i="1" s="1"/>
  <c r="EI258" i="1"/>
  <c r="EK258" i="1" s="1"/>
  <c r="EM258" i="1" s="1"/>
  <c r="EN258" i="1" s="1"/>
  <c r="EB260" i="1"/>
  <c r="EI260" i="1"/>
  <c r="EK260" i="1" s="1"/>
  <c r="EM260" i="1" s="1"/>
  <c r="EN260" i="1" s="1"/>
  <c r="EI265" i="1"/>
  <c r="EK265" i="1" s="1"/>
  <c r="EM265" i="1" s="1"/>
  <c r="EN265" i="1" s="1"/>
  <c r="ED265" i="1"/>
  <c r="EF268" i="1"/>
  <c r="EG268" i="1" s="1"/>
  <c r="ED274" i="1"/>
  <c r="EB274" i="1"/>
  <c r="ED275" i="1"/>
  <c r="EF275" i="1" s="1"/>
  <c r="EG275" i="1" s="1"/>
  <c r="EB275" i="1"/>
  <c r="EI275" i="1"/>
  <c r="EK275" i="1" s="1"/>
  <c r="EM275" i="1" s="1"/>
  <c r="EN275" i="1" s="1"/>
  <c r="EF282" i="1"/>
  <c r="EG282" i="1" s="1"/>
  <c r="EI290" i="1"/>
  <c r="EK290" i="1" s="1"/>
  <c r="EM290" i="1" s="1"/>
  <c r="EN290" i="1" s="1"/>
  <c r="EI235" i="1"/>
  <c r="EK235" i="1" s="1"/>
  <c r="EM235" i="1" s="1"/>
  <c r="EN235" i="1" s="1"/>
  <c r="EF246" i="1"/>
  <c r="EG246" i="1" s="1"/>
  <c r="EM248" i="1"/>
  <c r="EN248" i="1" s="1"/>
  <c r="EI254" i="1"/>
  <c r="EK254" i="1" s="1"/>
  <c r="EM254" i="1" s="1"/>
  <c r="EN254" i="1" s="1"/>
  <c r="EB256" i="1"/>
  <c r="EI256" i="1"/>
  <c r="EK256" i="1" s="1"/>
  <c r="EM256" i="1" s="1"/>
  <c r="EN256" i="1" s="1"/>
  <c r="EI261" i="1"/>
  <c r="EK261" i="1" s="1"/>
  <c r="EM261" i="1" s="1"/>
  <c r="EN261" i="1" s="1"/>
  <c r="ED261" i="1"/>
  <c r="EF264" i="1"/>
  <c r="EG264" i="1" s="1"/>
  <c r="EB269" i="1"/>
  <c r="ED270" i="1"/>
  <c r="EF270" i="1" s="1"/>
  <c r="EG270" i="1" s="1"/>
  <c r="EB270" i="1"/>
  <c r="ED271" i="1"/>
  <c r="EF271" i="1" s="1"/>
  <c r="EG271" i="1" s="1"/>
  <c r="EB271" i="1"/>
  <c r="EI271" i="1"/>
  <c r="EK271" i="1" s="1"/>
  <c r="EM271" i="1" s="1"/>
  <c r="EN271" i="1" s="1"/>
  <c r="EF273" i="1"/>
  <c r="EG273" i="1" s="1"/>
  <c r="EF278" i="1"/>
  <c r="EG278" i="1" s="1"/>
  <c r="EB284" i="1"/>
  <c r="EI284" i="1"/>
  <c r="EK284" i="1" s="1"/>
  <c r="EM284" i="1" s="1"/>
  <c r="EN284" i="1" s="1"/>
  <c r="EI286" i="1"/>
  <c r="EK286" i="1" s="1"/>
  <c r="EM286" i="1" s="1"/>
  <c r="EN286" i="1" s="1"/>
  <c r="EB288" i="1"/>
  <c r="EI288" i="1"/>
  <c r="EK288" i="1" s="1"/>
  <c r="EF226" i="1"/>
  <c r="EG226" i="1" s="1"/>
  <c r="EI227" i="1"/>
  <c r="EK227" i="1" s="1"/>
  <c r="EM227" i="1" s="1"/>
  <c r="EN227" i="1" s="1"/>
  <c r="ED230" i="1"/>
  <c r="EB230" i="1"/>
  <c r="EI231" i="1"/>
  <c r="EK231" i="1" s="1"/>
  <c r="EM231" i="1" s="1"/>
  <c r="EN231" i="1" s="1"/>
  <c r="EM232" i="1"/>
  <c r="EN232" i="1" s="1"/>
  <c r="EM237" i="1"/>
  <c r="EN237" i="1" s="1"/>
  <c r="EI250" i="1"/>
  <c r="EK250" i="1" s="1"/>
  <c r="EM250" i="1" s="1"/>
  <c r="EN250" i="1" s="1"/>
  <c r="EB252" i="1"/>
  <c r="EI252" i="1"/>
  <c r="EK252" i="1" s="1"/>
  <c r="EM252" i="1" s="1"/>
  <c r="EN252" i="1" s="1"/>
  <c r="EI253" i="1"/>
  <c r="EK253" i="1" s="1"/>
  <c r="EM253" i="1" s="1"/>
  <c r="EN253" i="1" s="1"/>
  <c r="ED253" i="1"/>
  <c r="EF253" i="1" s="1"/>
  <c r="EG253" i="1" s="1"/>
  <c r="EI257" i="1"/>
  <c r="EK257" i="1" s="1"/>
  <c r="EM257" i="1" s="1"/>
  <c r="EN257" i="1" s="1"/>
  <c r="ED257" i="1"/>
  <c r="EB265" i="1"/>
  <c r="ED266" i="1"/>
  <c r="EB266" i="1"/>
  <c r="ED267" i="1"/>
  <c r="EF267" i="1" s="1"/>
  <c r="EG267" i="1" s="1"/>
  <c r="EB267" i="1"/>
  <c r="EI267" i="1"/>
  <c r="EK267" i="1" s="1"/>
  <c r="EM267" i="1" s="1"/>
  <c r="EN267" i="1" s="1"/>
  <c r="EF274" i="1"/>
  <c r="EG274" i="1" s="1"/>
  <c r="EI282" i="1"/>
  <c r="EK282" i="1" s="1"/>
  <c r="EM282" i="1" s="1"/>
  <c r="EN282" i="1" s="1"/>
  <c r="EI289" i="1"/>
  <c r="EK289" i="1" s="1"/>
  <c r="EM289" i="1" s="1"/>
  <c r="EN289" i="1" s="1"/>
  <c r="ED289" i="1"/>
  <c r="EF289" i="1" s="1"/>
  <c r="EG289" i="1" s="1"/>
  <c r="EI291" i="1"/>
  <c r="EK291" i="1" s="1"/>
  <c r="EM291" i="1" s="1"/>
  <c r="EN291" i="1" s="1"/>
  <c r="EM225" i="1"/>
  <c r="EN225" i="1" s="1"/>
  <c r="EB228" i="1"/>
  <c r="EI233" i="1"/>
  <c r="EK233" i="1" s="1"/>
  <c r="EF234" i="1"/>
  <c r="EG234" i="1" s="1"/>
  <c r="ED235" i="1"/>
  <c r="EF235" i="1" s="1"/>
  <c r="EG235" i="1" s="1"/>
  <c r="EB235" i="1"/>
  <c r="EF236" i="1"/>
  <c r="EG236" i="1" s="1"/>
  <c r="EI238" i="1"/>
  <c r="EK238" i="1" s="1"/>
  <c r="EM238" i="1" s="1"/>
  <c r="EN238" i="1" s="1"/>
  <c r="EI246" i="1"/>
  <c r="EK246" i="1" s="1"/>
  <c r="EM246" i="1" s="1"/>
  <c r="EN246" i="1" s="1"/>
  <c r="EB248" i="1"/>
  <c r="EI248" i="1"/>
  <c r="EK248" i="1" s="1"/>
  <c r="EI249" i="1"/>
  <c r="EK249" i="1" s="1"/>
  <c r="EM249" i="1" s="1"/>
  <c r="EN249" i="1" s="1"/>
  <c r="ED249" i="1"/>
  <c r="EF249" i="1" s="1"/>
  <c r="EG249" i="1" s="1"/>
  <c r="EF256" i="1"/>
  <c r="EG256" i="1" s="1"/>
  <c r="ED260" i="1"/>
  <c r="EF260" i="1" s="1"/>
  <c r="EG260" i="1" s="1"/>
  <c r="EB261" i="1"/>
  <c r="ED262" i="1"/>
  <c r="EB262" i="1"/>
  <c r="ED263" i="1"/>
  <c r="EF263" i="1" s="1"/>
  <c r="EG263" i="1" s="1"/>
  <c r="EB263" i="1"/>
  <c r="EI263" i="1"/>
  <c r="EK263" i="1" s="1"/>
  <c r="EM263" i="1" s="1"/>
  <c r="EN263" i="1" s="1"/>
  <c r="EF265" i="1"/>
  <c r="EG265" i="1" s="1"/>
  <c r="EI278" i="1"/>
  <c r="EK278" i="1" s="1"/>
  <c r="EM278" i="1" s="1"/>
  <c r="EN278" i="1" s="1"/>
  <c r="EB280" i="1"/>
  <c r="EI280" i="1"/>
  <c r="EK280" i="1" s="1"/>
  <c r="EM280" i="1" s="1"/>
  <c r="EN280" i="1" s="1"/>
  <c r="EI285" i="1"/>
  <c r="EK285" i="1" s="1"/>
  <c r="EM285" i="1" s="1"/>
  <c r="EN285" i="1" s="1"/>
  <c r="ED285" i="1"/>
  <c r="EF285" i="1" s="1"/>
  <c r="EG285" i="1" s="1"/>
  <c r="EF288" i="1"/>
  <c r="EG288" i="1" s="1"/>
  <c r="EF230" i="1"/>
  <c r="EG230" i="1" s="1"/>
  <c r="ED231" i="1"/>
  <c r="EF231" i="1" s="1"/>
  <c r="EG231" i="1" s="1"/>
  <c r="EB231" i="1"/>
  <c r="EF233" i="1"/>
  <c r="EG233" i="1" s="1"/>
  <c r="EB240" i="1"/>
  <c r="EI240" i="1"/>
  <c r="EK240" i="1" s="1"/>
  <c r="EM240" i="1" s="1"/>
  <c r="EN240" i="1" s="1"/>
  <c r="EB244" i="1"/>
  <c r="EI244" i="1"/>
  <c r="EK244" i="1" s="1"/>
  <c r="EM244" i="1" s="1"/>
  <c r="EN244" i="1" s="1"/>
  <c r="EI245" i="1"/>
  <c r="EK245" i="1" s="1"/>
  <c r="EM245" i="1" s="1"/>
  <c r="EN245" i="1" s="1"/>
  <c r="ED245" i="1"/>
  <c r="EF245" i="1" s="1"/>
  <c r="EG245" i="1" s="1"/>
  <c r="ED258" i="1"/>
  <c r="EF258" i="1" s="1"/>
  <c r="EG258" i="1" s="1"/>
  <c r="EB258" i="1"/>
  <c r="ED259" i="1"/>
  <c r="EF259" i="1" s="1"/>
  <c r="EG259" i="1" s="1"/>
  <c r="EB259" i="1"/>
  <c r="EI259" i="1"/>
  <c r="EK259" i="1" s="1"/>
  <c r="EM259" i="1" s="1"/>
  <c r="EN259" i="1" s="1"/>
  <c r="EF261" i="1"/>
  <c r="EG261" i="1" s="1"/>
  <c r="EF266" i="1"/>
  <c r="EG266" i="1" s="1"/>
  <c r="EB272" i="1"/>
  <c r="EI272" i="1"/>
  <c r="EK272" i="1" s="1"/>
  <c r="EM272" i="1" s="1"/>
  <c r="EN272" i="1" s="1"/>
  <c r="EB276" i="1"/>
  <c r="EI276" i="1"/>
  <c r="EK276" i="1" s="1"/>
  <c r="EM276" i="1" s="1"/>
  <c r="EN276" i="1" s="1"/>
  <c r="EI281" i="1"/>
  <c r="EK281" i="1" s="1"/>
  <c r="EM281" i="1" s="1"/>
  <c r="EN281" i="1" s="1"/>
  <c r="ED281" i="1"/>
  <c r="EF281" i="1" s="1"/>
  <c r="EG281" i="1" s="1"/>
  <c r="ED290" i="1"/>
  <c r="EF290" i="1" s="1"/>
  <c r="EG290" i="1" s="1"/>
  <c r="EB290" i="1"/>
  <c r="ED291" i="1"/>
  <c r="EF291" i="1" s="1"/>
  <c r="EG291" i="1" s="1"/>
  <c r="EB291" i="1"/>
  <c r="EF228" i="1"/>
  <c r="EG228" i="1" s="1"/>
  <c r="DZ229" i="1"/>
  <c r="EM233" i="1"/>
  <c r="EN233" i="1" s="1"/>
  <c r="EB237" i="1"/>
  <c r="EI241" i="1"/>
  <c r="EK241" i="1" s="1"/>
  <c r="EM241" i="1" s="1"/>
  <c r="EN241" i="1" s="1"/>
  <c r="ED241" i="1"/>
  <c r="EF241" i="1" s="1"/>
  <c r="EG241" i="1" s="1"/>
  <c r="EF248" i="1"/>
  <c r="EG248" i="1" s="1"/>
  <c r="ED254" i="1"/>
  <c r="EF254" i="1" s="1"/>
  <c r="EG254" i="1" s="1"/>
  <c r="EB254" i="1"/>
  <c r="ED255" i="1"/>
  <c r="EF255" i="1" s="1"/>
  <c r="EG255" i="1" s="1"/>
  <c r="EB255" i="1"/>
  <c r="EI255" i="1"/>
  <c r="EK255" i="1" s="1"/>
  <c r="EM255" i="1" s="1"/>
  <c r="EN255" i="1" s="1"/>
  <c r="EF257" i="1"/>
  <c r="EG257" i="1" s="1"/>
  <c r="EF262" i="1"/>
  <c r="EG262" i="1" s="1"/>
  <c r="EM264" i="1"/>
  <c r="EN264" i="1" s="1"/>
  <c r="EB268" i="1"/>
  <c r="EI268" i="1"/>
  <c r="EK268" i="1" s="1"/>
  <c r="EM268" i="1" s="1"/>
  <c r="EN268" i="1" s="1"/>
  <c r="EI277" i="1"/>
  <c r="EK277" i="1" s="1"/>
  <c r="EM277" i="1" s="1"/>
  <c r="EN277" i="1" s="1"/>
  <c r="ED277" i="1"/>
  <c r="EF277" i="1" s="1"/>
  <c r="EG277" i="1" s="1"/>
  <c r="EF280" i="1"/>
  <c r="EG280" i="1" s="1"/>
  <c r="ED286" i="1"/>
  <c r="EF286" i="1" s="1"/>
  <c r="EG286" i="1" s="1"/>
  <c r="EB286" i="1"/>
  <c r="ED287" i="1"/>
  <c r="EF287" i="1" s="1"/>
  <c r="EG287" i="1" s="1"/>
  <c r="EB287" i="1"/>
  <c r="EI287" i="1"/>
  <c r="EK287" i="1" s="1"/>
  <c r="EM287" i="1" s="1"/>
  <c r="EN287" i="1" s="1"/>
  <c r="EB30" i="1" l="1"/>
  <c r="EI30" i="1"/>
  <c r="EK30" i="1" s="1"/>
  <c r="EM30" i="1" s="1"/>
  <c r="EN30" i="1" s="1"/>
  <c r="ED30" i="1"/>
  <c r="EF30" i="1" s="1"/>
  <c r="EG30" i="1" s="1"/>
  <c r="ED73" i="1"/>
  <c r="EF73" i="1" s="1"/>
  <c r="EG73" i="1" s="1"/>
  <c r="EB73" i="1"/>
  <c r="ED229" i="1"/>
  <c r="EF229" i="1" s="1"/>
  <c r="EG229" i="1" s="1"/>
  <c r="EI229" i="1"/>
  <c r="EK229" i="1" s="1"/>
  <c r="EM229" i="1" s="1"/>
  <c r="EN229" i="1" s="1"/>
  <c r="EB229" i="1"/>
  <c r="ED37" i="1"/>
  <c r="EF37" i="1" s="1"/>
  <c r="EG37" i="1" s="1"/>
  <c r="EB37" i="1"/>
  <c r="EI37" i="1"/>
  <c r="EK37" i="1" s="1"/>
  <c r="EM37" i="1" s="1"/>
  <c r="EN37" i="1" s="1"/>
  <c r="ED137" i="1"/>
  <c r="EF137" i="1" s="1"/>
  <c r="EG137" i="1" s="1"/>
  <c r="EI137" i="1"/>
  <c r="EK137" i="1" s="1"/>
  <c r="EM137" i="1" s="1"/>
  <c r="EN137" i="1" s="1"/>
  <c r="EB137" i="1"/>
  <c r="ED49" i="1"/>
  <c r="EF49" i="1" s="1"/>
  <c r="EG49" i="1" s="1"/>
  <c r="EB49" i="1"/>
  <c r="EI49" i="1"/>
  <c r="EK49" i="1" s="1"/>
  <c r="EM49" i="1" s="1"/>
  <c r="EN49" i="1" s="1"/>
  <c r="ED33" i="1"/>
  <c r="EF33" i="1" s="1"/>
  <c r="EG33" i="1" s="1"/>
  <c r="EB33" i="1"/>
  <c r="ED141" i="1"/>
  <c r="EF141" i="1" s="1"/>
  <c r="EG141" i="1" s="1"/>
  <c r="EB141" i="1"/>
  <c r="EI141" i="1"/>
  <c r="EK141" i="1" s="1"/>
  <c r="EM141" i="1" s="1"/>
  <c r="EN141" i="1" s="1"/>
</calcChain>
</file>

<file path=xl/sharedStrings.xml><?xml version="1.0" encoding="utf-8"?>
<sst xmlns="http://schemas.openxmlformats.org/spreadsheetml/2006/main" count="11806" uniqueCount="1720">
  <si>
    <t>booking_id</t>
  </si>
  <si>
    <t>agreement_number</t>
  </si>
  <si>
    <t>booking_date</t>
  </si>
  <si>
    <t>booking_datetime</t>
  </si>
  <si>
    <t>booking_year</t>
  </si>
  <si>
    <t>booking_month</t>
  </si>
  <si>
    <t>booking_day_of_month</t>
  </si>
  <si>
    <t>booking_week_of_year</t>
  </si>
  <si>
    <t>booking_day_of_week</t>
  </si>
  <si>
    <t>booking_day_of_week_v2</t>
  </si>
  <si>
    <t>booking_time_bucket</t>
  </si>
  <si>
    <t>booking_count</t>
  </si>
  <si>
    <t>booking_count_excluding_cancel</t>
  </si>
  <si>
    <t>pickup_date</t>
  </si>
  <si>
    <t>pickup_datetime</t>
  </si>
  <si>
    <t>pickup_year</t>
  </si>
  <si>
    <t>pickup_month</t>
  </si>
  <si>
    <t>pickup_day_of_month</t>
  </si>
  <si>
    <t>pickup_week_of_year</t>
  </si>
  <si>
    <t>pickup_day_of_week</t>
  </si>
  <si>
    <t>pickup_day_of_week_v2</t>
  </si>
  <si>
    <t>pickup_time_bucket</t>
  </si>
  <si>
    <t>return_date</t>
  </si>
  <si>
    <t>return_datetime</t>
  </si>
  <si>
    <t>return_year</t>
  </si>
  <si>
    <t>return_month</t>
  </si>
  <si>
    <t>return_day_of_month</t>
  </si>
  <si>
    <t>return_week_of_year</t>
  </si>
  <si>
    <t>return_day_of_week</t>
  </si>
  <si>
    <t>return_day_of_week_v2</t>
  </si>
  <si>
    <t>return_time_bucket</t>
  </si>
  <si>
    <t>advance_category_day</t>
  </si>
  <si>
    <t>advance_category_week</t>
  </si>
  <si>
    <t>advance_category_month</t>
  </si>
  <si>
    <t>advance_category_date_within_week</t>
  </si>
  <si>
    <t>advance_pickup_booking_date_diff</t>
  </si>
  <si>
    <t>comparison_28_days</t>
  </si>
  <si>
    <t>comparison_period</t>
  </si>
  <si>
    <t>comparison_common_date</t>
  </si>
  <si>
    <t>Current_28_Days</t>
  </si>
  <si>
    <t>4_Weeks_Prior</t>
  </si>
  <si>
    <t>52_Weeks_Prior</t>
  </si>
  <si>
    <t>status</t>
  </si>
  <si>
    <t>booking_type</t>
  </si>
  <si>
    <t>marketplace_or_dispatch</t>
  </si>
  <si>
    <t>marketplace_partner</t>
  </si>
  <si>
    <t>marketplace_partner_summary</t>
  </si>
  <si>
    <t>booking_channel</t>
  </si>
  <si>
    <t>booking_source</t>
  </si>
  <si>
    <t>repeated_user</t>
  </si>
  <si>
    <t>total_lifetime_booking_revenue</t>
  </si>
  <si>
    <t>no_of_bookings</t>
  </si>
  <si>
    <t>no_of_cancel_bookings</t>
  </si>
  <si>
    <t>no_of_completed_bookings</t>
  </si>
  <si>
    <t>no_of_started_bookings</t>
  </si>
  <si>
    <t>customer_id</t>
  </si>
  <si>
    <t>first_name</t>
  </si>
  <si>
    <t>last_name</t>
  </si>
  <si>
    <t>email</t>
  </si>
  <si>
    <t>date_of_birth</t>
  </si>
  <si>
    <t>age</t>
  </si>
  <si>
    <t>customer_driving_country</t>
  </si>
  <si>
    <t>customer_doc_vertification_status</t>
  </si>
  <si>
    <t>days</t>
  </si>
  <si>
    <t>extension_days</t>
  </si>
  <si>
    <t>extra_day_calc</t>
  </si>
  <si>
    <t>customer_rate</t>
  </si>
  <si>
    <t>insurance_rate</t>
  </si>
  <si>
    <t>additional_driver_rate</t>
  </si>
  <si>
    <t>insurance_type</t>
  </si>
  <si>
    <t>millage_rate</t>
  </si>
  <si>
    <t>millage_cap_km</t>
  </si>
  <si>
    <t>rent_charge</t>
  </si>
  <si>
    <t>rent_charge_less_discount_extension_aed</t>
  </si>
  <si>
    <t>extra_day_charge</t>
  </si>
  <si>
    <t>delivery_charge</t>
  </si>
  <si>
    <t>collection_charge</t>
  </si>
  <si>
    <t>additional_driver_charge</t>
  </si>
  <si>
    <t>insurance_charge</t>
  </si>
  <si>
    <t>intercity_charge</t>
  </si>
  <si>
    <t>millage_charge</t>
  </si>
  <si>
    <t>other_rental_charge</t>
  </si>
  <si>
    <t>discount_charge</t>
  </si>
  <si>
    <t>discount_extension_charge</t>
  </si>
  <si>
    <t>total_vat</t>
  </si>
  <si>
    <t>other_charge</t>
  </si>
  <si>
    <t>booking_charge</t>
  </si>
  <si>
    <t>booking_charge_less_discount</t>
  </si>
  <si>
    <t>booking_charge_aed</t>
  </si>
  <si>
    <t>booking_charge_less_discount_aed</t>
  </si>
  <si>
    <t>booking_charge_less_extension</t>
  </si>
  <si>
    <t>booking_charge_less_discount_extension</t>
  </si>
  <si>
    <t>booking_charge_less_extension_aed</t>
  </si>
  <si>
    <t>booking_charge_less_discount_extension_aed</t>
  </si>
  <si>
    <t>base_rental_revenue</t>
  </si>
  <si>
    <t>non_rental_charge</t>
  </si>
  <si>
    <t>extension_charge</t>
  </si>
  <si>
    <t>extension_charge_aed</t>
  </si>
  <si>
    <t>is_extended</t>
  </si>
  <si>
    <t>promo_code</t>
  </si>
  <si>
    <t>promo_code_discount_amount</t>
  </si>
  <si>
    <t>promocode_created_date</t>
  </si>
  <si>
    <t>promo_code_description</t>
  </si>
  <si>
    <t>car_avail_id</t>
  </si>
  <si>
    <t>car_cat_id</t>
  </si>
  <si>
    <t>car_cat_name</t>
  </si>
  <si>
    <t>requested_car</t>
  </si>
  <si>
    <t>car_name</t>
  </si>
  <si>
    <t>make</t>
  </si>
  <si>
    <t>color</t>
  </si>
  <si>
    <t>deliver_country</t>
  </si>
  <si>
    <t>deliver_city</t>
  </si>
  <si>
    <t>country_id</t>
  </si>
  <si>
    <t>city_id</t>
  </si>
  <si>
    <t>delivery_location</t>
  </si>
  <si>
    <t>deliver_method</t>
  </si>
  <si>
    <t>delivery_lat</t>
  </si>
  <si>
    <t>delivery_lng</t>
  </si>
  <si>
    <t>collection_location</t>
  </si>
  <si>
    <t>collection_method</t>
  </si>
  <si>
    <t>collection_lat</t>
  </si>
  <si>
    <t>collection_lng</t>
  </si>
  <si>
    <t>nps_score</t>
  </si>
  <si>
    <t>nps_comment</t>
  </si>
  <si>
    <t>Monday</t>
  </si>
  <si>
    <t>Thursday</t>
  </si>
  <si>
    <t>Saturday</t>
  </si>
  <si>
    <t>NextDay+</t>
  </si>
  <si>
    <t>SameWeek</t>
  </si>
  <si>
    <t>SameMonth</t>
  </si>
  <si>
    <t>WithinAWeek</t>
  </si>
  <si>
    <t>no</t>
  </si>
  <si>
    <t>other</t>
  </si>
  <si>
    <t>NULL</t>
  </si>
  <si>
    <t>Rental Ended</t>
  </si>
  <si>
    <t>Monthly</t>
  </si>
  <si>
    <t>MarketPlace</t>
  </si>
  <si>
    <t>Diamond Lease</t>
  </si>
  <si>
    <t>ANDROID</t>
  </si>
  <si>
    <t>YES</t>
  </si>
  <si>
    <t>Antonio Pardo</t>
  </si>
  <si>
    <t>Donofrio</t>
  </si>
  <si>
    <t>Tonipardo@live.co.uk</t>
  </si>
  <si>
    <t>United Arab Emirates</t>
  </si>
  <si>
    <t>Full Insurance</t>
  </si>
  <si>
    <t>2000km</t>
  </si>
  <si>
    <t>NO</t>
  </si>
  <si>
    <t>SUV</t>
  </si>
  <si>
    <t>Montero Sports 2022</t>
  </si>
  <si>
    <t>Montero Sport</t>
  </si>
  <si>
    <t>Abu Dhabi</t>
  </si>
  <si>
    <t>Al Maha St / Gateway Park South 2 - Ø¬Ø²ÙŠØ±Ø© ÙŠØ§Ø³ - Ø£Ø¨Ùˆ Ø¸Ø¨ÙŠ - United Arab Emirates</t>
  </si>
  <si>
    <t>Delivery</t>
  </si>
  <si>
    <t>Collection</t>
  </si>
  <si>
    <t>RAEZ00063733</t>
  </si>
  <si>
    <t>SameDay</t>
  </si>
  <si>
    <t>daily</t>
  </si>
  <si>
    <t>Dispatch</t>
  </si>
  <si>
    <t>eZhire Dispatch Center - AL Quoz W0001</t>
  </si>
  <si>
    <t>IOS</t>
  </si>
  <si>
    <t>Karam Abdallah</t>
  </si>
  <si>
    <t>Hamoud</t>
  </si>
  <si>
    <t>karamhammoud1@gmail.com</t>
  </si>
  <si>
    <t>Featured</t>
  </si>
  <si>
    <t>Nissan Sunny or Similar</t>
  </si>
  <si>
    <t>Sunny</t>
  </si>
  <si>
    <t>Nissan</t>
  </si>
  <si>
    <t>White</t>
  </si>
  <si>
    <t>Dubai</t>
  </si>
  <si>
    <t>24HR+M6Q - D72 - Jebel Ali Village - Al Furjan - Dubai - United Arab Emirates</t>
  </si>
  <si>
    <t>RAEZ00063809</t>
  </si>
  <si>
    <t>Tuesday</t>
  </si>
  <si>
    <t>Sunday</t>
  </si>
  <si>
    <t>NextDay</t>
  </si>
  <si>
    <t>Martin Bernhard</t>
  </si>
  <si>
    <t>Allinger</t>
  </si>
  <si>
    <t>JoLiSiMa@gmx.de</t>
  </si>
  <si>
    <t>Grey</t>
  </si>
  <si>
    <t>27GG+5R7 - The Sustainable City - Dubai - United Arab Emirates</t>
  </si>
  <si>
    <t>27GG+5R7 - The Sustainable City - Dubai - Vereinigte Arabische Emirate</t>
  </si>
  <si>
    <t>Venancio Chong III</t>
  </si>
  <si>
    <t>Pazcoguin</t>
  </si>
  <si>
    <t>paolo.rayco@gmail.com</t>
  </si>
  <si>
    <t>4000km</t>
  </si>
  <si>
    <t>Mitsubishi Xpander H/L 2022</t>
  </si>
  <si>
    <t>Mitsubishi Xpander 1.5L H/L 7s</t>
  </si>
  <si>
    <t>X9PG+MF2 - Madinat Hind 4 - Damac Hills - Dubai - United Arab Emirates</t>
  </si>
  <si>
    <t>RAEZ00063819</t>
  </si>
  <si>
    <t>Islam Ahmed Elsayed</t>
  </si>
  <si>
    <t>Aly Hamdalla</t>
  </si>
  <si>
    <t>Islam_hamdalla@hotmail.com</t>
  </si>
  <si>
    <t>Sedan</t>
  </si>
  <si>
    <t>Toyota Yaris or Similar</t>
  </si>
  <si>
    <t>Yaris</t>
  </si>
  <si>
    <t>Toyota</t>
  </si>
  <si>
    <t>E66 - Ø§Ù„Ø¬Ø¯Ø§Ù - Ø¯Ø¨ÙŠ - United Arab Emirates</t>
  </si>
  <si>
    <t>RAEZ00063835</t>
  </si>
  <si>
    <t>Rodrigo Borges Ges</t>
  </si>
  <si>
    <t>De Paiva</t>
  </si>
  <si>
    <t>syjsmm5bvv@privaterelay.appleid.com</t>
  </si>
  <si>
    <t>EZENBD</t>
  </si>
  <si>
    <t>Jafza View 19 - Downtown Jabel Ali - Jabal Ali Industrial Second - Dubai - United Arab Emirates</t>
  </si>
  <si>
    <t>X3MV+GP3 - Downtown Jabel Ali - Jabal Ali Industrial Second - Dubai - United Arab Emirates</t>
  </si>
  <si>
    <t>NextWeek+</t>
  </si>
  <si>
    <t>MoreThanAWeek</t>
  </si>
  <si>
    <t>Weekly</t>
  </si>
  <si>
    <t>Amazon Rent A Car LLC</t>
  </si>
  <si>
    <t>Mohit</t>
  </si>
  <si>
    <t>Kumar</t>
  </si>
  <si>
    <t>mohit@smgrpbharat.com</t>
  </si>
  <si>
    <t>Luxury</t>
  </si>
  <si>
    <t>Ford Mustang or Similar</t>
  </si>
  <si>
    <t>Ford Mustang</t>
  </si>
  <si>
    <t>Ford mustang</t>
  </si>
  <si>
    <t>31 26c St - Garhoud - Dubai - United Arab Emirates</t>
  </si>
  <si>
    <t>RAEZ00063902</t>
  </si>
  <si>
    <t>Rental Started</t>
  </si>
  <si>
    <t>Mohamed Hamdy Elsayed</t>
  </si>
  <si>
    <t>Mohamed Elbazz</t>
  </si>
  <si>
    <t>kopke@hotmail.com</t>
  </si>
  <si>
    <t>Mitsubishi Attrage or Similar</t>
  </si>
  <si>
    <t>Attrage</t>
  </si>
  <si>
    <t>Mitsubishi</t>
  </si>
  <si>
    <t>Gray</t>
  </si>
  <si>
    <t>497G+8JQ - Dubai Silicon Oasis - Dubai - United Arab Emirates</t>
  </si>
  <si>
    <t>RAEZ00063993</t>
  </si>
  <si>
    <t>Wednesday</t>
  </si>
  <si>
    <t>Analee Alvaran</t>
  </si>
  <si>
    <t>Henson</t>
  </si>
  <si>
    <t>ttrskcjcbk@privaterelay.appleid.com</t>
  </si>
  <si>
    <t>Nissan Xterra or Similar</t>
  </si>
  <si>
    <t>Fortuner</t>
  </si>
  <si>
    <t>342M+4G - Jebel Ali Village - Discovery Gardens - Dubai - United Arab Emirates</t>
  </si>
  <si>
    <t>Cancelled by User</t>
  </si>
  <si>
    <t>Mazen Mohamed</t>
  </si>
  <si>
    <t>Abdelaziz Ebeid</t>
  </si>
  <si>
    <t>mazen.ebeid@yahoo.com</t>
  </si>
  <si>
    <t>United Kingdom</t>
  </si>
  <si>
    <t>24GW+389 - Jebel Ali Village - Al Furjan - Dubai - United Arab Emirates</t>
  </si>
  <si>
    <t>RAEZ00064227</t>
  </si>
  <si>
    <t>RAEZ00064072</t>
  </si>
  <si>
    <t>Friday</t>
  </si>
  <si>
    <t>Tawfik</t>
  </si>
  <si>
    <t>Mellouki</t>
  </si>
  <si>
    <t>t.mel1512@gmail.com</t>
  </si>
  <si>
    <t>Nissan Kicks or Similar</t>
  </si>
  <si>
    <t>Cool Ray</t>
  </si>
  <si>
    <t>Geely</t>
  </si>
  <si>
    <t>TMKN Villa Compound - Ø´Ø§Ø±Ø¹ Ù¥Ù¡ - Mohamed Bin Zayed City - Z25 - Abu Dhabi - United Arab Emirates</t>
  </si>
  <si>
    <t>RAEZ00064169</t>
  </si>
  <si>
    <t>Denis</t>
  </si>
  <si>
    <t>Mik</t>
  </si>
  <si>
    <t>denis.mik89@gmail.com</t>
  </si>
  <si>
    <t>Mazda 6 or Similar</t>
  </si>
  <si>
    <t>Mazda</t>
  </si>
  <si>
    <t>3643+MRR - Jumeirah Village - Dubai - United Arab Emirates</t>
  </si>
  <si>
    <t>V546+2GW - Dubai - United Arab Emirates</t>
  </si>
  <si>
    <t>RAEZ00064178</t>
  </si>
  <si>
    <t>Russell Andrew</t>
  </si>
  <si>
    <t>younghusband</t>
  </si>
  <si>
    <t>russell.younghusband@gmail.com</t>
  </si>
  <si>
    <t>Kicks</t>
  </si>
  <si>
    <t>Ù‚Ø±ÙŠØ© Ø¬Ù…ÙŠØ±Ø§ Ø§Ù„Ø¯Ø§Ø¦Ø±ÙŠØ© - Jumeirah Village - Dubai - United Arab Emirates</t>
  </si>
  <si>
    <t>Stadium Point Dubai Sports City - Dubai</t>
  </si>
  <si>
    <t>Tamsin</t>
  </si>
  <si>
    <t>Bromley</t>
  </si>
  <si>
    <t>jamesdeanbromley@gmail.com</t>
  </si>
  <si>
    <t>KAIYI X3 PRO or Similar</t>
  </si>
  <si>
    <t>8F6W+68X - Abu Dhabi Industrial City - Abu Dhabi - United Arab Emirates</t>
  </si>
  <si>
    <t>CC9R+72C - Al Rawdah - Al Ma'arid - Abu Dhabi - United Arab Emirates</t>
  </si>
  <si>
    <t>A1MLY00534</t>
  </si>
  <si>
    <t>Subscription</t>
  </si>
  <si>
    <t>Legend Rent A Car</t>
  </si>
  <si>
    <t>Rawan Mohamad</t>
  </si>
  <si>
    <t>Ramadan</t>
  </si>
  <si>
    <t>ramadan.rawan24@gmail.com</t>
  </si>
  <si>
    <t>ZS</t>
  </si>
  <si>
    <t>MG</t>
  </si>
  <si>
    <t>white</t>
  </si>
  <si>
    <t>50 Al Muqarrab St - Al Reem Island - Shams Abu Dhabi - Abu Dhabi - United Arab Emirates</t>
  </si>
  <si>
    <t>A1MLY00519</t>
  </si>
  <si>
    <t>X3 Pro</t>
  </si>
  <si>
    <t>KAIYI</t>
  </si>
  <si>
    <t>540 Hada-Aiq Al Raha St - Khalifa City - Al Raha Gardens - Abu Dhabi - United Arab Emirates</t>
  </si>
  <si>
    <t>Connor-Jay</t>
  </si>
  <si>
    <t>Douglas Shepley</t>
  </si>
  <si>
    <t>cshepley04@gmail.com</t>
  </si>
  <si>
    <t>Mazda 6 2023</t>
  </si>
  <si>
    <t>Al Muntazah St / Khalifa Park Rotana Complex - Al Muntazah - Zone 1 - Abu Dhabi - United Arab Emirates</t>
  </si>
  <si>
    <t>9FVV+35Q - Rabdan - Mangrove Village - Abu Dhabi - United Arab Emirates</t>
  </si>
  <si>
    <t>RAEZ00064545</t>
  </si>
  <si>
    <t>Fares Mahmoud Mohd</t>
  </si>
  <si>
    <t>Zaher Al Naser</t>
  </si>
  <si>
    <t>faresalnasser88@gmail.com</t>
  </si>
  <si>
    <t>Suzuki Dzire Or Similar</t>
  </si>
  <si>
    <t>Dubai Investment Park - 1 - Ù‚Ø±ÙŠØ© Ø§Ù„Ù…Ø¬ØªÙ…Ø¹ Ø§Ù„Ø®Ø¶Ø±Ø§Ø¡ - Ø¯Ø¨ÙŠ - United Arab Emirates</t>
  </si>
  <si>
    <t>57PX+M4H - Dubai Design District - Dubai - United Arab Emirates</t>
  </si>
  <si>
    <t>RAEZ00064368</t>
  </si>
  <si>
    <t>Paula</t>
  </si>
  <si>
    <t>Thomas</t>
  </si>
  <si>
    <t>paula.t.thomas@gmail.com</t>
  </si>
  <si>
    <t>MG ZS or Similar</t>
  </si>
  <si>
    <t>e11 E11 - Ø§Ù„Ù…Ø±ÙƒØ² Ø§Ù„ØªØ¬Ø§Ø±ÙŠ - Ø§Ù„Ù…Ø±ÙƒØ² Ø§Ù„ØªØ¬Ø§Ø±ÙŠ Ø§Ù„Ø£ÙˆÙ„ÙŠ - Ø¯Ø¨ÙŠ - United Arab Emirates</t>
  </si>
  <si>
    <t>RAEZ00064334</t>
  </si>
  <si>
    <t>Zara Salma</t>
  </si>
  <si>
    <t>Hameed</t>
  </si>
  <si>
    <t>Zara.s.hameed@gmail.com</t>
  </si>
  <si>
    <t>DRIVE49</t>
  </si>
  <si>
    <t>HatchBack</t>
  </si>
  <si>
    <t>Kia Picanto or Similar</t>
  </si>
  <si>
    <t>Picanto</t>
  </si>
  <si>
    <t>Kia</t>
  </si>
  <si>
    <t>Silver</t>
  </si>
  <si>
    <t>47C7+7P - Dubai - United Arab Emirates</t>
  </si>
  <si>
    <t>RAEZ64431</t>
  </si>
  <si>
    <t>web</t>
  </si>
  <si>
    <t>Amazon</t>
  </si>
  <si>
    <t>Sekhar Padikkal Mohanan</t>
  </si>
  <si>
    <t>Padikkal Mohanan</t>
  </si>
  <si>
    <t>sronlineaz@gmail.com</t>
  </si>
  <si>
    <t>Mitsubishi ASX or Similar</t>
  </si>
  <si>
    <t>ASX</t>
  </si>
  <si>
    <t>Omeir Bin Yousuf Building - Global Heritage Properties Business Center - Ø´Ø§Ø±Ø¹ Ø­Ù…Ø¯Ø§Ù† Ø¨Ù† Ù…Ø­Ù…Ø¯ - Ø§Ù„Ø¯Ø§Ù†Ø© - Zone 1 - Ø£Ø¨Ùˆ Ø¸Ø¨ÙŠ - United Arab Emirates</t>
  </si>
  <si>
    <t>708 Hamdan Bin Mohammed St - Al Danah - Zone 1 - Abu Dhabi - United Arab Emirates</t>
  </si>
  <si>
    <t>Auto Rent</t>
  </si>
  <si>
    <t>Virginia</t>
  </si>
  <si>
    <t>Ciangherotti</t>
  </si>
  <si>
    <t>virginiaciangherotti1@gmail.com</t>
  </si>
  <si>
    <t>sunny M/L</t>
  </si>
  <si>
    <t>8 Boulevard Walk Tower 1 - Downtown Dubai - Dubai - Emirati Arabi Uniti</t>
  </si>
  <si>
    <t>Bahwan Tower Downtown - ÙˆØ³Ø· Ù…Ø¯ÙŠÙ†Ø© Ø¯Ø¨ÙŠ - Ø¯Ø¨ÙŠ - Emirati Arabi Uniti</t>
  </si>
  <si>
    <t>RAEZ00064335</t>
  </si>
  <si>
    <t>Tanisha Khurana</t>
  </si>
  <si>
    <t>Kapil Khurana</t>
  </si>
  <si>
    <t>tanishakhurana2910@gmail.com</t>
  </si>
  <si>
    <t>EZFREEDAY</t>
  </si>
  <si>
    <t>70 E6 Street - Jumeirah Park - Dubai - United Arab Emirates</t>
  </si>
  <si>
    <t>Ø´Ø§Ø±Ø¹ Ù¢Ù£ - Warehouse # 1 AI Quozz - Dubai - United Arab Emirates</t>
  </si>
  <si>
    <t>Self</t>
  </si>
  <si>
    <t>A1DLY01940</t>
  </si>
  <si>
    <t>Marwan</t>
  </si>
  <si>
    <t>bin zain</t>
  </si>
  <si>
    <t>marwanbinzain@gmail.com</t>
  </si>
  <si>
    <t>FIRST100</t>
  </si>
  <si>
    <t>Al Najda Street - Al Khazna tower 16th floor suite 1619 - Abu Dhabi - United Arab Emirates</t>
  </si>
  <si>
    <t>RAEZ00064494</t>
  </si>
  <si>
    <t>Prerana Hemil</t>
  </si>
  <si>
    <t>Surti Shah</t>
  </si>
  <si>
    <t>prerana.surti@gmail.com</t>
  </si>
  <si>
    <t>EZEKP</t>
  </si>
  <si>
    <t>Al Mina Road 1 - Dubai - United Arab Emirates</t>
  </si>
  <si>
    <t>Afghan Village Restaurant And Cafeteria Â· Oud Metha - Dubai - United Arab Emirates</t>
  </si>
  <si>
    <t>RAEZ00064487</t>
  </si>
  <si>
    <t>Shiara</t>
  </si>
  <si>
    <t>Umlas</t>
  </si>
  <si>
    <t>shiaraumlas@yahoo.com</t>
  </si>
  <si>
    <t>EZGALADARI11</t>
  </si>
  <si>
    <t>Ciaz</t>
  </si>
  <si>
    <t>Suzuki</t>
  </si>
  <si>
    <t>Brown</t>
  </si>
  <si>
    <t>35XC+4M Dubai - United Arab Emirates</t>
  </si>
  <si>
    <t>LD02383</t>
  </si>
  <si>
    <t>Injaz Rent a car</t>
  </si>
  <si>
    <t>Ayesha Abdelhamid Mohamed</t>
  </si>
  <si>
    <t>Kamil Ibrahim</t>
  </si>
  <si>
    <t>abdelrahman_abdelaal@hotmail.com</t>
  </si>
  <si>
    <t>Mercedes C200</t>
  </si>
  <si>
    <t>Mercedes GTC</t>
  </si>
  <si>
    <t>Mercedes</t>
  </si>
  <si>
    <t>WHTE</t>
  </si>
  <si>
    <t>7C66+356 - E311 - Muhaisnah - Muhaisanah 2 - Dubai - United Arab Emirates</t>
  </si>
  <si>
    <t>Car wasnâ€™t clean</t>
  </si>
  <si>
    <t>RAEZ00064535</t>
  </si>
  <si>
    <t>Zaid Ali Hassan</t>
  </si>
  <si>
    <t>Al Lawati</t>
  </si>
  <si>
    <t>zaidallawati93@gmail.com</t>
  </si>
  <si>
    <t>Oman</t>
  </si>
  <si>
    <t>Beach Tower A - Al Reem Island - Shams Abu Dhabi - Abu Dhabi - United Arab Emirates</t>
  </si>
  <si>
    <t>Volt Rent A Car</t>
  </si>
  <si>
    <t>Vichitra</t>
  </si>
  <si>
    <t>Robinson</t>
  </si>
  <si>
    <t>vichitra.robinson@gmail.com</t>
  </si>
  <si>
    <t>Sunny 2023</t>
  </si>
  <si>
    <t>25M3+R2J - Street 9 - Jebel Ali Village - Discovery Gardens - Dubai - United Arab Emirates</t>
  </si>
  <si>
    <t>20 - 22 4th St - Al Quoz - Al Quoz Industrial Area 3 - Dubai - United Arab Emirates</t>
  </si>
  <si>
    <t>josep</t>
  </si>
  <si>
    <t>servat lorca</t>
  </si>
  <si>
    <t>jservatlorca@gmail.com</t>
  </si>
  <si>
    <t>JAC S3 2023</t>
  </si>
  <si>
    <t>S3</t>
  </si>
  <si>
    <t>JAC</t>
  </si>
  <si>
    <t>Lake Point Tower - Cluster N - Ø£Ø¨Ø±Ø§Ø¬ Ø¨Ø­ÙŠØ±Ø§Øª Ø§Ù„Ø¬Ù…ÙŠØ±Ø§ - Ø¯Ø¨ÙŠ - United Arab Emirates</t>
  </si>
  <si>
    <t>1905 Cluster N - Jumeirah Lake Towers - Dubai - United Arab Emirates</t>
  </si>
  <si>
    <t>I don t know why still why they charged me with 2000 aed extra when finishing the rent</t>
  </si>
  <si>
    <t>RAEZ00065038</t>
  </si>
  <si>
    <t>Mohamed Aly Mostafa Aly</t>
  </si>
  <si>
    <t>Hozaien</t>
  </si>
  <si>
    <t>mkdf9ykgvx@privaterelay.appleid.com</t>
  </si>
  <si>
    <t>Hyatt Regency Creek Heights Eve Penthouse - Level 34 - Umm Hurair 2 - Dubai Healthcare City - Dubai - United Arab Emirates</t>
  </si>
  <si>
    <t>Royal Mirage Hotel 2-2 - Al Sufouh - Dubai Media City - Dubai - United Arab Emirates</t>
  </si>
  <si>
    <t>RAEZ00064698</t>
  </si>
  <si>
    <t>Louise Marcel</t>
  </si>
  <si>
    <t>Crouch</t>
  </si>
  <si>
    <t>louisemarcelcrouch@gmail.com</t>
  </si>
  <si>
    <t>JVC - Ù‚Ø±ÙŠØ© Ø¬Ù…ÙŠØ±Ø§ - Ø¯Ø¨ÙŠ - United Arab Emirates</t>
  </si>
  <si>
    <t>3666+F3R - Jumeirah Village - Dubai - United Arab Emirates</t>
  </si>
  <si>
    <t>RAEZ00064761</t>
  </si>
  <si>
    <t>Mariyam Riyya Shahin</t>
  </si>
  <si>
    <t>Ahamad Ali</t>
  </si>
  <si>
    <t>nidu2766958@gmail.com</t>
  </si>
  <si>
    <t>FIRSTDAYFREE</t>
  </si>
  <si>
    <t>4 Ø´Ø§Ø±Ø¹ ÙŠÙˆ ÙØ±ÙŽÙŠØ­Ø© - Al Danah - E11 - Abu Dhabi - United Arab Emirates</t>
  </si>
  <si>
    <t>Anatoly</t>
  </si>
  <si>
    <t>Kovalenchik</t>
  </si>
  <si>
    <t>adk7675455@gmail.com</t>
  </si>
  <si>
    <t>Mazda 6 2022</t>
  </si>
  <si>
    <t>71607 Crescent Rd - The Palm Jumeirah - Dubai - ÐžÐ±ÑŠÐµÐ´Ð¸Ð½ÐµÐ½Ð½Ñ‹Ðµ ÐÑ€Ð°Ð±ÑÐºÐ¸Ðµ Ð­Ð¼Ð¸Ñ€Ð°Ñ‚Ñ‹</t>
  </si>
  <si>
    <t>553X+4GC - Umm Suqeim - Jumeirah 3 - Ð”ÑƒÐ±Ð°Ð¹ - ÐžÐ±ÑŠÐµÐ´Ð¸Ð½ÐµÐ½Ð½Ñ‹Ðµ ÐÑ€Ð°Ð±ÑÐºÐ¸Ðµ Ð­Ð¼Ð¸Ñ€Ð°Ñ‚Ñ‹</t>
  </si>
  <si>
    <t>Xxcc</t>
  </si>
  <si>
    <t>RAEZ00064799</t>
  </si>
  <si>
    <t>Supun Chamod</t>
  </si>
  <si>
    <t>Neelage</t>
  </si>
  <si>
    <t>supunchamod94@gmail.com</t>
  </si>
  <si>
    <t>47 - Al Khail Gate - Al Quoz - Al Quoz Industrial Area 2 - Dubai - United Arab Emirates</t>
  </si>
  <si>
    <t>Al Quoz Al Khail Gate 1 - Al Quoz - Al Quoz Industrial Area 2 - Dubai - United Arab Emirates</t>
  </si>
  <si>
    <t>A1WLY00244</t>
  </si>
  <si>
    <t>Ahmad</t>
  </si>
  <si>
    <t>Rababaa</t>
  </si>
  <si>
    <t>ahmad_rababaa@yahoo.com</t>
  </si>
  <si>
    <t>RAEZ00064774</t>
  </si>
  <si>
    <t>Akram Yehia</t>
  </si>
  <si>
    <t>Ismail Ali</t>
  </si>
  <si>
    <t>aeroboy62@hotmail.com</t>
  </si>
  <si>
    <t>GCQ6+H5P - Jacques Chirac St - Al Sa'DiyatCultural - Cultural District - Abu Dhabi - United Arab Emirates</t>
  </si>
  <si>
    <t>8FQX+WJ Lulu Staff city - Musaffah - ICAD I - Abu Dhabi - United Arab Emirates</t>
  </si>
  <si>
    <t>Golden Network Car Rental Co</t>
  </si>
  <si>
    <t>AHMAD</t>
  </si>
  <si>
    <t>Alkhazaleh</t>
  </si>
  <si>
    <t>ahmad.khazaleh@yahoo.com</t>
  </si>
  <si>
    <t>EZ29</t>
  </si>
  <si>
    <t>Hyundai Elantra or Similar</t>
  </si>
  <si>
    <t>Elantra</t>
  </si>
  <si>
    <t>Hyundai</t>
  </si>
  <si>
    <t>GRAY</t>
  </si>
  <si>
    <t>Saudia Arabia</t>
  </si>
  <si>
    <t>Riyadh</t>
  </si>
  <si>
    <t>QJ6Q+6H Al Aqiq Riyadh 13519 Saudi Arabia</t>
  </si>
  <si>
    <t>Sultan</t>
  </si>
  <si>
    <t>Mousa</t>
  </si>
  <si>
    <t>smousa@mac.com</t>
  </si>
  <si>
    <t>Kia Pegas or Similar</t>
  </si>
  <si>
    <t>Pegas</t>
  </si>
  <si>
    <t>RRMB7472 7472 Al Atraf 3941ØŒ Ø­ÙŠ Ø§Ù„Ù…Ù„Ù‚Ø§ØŒ Riyadh 13522 Saudi Arabia</t>
  </si>
  <si>
    <t>D1MLY06991</t>
  </si>
  <si>
    <t>Mark</t>
  </si>
  <si>
    <t>Johnston</t>
  </si>
  <si>
    <t>mark@jmail.co.uk</t>
  </si>
  <si>
    <t>34PX+M4V - Dubai Marina - Dubai - United Arab Emirates</t>
  </si>
  <si>
    <t>RAEZ00064976</t>
  </si>
  <si>
    <t>Alexander Faruq</t>
  </si>
  <si>
    <t>Perkins Monney</t>
  </si>
  <si>
    <t>845psm5mdm@privaterelay.appleid.com</t>
  </si>
  <si>
    <t>TOKYU50</t>
  </si>
  <si>
    <t>34FJ+397 - Al Sayorah St - Jumeirah Beach Residence - Dubai - United Arab Emirates</t>
  </si>
  <si>
    <t>DLY00753</t>
  </si>
  <si>
    <t>Amex Cars Dmcc</t>
  </si>
  <si>
    <t>Nur Nadhirah Hani</t>
  </si>
  <si>
    <t>Binte Khalid</t>
  </si>
  <si>
    <t>nurnadhirahhani@gmail.com</t>
  </si>
  <si>
    <t>MG 5 or Similar</t>
  </si>
  <si>
    <t>Mg</t>
  </si>
  <si>
    <t>emirates building 6 abcd block - Al Qusais Industrial Area - Al Qusais Industrial Area 3 - Dubai - United Arab Emirates</t>
  </si>
  <si>
    <t>Tiernan James</t>
  </si>
  <si>
    <t>Byrnes</t>
  </si>
  <si>
    <t>tiernanbyrnes@me.com</t>
  </si>
  <si>
    <t>Nissan Pathfinder or Similar</t>
  </si>
  <si>
    <t>Pathfinder</t>
  </si>
  <si>
    <t>68P7+548 - Oud Metha - Dubai - United Arab Emirates</t>
  </si>
  <si>
    <t>120 4A St - Jumeirah - Jumeirah 1 - Dubai - United Arab Emirates</t>
  </si>
  <si>
    <t>RAEZ00065251</t>
  </si>
  <si>
    <t>Samruddhi Ajit</t>
  </si>
  <si>
    <t>Karandikar</t>
  </si>
  <si>
    <t>iampreethimanshu@gmail.com</t>
  </si>
  <si>
    <t>peugeot 508</t>
  </si>
  <si>
    <t>Peugeot</t>
  </si>
  <si>
    <t>5 25 St - Umm Suqeim - Umm Suqeim 3 - Dubai - United Arab Emirates</t>
  </si>
  <si>
    <t>3 Al Sheraa Street - Umm Suqeim - Umm Suqeim 3 - Dubai - United Arab Emirates</t>
  </si>
  <si>
    <t>RAEZ65174</t>
  </si>
  <si>
    <t>Carly Ann</t>
  </si>
  <si>
    <t>Herron</t>
  </si>
  <si>
    <t>carlyherron0802@gmail.com</t>
  </si>
  <si>
    <t>building E Cluster E - Jumeirah Islands - Jumeirah Heights - Dubai - United Arab Emirates</t>
  </si>
  <si>
    <t>RAEZ00065184</t>
  </si>
  <si>
    <t>Rose Ann</t>
  </si>
  <si>
    <t>Estonanto Aberion</t>
  </si>
  <si>
    <t>ra.aberion@outlook.com</t>
  </si>
  <si>
    <t>X3PR+FCG - Mina Jebel Ali - Jebel Ali Freezone - Dubai - United Arab Emirates</t>
  </si>
  <si>
    <t>2 Alkhayay St - Dubai Marina - Dubai - United Arab Emirates</t>
  </si>
  <si>
    <t>SHMO8645</t>
  </si>
  <si>
    <t>AutoLease</t>
  </si>
  <si>
    <t>Ayat Hasan</t>
  </si>
  <si>
    <t>Hasan Nasir</t>
  </si>
  <si>
    <t>ayat98@gmail.com</t>
  </si>
  <si>
    <t>Hyundai Accent or Similar</t>
  </si>
  <si>
    <t>Arizzo</t>
  </si>
  <si>
    <t>Cherry</t>
  </si>
  <si>
    <t>Sharjah</t>
  </si>
  <si>
    <t>89MF+7R6 - Al Majaz 3 - Al Majaz - Sharjah - United Arab Emirates</t>
  </si>
  <si>
    <t>20 St - Al Majaz 3 - Al Majaz - Sharjah - United Arab Emirates</t>
  </si>
  <si>
    <t>Vv</t>
  </si>
  <si>
    <t>RAEZ00065811</t>
  </si>
  <si>
    <t>Hiramanie</t>
  </si>
  <si>
    <t>Naidoo</t>
  </si>
  <si>
    <t>reshmeenaidoo45@gmail.com</t>
  </si>
  <si>
    <t>7CQ9+G56 - Al Qusais Industrial Area - Al Qusais Industrial Area 5 - Dubai - United Arab Emirates</t>
  </si>
  <si>
    <t>RAEZ00065440</t>
  </si>
  <si>
    <t>Raban</t>
  </si>
  <si>
    <t>Aso Rashid</t>
  </si>
  <si>
    <t>rabanaso20@gmail.com</t>
  </si>
  <si>
    <t>Blue</t>
  </si>
  <si>
    <t>3683+QC5 - Jumeirah Village - Dubai - United Arab Emirates</t>
  </si>
  <si>
    <t>RAEZ00065856</t>
  </si>
  <si>
    <t>Hossam Zakaria</t>
  </si>
  <si>
    <t>Mohammad Ragheb</t>
  </si>
  <si>
    <t>hossamragheb@hotmail.com</t>
  </si>
  <si>
    <t>Nissan Altima or Similar</t>
  </si>
  <si>
    <t>26QC+VQ Dubai - United Arab Emirates</t>
  </si>
  <si>
    <t>RAEZ00065788</t>
  </si>
  <si>
    <t>Sandeep Gupta</t>
  </si>
  <si>
    <t>Pradeep Gupta</t>
  </si>
  <si>
    <t>sandeep.unks@gmail.com</t>
  </si>
  <si>
    <t>BLUE</t>
  </si>
  <si>
    <t>4CG2+CCQ - Dubai Silicon Oasis - Cedre Villas - Dubai - United Arab Emirates</t>
  </si>
  <si>
    <t>RAEZ00065468</t>
  </si>
  <si>
    <t>Naomi</t>
  </si>
  <si>
    <t>Kim Chambers</t>
  </si>
  <si>
    <t>naomikimchambers@gmail.com</t>
  </si>
  <si>
    <t>Toyota Fortuner or Similar</t>
  </si>
  <si>
    <t>X9JJ+JWQ - Madinat Hind 4 - Damac Hills - Dubai - United Arab Emirates</t>
  </si>
  <si>
    <t>49FJ+R7J - Dubai Silicon Oasis - Dubai - United Arab Emirates</t>
  </si>
  <si>
    <t>D1DLY07699</t>
  </si>
  <si>
    <t>Ronald</t>
  </si>
  <si>
    <t>Atayi</t>
  </si>
  <si>
    <t>ronaldatayi@gmail.com</t>
  </si>
  <si>
    <t>maroon</t>
  </si>
  <si>
    <t>DAMAC Lake Terrace - Dubai - United Arab Emirates</t>
  </si>
  <si>
    <t>Al Sarayat St - Jumeirah Lakes Tower Cluster D - Ø£Ø¨Ø±Ø§Ø¬ Ø¨Ø­ÙŠØ±Ø§Øª Ø§Ù„Ø¬Ù…ÙŠØ±Ø§ - Ø¯Ø¨ÙŠ - United Arab Emirates</t>
  </si>
  <si>
    <t>Very expensive service</t>
  </si>
  <si>
    <t>D1MLY07020</t>
  </si>
  <si>
    <t>Lewis</t>
  </si>
  <si>
    <t>lewisahmad1997@gmail.com</t>
  </si>
  <si>
    <t>25RP+JW - Jumeirah Village - Jumeirah Village Triangle - Dubai - United Arab Emirates</t>
  </si>
  <si>
    <t>X9MR+JVQ - Madinat Hind 4 - Damac Hills - Dubai - United Arab Emirates</t>
  </si>
  <si>
    <t>RAEZ00065509</t>
  </si>
  <si>
    <t>Balakrishna</t>
  </si>
  <si>
    <t>Gopalakrishna</t>
  </si>
  <si>
    <t>gopsjaguar@hotmail.com</t>
  </si>
  <si>
    <t>Al Qusais Opp Dubai Grand Hotel - Ø§ï»Ÿï»˜ïº¼ï»´ïºº - Ø§Ù„Ù‚ØµÙŠØµ Ù¢ - Ø¯Ø¨ÙŠ - United Arab Emirates</t>
  </si>
  <si>
    <t>237 Damascus Street - Al Qusais - Dubai - United Arab Emirates</t>
  </si>
  <si>
    <t>D2DLY01426</t>
  </si>
  <si>
    <t>Abbas</t>
  </si>
  <si>
    <t>Khan</t>
  </si>
  <si>
    <t>abbas.khan@mnsu.edu</t>
  </si>
  <si>
    <t>Metro Station (East) Near Mall of Emirates  Al Sufouh 1 - Dubai - United Arab Emirates</t>
  </si>
  <si>
    <t>Ready Drive</t>
  </si>
  <si>
    <t>Rakan</t>
  </si>
  <si>
    <t>Almarshad</t>
  </si>
  <si>
    <t>rakanamarshad@gmail.com</t>
  </si>
  <si>
    <t>FREECAR</t>
  </si>
  <si>
    <t>Suzuki Dzire or Similar</t>
  </si>
  <si>
    <t>Dzire</t>
  </si>
  <si>
    <t>RGNB7908 7908 Al Tall 3715ØŒ Ø­ÙŠ Ø§Ù„Ù†Ø®ÙŠÙ„ØŒ Riyadh 12384 Saudi Arabia</t>
  </si>
  <si>
    <t>RAEZ00065735</t>
  </si>
  <si>
    <t>Khalid</t>
  </si>
  <si>
    <t>Kadoor Erayambalath</t>
  </si>
  <si>
    <t>kekhalid5@gmail.com</t>
  </si>
  <si>
    <t>Bainunah 1st and 2nd floor - Al Bateen tower c6 - street 34 - Abu Dhabi - United Arab Emirates</t>
  </si>
  <si>
    <t>All Good</t>
  </si>
  <si>
    <t>D1DLY07715</t>
  </si>
  <si>
    <t>Brett</t>
  </si>
  <si>
    <t>Lind</t>
  </si>
  <si>
    <t>brettlinddubai@gmail.com</t>
  </si>
  <si>
    <t>58FV+FGJ - Ras Al Khor Industrial Area - Ras Al Khor Industrial Area 1 - Dubai - United Arab Emirates</t>
  </si>
  <si>
    <t>24G3+9XC - Jebel Ali Village - Dubai - United Arab Emirates</t>
  </si>
  <si>
    <t>Daniel Richard</t>
  </si>
  <si>
    <t>Wilson</t>
  </si>
  <si>
    <t>danielrwilson1982@gmail.com</t>
  </si>
  <si>
    <t>R2WF+44H - Ø§Ù„Ø¬Ø±Ù - Al Ghadeer - Abu Dhabi - United Arab Emirates</t>
  </si>
  <si>
    <t>RAEZ00065933</t>
  </si>
  <si>
    <t>Rene Emilio Alvarez</t>
  </si>
  <si>
    <t>Portuondo</t>
  </si>
  <si>
    <t>timur.dse@gmail.com</t>
  </si>
  <si>
    <t>25GR+9F5 - Dubai Production City - Dubai - United Arab Emirates</t>
  </si>
  <si>
    <t>RAEZ00065968</t>
  </si>
  <si>
    <t>Nart Jalal</t>
  </si>
  <si>
    <t>Helmi Abdi</t>
  </si>
  <si>
    <t>nartjalal@hotmail.com</t>
  </si>
  <si>
    <t>Costa Coffee Silicon Oasis Headquater Building Ground Floor Dubai</t>
  </si>
  <si>
    <t>Will never repeat that experience</t>
  </si>
  <si>
    <t>RAEZ00065918</t>
  </si>
  <si>
    <t>Emma</t>
  </si>
  <si>
    <t>Torres Bongcaras</t>
  </si>
  <si>
    <t>eimy.torres453@gmail.com</t>
  </si>
  <si>
    <t>FREEDAY</t>
  </si>
  <si>
    <t>freeday</t>
  </si>
  <si>
    <t>none</t>
  </si>
  <si>
    <t>RAEZ00065938</t>
  </si>
  <si>
    <t>Mahek</t>
  </si>
  <si>
    <t>Viral Shah</t>
  </si>
  <si>
    <t>brendavshah@gmail.com</t>
  </si>
  <si>
    <t>676G+VP9 - Trade Centre - DIFC - Dubai - United Arab Emirates</t>
  </si>
  <si>
    <t>Ghaya Residence - Dubai - United Arab Emirates</t>
  </si>
  <si>
    <t>RAEZ00066435</t>
  </si>
  <si>
    <t>Martin James</t>
  </si>
  <si>
    <t>Devine</t>
  </si>
  <si>
    <t>mrtndvn@gmail.com</t>
  </si>
  <si>
    <t>EZGALADARI</t>
  </si>
  <si>
    <t>ezgaladari</t>
  </si>
  <si>
    <t>6 - 1 Marasi Dr - Business Bay - Dubai - United Arab Emirates</t>
  </si>
  <si>
    <t>Commitige Nirmal</t>
  </si>
  <si>
    <t>Gayan Perera</t>
  </si>
  <si>
    <t>nimonline@gmail.com</t>
  </si>
  <si>
    <t>Dubai Investment Park - 2 - Ù…Ø¬Ù…Ø¹ Ø¯Ø¨ÙŠ Ù„Ù„Ø¥Ø³ØªØ«Ù…Ø§Ø± - Ø¯Ø¨ÙŠ - United Arab Emirates</t>
  </si>
  <si>
    <t>208 Amman St - Al Qusais Industrial Area - Al Qusais Industrial Area 4 - Dubai - United Arab Emirates</t>
  </si>
  <si>
    <t>RAEZ00066045</t>
  </si>
  <si>
    <t>Rakan Izzat</t>
  </si>
  <si>
    <t>Mahd Al Saifi</t>
  </si>
  <si>
    <t>ccpw9x6fzq@privaterelay.appleid.com</t>
  </si>
  <si>
    <t>277M+GJ - Dubai - United Arab Emirates</t>
  </si>
  <si>
    <t>277P+39H - Dubai - United Arab Emirates</t>
  </si>
  <si>
    <t>RAEZ00069368</t>
  </si>
  <si>
    <t>NextMonth+</t>
  </si>
  <si>
    <t>Daniel</t>
  </si>
  <si>
    <t>Queiroz Albuquerque</t>
  </si>
  <si>
    <t>alex@corptech.com.br</t>
  </si>
  <si>
    <t>34GJ+4VM - The Walk - Jumeirah Beach Residence - Dubai - United Arab Emirates</t>
  </si>
  <si>
    <t>773G+8RQ - Al Mina - Dubai - United Arab Emirates</t>
  </si>
  <si>
    <t>Afnan</t>
  </si>
  <si>
    <t>Obaid</t>
  </si>
  <si>
    <t>debbynehushta96@gmail.com</t>
  </si>
  <si>
    <t>Autorent Sultan Business Center Near to Lamcy Plaza Oud Metha</t>
  </si>
  <si>
    <t>RAEZ00066175</t>
  </si>
  <si>
    <t>Ahmed Mostafa</t>
  </si>
  <si>
    <t>Ibrahim Sadek</t>
  </si>
  <si>
    <t>ahmed.I.sadek@gmail.com</t>
  </si>
  <si>
    <t>Accent</t>
  </si>
  <si>
    <t>901 Corniche St - Al Majaz 3 - Al Majaz - Sharjah - United Arab Emirates</t>
  </si>
  <si>
    <t>A1DLY02048</t>
  </si>
  <si>
    <t>Karim</t>
  </si>
  <si>
    <t>Bartz</t>
  </si>
  <si>
    <t>karim.bartz@gmail.com</t>
  </si>
  <si>
    <t>CFCC+QRW - Al Muntazah - Zone 1 - Abu Dhabi - United Arab Emirates</t>
  </si>
  <si>
    <t>RAEZ00066415</t>
  </si>
  <si>
    <t>Nadia Fernanda Rios</t>
  </si>
  <si>
    <t>Acevedo</t>
  </si>
  <si>
    <t>nadiarios@hotmail.com</t>
  </si>
  <si>
    <t>68V7+WH8 eZhire Dispatch Center (Behind Oud Metha Bus Station) - Oud Metha - Dubai - United Arab Emirates</t>
  </si>
  <si>
    <t>RAEZ00066261</t>
  </si>
  <si>
    <t>Sarfaraz Ali</t>
  </si>
  <si>
    <t>Nasir Ali</t>
  </si>
  <si>
    <t>burdakraj2009@gmail.com</t>
  </si>
  <si>
    <t>RAEZ00066295</t>
  </si>
  <si>
    <t>Joseph</t>
  </si>
  <si>
    <t>Zammit</t>
  </si>
  <si>
    <t>joe.zam@icloud.com</t>
  </si>
  <si>
    <t>36VW+GMG - Dubai - United Arab Emirates</t>
  </si>
  <si>
    <t>D1MLY07143</t>
  </si>
  <si>
    <t>Ryan Billy</t>
  </si>
  <si>
    <t>Kearns</t>
  </si>
  <si>
    <t>rm9jjh55hj@privaterelay.appleid.com</t>
  </si>
  <si>
    <t>2522+MG Dubai - United Arab Emirates</t>
  </si>
  <si>
    <t>Toyota Corolla or Similar</t>
  </si>
  <si>
    <t>Corolla</t>
  </si>
  <si>
    <t>7938 Al Thabat 3699 An Nakheel Riyadh 12384 Saudi Arabia</t>
  </si>
  <si>
    <t>RAEZ00066431</t>
  </si>
  <si>
    <t>Bency</t>
  </si>
  <si>
    <t>Babu</t>
  </si>
  <si>
    <t>bencybabu4@gmail.com</t>
  </si>
  <si>
    <t>Xterra</t>
  </si>
  <si>
    <t>69V5+5H6 Dubai International Airport - Parking B - Airport Rd - opp. Terminal 3 - Garhoud - Dubai - United Arab Emirates</t>
  </si>
  <si>
    <t>Mahmoud</t>
  </si>
  <si>
    <t>Samy</t>
  </si>
  <si>
    <t>mahmoud.samy@gmail.com</t>
  </si>
  <si>
    <t>8751 2336 Ø§Ù„ÙˆØ±Ø¹ØŒ Ø§Ù„Ø¹Ù„ÙŠØ§ØŒ Ø§Ù„Ø±ÙŠØ§Ø¶ 12611 Saudi Arabia</t>
  </si>
  <si>
    <t>PMVH+R5 Ø§Ù„Ù…Ù„Ùƒ ÙÙ‡Ø¯ØŒ Ø§Ù„Ø±ÙŠØ§Ø¶</t>
  </si>
  <si>
    <t>RAEZ00066507</t>
  </si>
  <si>
    <t>Andrei</t>
  </si>
  <si>
    <t>Kusimov</t>
  </si>
  <si>
    <t>ku40pro@gmail.com</t>
  </si>
  <si>
    <t>34GW+M72 - Jumeirah Lake Towers - Dubai - United Arab Emirates</t>
  </si>
  <si>
    <t>RAEZ00066490</t>
  </si>
  <si>
    <t>Louis</t>
  </si>
  <si>
    <t>Pearl</t>
  </si>
  <si>
    <t>louispearl35@gmail.com</t>
  </si>
  <si>
    <t>AOI952745</t>
  </si>
  <si>
    <t>Cerato</t>
  </si>
  <si>
    <t>Urbana 3  Emaar South - Ø¯Ø¨ÙŠ - United Arab Emirates</t>
  </si>
  <si>
    <t>Aurita</t>
  </si>
  <si>
    <t>Fragale</t>
  </si>
  <si>
    <t>fragale.aurita@gmail.com</t>
  </si>
  <si>
    <t>RAEZ00066673</t>
  </si>
  <si>
    <t>Ramez Atef</t>
  </si>
  <si>
    <t>Badih Boutros</t>
  </si>
  <si>
    <t>ramez008@hotmail.co.uk</t>
  </si>
  <si>
    <t>Aloft Hotel Al Mina Sheik Rashid Road - 37th St - Ø§Ù„Ø±ÙØ§Ø¹Ø© - Ø¯Ø¨ÙŠ - United Arab Emirates</t>
  </si>
  <si>
    <t>Next International Modern Hospital - Sheikh Rashid Rd - Al Raffa - Dubai - United Arab Emirates</t>
  </si>
  <si>
    <t>RAEZ00066635</t>
  </si>
  <si>
    <t>Suleman</t>
  </si>
  <si>
    <t>Ahmed</t>
  </si>
  <si>
    <t>salmanahmed6@me.com</t>
  </si>
  <si>
    <t>JAC S3 Or Similar</t>
  </si>
  <si>
    <t>FHQX+W3 - Yas Island - Abu Dhabi - United Arab Emirates</t>
  </si>
  <si>
    <t>HF44+3W8 - Al Saadiyat Island - Abu Dhabi - United Arab Emirates</t>
  </si>
  <si>
    <t>D1MLY07206</t>
  </si>
  <si>
    <t>SEB2024</t>
  </si>
  <si>
    <t>Dubai Arch Tower - Jumeirah Lake Towers - Dubai - United Arab Emirates</t>
  </si>
  <si>
    <t>RAEZ00070358</t>
  </si>
  <si>
    <t>GEORGE VIEIRA</t>
  </si>
  <si>
    <t>DE MELLO RUDGE</t>
  </si>
  <si>
    <t>Riceilla@hotmail.com</t>
  </si>
  <si>
    <t>PIT956414</t>
  </si>
  <si>
    <t>312 Al Mustaqbal St - Za'abeel - Za'abeel 2 - Dubai - United Arab Emirates</t>
  </si>
  <si>
    <t>312 Al Mustaqbal St</t>
  </si>
  <si>
    <t>RAEZ00066876</t>
  </si>
  <si>
    <t>Zaineh Hani</t>
  </si>
  <si>
    <t>Mohammad Dahlan</t>
  </si>
  <si>
    <t>zeinad.create@hotmail.com</t>
  </si>
  <si>
    <t>349H+PMG - Al Seba St - Dubai Marina - Dubai - United Arab Emirates</t>
  </si>
  <si>
    <t>Alqouz Al Serkal Avenue opposite warehouse 83 - Ø§Ù„Ù‚ÙˆØ² - Ø¯Ø¨ÙŠ - United Arab Emirates</t>
  </si>
  <si>
    <t>siddeeque</t>
  </si>
  <si>
    <t>Mk</t>
  </si>
  <si>
    <t>fn4bvw2mxd@privaterelay.appleid.com</t>
  </si>
  <si>
    <t>8 5th St - Al Baraha - Dubai - United Arab Emirates</t>
  </si>
  <si>
    <t>Tambi Jamal</t>
  </si>
  <si>
    <t>Ishak</t>
  </si>
  <si>
    <t>tambi.ishak@gmail.com</t>
  </si>
  <si>
    <t>RED</t>
  </si>
  <si>
    <t>X9MR+9X9 - Madinat Hind 4 - Damac Hills - Dubai - United Arab Emirates</t>
  </si>
  <si>
    <t>RAEZ66959</t>
  </si>
  <si>
    <t>Iman Assim</t>
  </si>
  <si>
    <t>Abdulrahman Abouyoussef</t>
  </si>
  <si>
    <t>txbs88sthr@privaterelay.appleid.com</t>
  </si>
  <si>
    <t>57 83rd St - Mirdif - Dubai - United Arab Emirates</t>
  </si>
  <si>
    <t>No comment</t>
  </si>
  <si>
    <t>RAEZ00067015</t>
  </si>
  <si>
    <t>Red</t>
  </si>
  <si>
    <t>RAEZ00067178</t>
  </si>
  <si>
    <t>Aditiya Venlatesh Venkatesh</t>
  </si>
  <si>
    <t>Gopinth</t>
  </si>
  <si>
    <t>adityacg699@gmail.com</t>
  </si>
  <si>
    <t>Tucson</t>
  </si>
  <si>
    <t>993P+RV7 - Um Altarafa - Al Gharb - Sharjah - United Arab Emirates</t>
  </si>
  <si>
    <t>RAEZ00067162</t>
  </si>
  <si>
    <t>Ashraf Jamal Hussein</t>
  </si>
  <si>
    <t>Al Mahamed</t>
  </si>
  <si>
    <t>ashraf1983ana@gmail.com</t>
  </si>
  <si>
    <t>Suzuki Ciaz or Similar</t>
  </si>
  <si>
    <t>602 Building 6 Park Rotana Office Complex Khalifa Park - Al Muntazah - Zone 1 - Abu Dhabi - United Arab Emirates</t>
  </si>
  <si>
    <t>8823+HCQ - Dubai Islands - Front - Dubai - United Arab Emirates</t>
  </si>
  <si>
    <t>RAEZ00067205</t>
  </si>
  <si>
    <t>Maryam Soheil</t>
  </si>
  <si>
    <t>Reakhani</t>
  </si>
  <si>
    <t>maryam@mozflowers.com</t>
  </si>
  <si>
    <t>6G84+W3 Dubai - United Arab Emirates</t>
  </si>
  <si>
    <t>RAEZ00067276</t>
  </si>
  <si>
    <t>yuksel</t>
  </si>
  <si>
    <t>karakoc</t>
  </si>
  <si>
    <t>5pdzmvm2dk@privaterelay.appleid.com</t>
  </si>
  <si>
    <t>448R+97H - The Palm Jumeirah - Dubai - United Arab Emirates</t>
  </si>
  <si>
    <t>Na</t>
  </si>
  <si>
    <t>D1DLY07799</t>
  </si>
  <si>
    <t>Marta</t>
  </si>
  <si>
    <t>Konopko</t>
  </si>
  <si>
    <t>q26fc28z87@privaterelay.appleid.com</t>
  </si>
  <si>
    <t>RX5</t>
  </si>
  <si>
    <t>58G6+XJ Dubai - United Arab Emirates</t>
  </si>
  <si>
    <t>Pandiarajan</t>
  </si>
  <si>
    <t>Karuppiyah Rayavaram</t>
  </si>
  <si>
    <t>pandiarajankr@gmail.com</t>
  </si>
  <si>
    <t>105 Street 1 - Al Reef - Abu Dhabi - United Arab Emirates</t>
  </si>
  <si>
    <t>DLY00839</t>
  </si>
  <si>
    <t>Marian</t>
  </si>
  <si>
    <t>Naisy.noo@hotmail.com</t>
  </si>
  <si>
    <t>Hyundai Creta or Similar</t>
  </si>
  <si>
    <t>Creta</t>
  </si>
  <si>
    <t>25PM+P65 - Sheikh Mohammed Bin Zayed Rd - Dubai Production City - Dubai - United Arab Emirates</t>
  </si>
  <si>
    <t>Unnamed Road - Dubai Sports City - Dubai - United Arab Emirates</t>
  </si>
  <si>
    <t>RAEZ00067305</t>
  </si>
  <si>
    <t>Daniele</t>
  </si>
  <si>
    <t>Karise Stewart Smith</t>
  </si>
  <si>
    <t>pss72@me.com</t>
  </si>
  <si>
    <t>Aseel Arabian Ranches - Ø§Ù„Ù…Ø±Ø§Ø¨Ø¹ Ø§Ù„Ø¹Ø±Ø¨ÙŠØ© - Ø¯Ø¨ÙŠ - United Arab Emirates</t>
  </si>
  <si>
    <t>27WC+6J - Arabian Ranches - Dubai - United Arab Emirates</t>
  </si>
  <si>
    <t>RAEZ00067922</t>
  </si>
  <si>
    <t>Hassan</t>
  </si>
  <si>
    <t>Al Lami</t>
  </si>
  <si>
    <t>hass.allami@gmail.com</t>
  </si>
  <si>
    <t>13 13 A St - Al Warqa - Al Warqa 1 - Dubai - United Arab Emirates</t>
  </si>
  <si>
    <t>Drivus Car rental</t>
  </si>
  <si>
    <t>Rami</t>
  </si>
  <si>
    <t>Hankir</t>
  </si>
  <si>
    <t>rami.hankir@icloud.com</t>
  </si>
  <si>
    <t>JAC S4 2023</t>
  </si>
  <si>
    <t>John Fredy Creative 102 - Barsha Valley Building Al Barsha 1 - Ø§Ù„Ø¨Ø±Ø´Ø§Ø¡ - Ø§Ù„Ø¨Ø±Ø´Ø§Ø¡ 1 - Ø¯Ø¨ÙŠ - United Arab Emirates</t>
  </si>
  <si>
    <t>Residence 1451 - Shop# 2 Al Barsha 1 - Al Barsha - Al Barsha 1 - Dubai - United Arab Emirates</t>
  </si>
  <si>
    <t>RAEZ00067442</t>
  </si>
  <si>
    <t>Koral Cagatay</t>
  </si>
  <si>
    <t>Dolu</t>
  </si>
  <si>
    <t>koraldolu@hotmail.com</t>
  </si>
  <si>
    <t>685W+9VW - Ras Al Khor - Dubai Creek Harbour - Dubai - United Arab Emirates</t>
  </si>
  <si>
    <t>39F5+M5 - Dubai - United Arab Emirates</t>
  </si>
  <si>
    <t>For 1 day early collection I have been charged 2800 dirhams extra. I spent lots of time to cancel it. For collection driver called me 7:05 in Sunday despite the collection time is 8;30</t>
  </si>
  <si>
    <t>RAEZ67482</t>
  </si>
  <si>
    <t>Ronak Hemnsray</t>
  </si>
  <si>
    <t>Patel</t>
  </si>
  <si>
    <t>ak@thelinkupdubai.com</t>
  </si>
  <si>
    <t>GOLD50</t>
  </si>
  <si>
    <t>CX-3</t>
  </si>
  <si>
    <t>Uptown</t>
  </si>
  <si>
    <t>Khomotso Clinton</t>
  </si>
  <si>
    <t>Kekana</t>
  </si>
  <si>
    <t>khomotsoclintonkekana@gmail.com</t>
  </si>
  <si>
    <t>Luxury SUV</t>
  </si>
  <si>
    <t>Nissan Patrol</t>
  </si>
  <si>
    <t>Patrol</t>
  </si>
  <si>
    <t>46 28A St - Al Satwa - Dubai - United Arab Emirates</t>
  </si>
  <si>
    <t>34 28A St - Al Satwa - Dubai - United Arab Emirates</t>
  </si>
  <si>
    <t>RAEZ00067522</t>
  </si>
  <si>
    <t>Hermann</t>
  </si>
  <si>
    <t>Peter Schenk</t>
  </si>
  <si>
    <t>marites@lesinternational.com</t>
  </si>
  <si>
    <t>X9VX+95 - Madinat Hind 4 - Damac Hills - Dubai - United Arab Emirates</t>
  </si>
  <si>
    <t>RAEZ00070151</t>
  </si>
  <si>
    <t>Maria Del Mar</t>
  </si>
  <si>
    <t>Ribas Turon</t>
  </si>
  <si>
    <t>Fabrice.Franzen@Bain.com</t>
  </si>
  <si>
    <t>MBR city D1 - Street 9 - Ø¯Ø¨ÙŠ - United Arab Emirates</t>
  </si>
  <si>
    <t>N/A</t>
  </si>
  <si>
    <t>Cherifa Souhila</t>
  </si>
  <si>
    <t>Franceschi</t>
  </si>
  <si>
    <t>sylvestre.franceschi@gmail.com</t>
  </si>
  <si>
    <t>JAC J7 Turbo Or Similar</t>
  </si>
  <si>
    <t>7HPQV526+8J</t>
  </si>
  <si>
    <t>JAC J7 Turbo 2023</t>
  </si>
  <si>
    <t>J7</t>
  </si>
  <si>
    <t>7HPQV526+CH</t>
  </si>
  <si>
    <t>RAEZ00068213</t>
  </si>
  <si>
    <t>SHADIE ROSE</t>
  </si>
  <si>
    <t>COLLISHAW</t>
  </si>
  <si>
    <t>shadiecollishaw@gmail.com</t>
  </si>
  <si>
    <t>25GM+82V - Dubai Production City - Dubai - United Arab Emirates</t>
  </si>
  <si>
    <t>Al Hebiah Third - Glendale at DAMAC Hills - Ø¯Ø§Ù…Ø§Ùƒ Ù‡ÙŠÙ„Ø² - Ø¯Ø¨ÙŠ - United Arab Emirates</t>
  </si>
  <si>
    <t>RAEZ00067823</t>
  </si>
  <si>
    <t>Megan Dawn</t>
  </si>
  <si>
    <t>Tuck</t>
  </si>
  <si>
    <t>megantuckk@gmail.com</t>
  </si>
  <si>
    <t>35J3+7CV - Jumeirah Lake Towers - Dubai - United Arab Emirates</t>
  </si>
  <si>
    <t>RAEZ00067879</t>
  </si>
  <si>
    <t>Lucie Annie</t>
  </si>
  <si>
    <t>Grieve</t>
  </si>
  <si>
    <t>kellyla0461@yahoo.co.uk</t>
  </si>
  <si>
    <t>Ruqayiah</t>
  </si>
  <si>
    <t>Al Usman Padbidri Fazal Muhammed</t>
  </si>
  <si>
    <t>ruqaiyah.alusman@gmail.com</t>
  </si>
  <si>
    <t>Nissan Sunny 2023</t>
  </si>
  <si>
    <t>49FV+R74 - Dubai Silicon Oasis - Cedre Villas - Dubai - United Arab Emirates</t>
  </si>
  <si>
    <t>Dubai Silicon Oasis - Industrial Area - Dubai - United Arab Emirates</t>
  </si>
  <si>
    <t>RAEZ00067959</t>
  </si>
  <si>
    <t>Courtney</t>
  </si>
  <si>
    <t>c.robinson000@googlemail.com</t>
  </si>
  <si>
    <t>JVC Sandoval Lane Apartments 1 - Jumeirah Village - Dubai - United Arab Emirates</t>
  </si>
  <si>
    <t>X9X9+4WJ - Madinat Hind 4 - Damac Hills - Dubai - United Arab Emirates</t>
  </si>
  <si>
    <t>Maaz Mirza Owais</t>
  </si>
  <si>
    <t>Mirza</t>
  </si>
  <si>
    <t>maazalsayab@gmail.com</t>
  </si>
  <si>
    <t>Toyota Yaris 2022</t>
  </si>
  <si>
    <t>453G+5GR - Barsha Heights - Dubai - United Arab Emirates</t>
  </si>
  <si>
    <t>RAEZ00068071</t>
  </si>
  <si>
    <t>Extra charge</t>
  </si>
  <si>
    <t>Katie</t>
  </si>
  <si>
    <t>Lamkin</t>
  </si>
  <si>
    <t>katie.lamkin@lljasset.com</t>
  </si>
  <si>
    <t>Mitsubishi Attrage 2022</t>
  </si>
  <si>
    <t>FJJ9+G49 - Yas Island - Abu Dhabi - United Arab Emirates</t>
  </si>
  <si>
    <t>FJJ8+GV7 - Al Maha St - Yas Island - Abu Dhabi - United Arab Emirates</t>
  </si>
  <si>
    <t>RAEZ00068180</t>
  </si>
  <si>
    <t>OSBORNE</t>
  </si>
  <si>
    <t>FINN SEAMUS HUGH</t>
  </si>
  <si>
    <t>finnosborne123@gmail.com</t>
  </si>
  <si>
    <t>Jebel Ali Dubai - Downtown Jabel Ali - Ø¬Ø¨Ù„ Ø¹Ù„ÙŠ Ø§Ù„ØµÙ†Ø§Ø¹ÙŠØ© Ø§Ù„Ø«Ø§Ù†ÙŠØ© - Ø¯Ø¨ÙŠ - United Arab Emirates</t>
  </si>
  <si>
    <t>25GR+7FC - Dubai Production City - Dubai - United Arab Emirates</t>
  </si>
  <si>
    <t>Joyseej</t>
  </si>
  <si>
    <t>Mukherjee</t>
  </si>
  <si>
    <t>Paro.muk@hotmail.com</t>
  </si>
  <si>
    <t>34JR+648 - Dubai Marina - Dubai - United Arab Emirates</t>
  </si>
  <si>
    <t>RAEZ00068375</t>
  </si>
  <si>
    <t>Mohammad Mahmoud</t>
  </si>
  <si>
    <t>Issa Apesh</t>
  </si>
  <si>
    <t>apeshm@gmail.com</t>
  </si>
  <si>
    <t>CJW4+X5 - Al Rahah - Abu Dhabi - United Arab Emirates</t>
  </si>
  <si>
    <t>RAEZ00068623</t>
  </si>
  <si>
    <t>Prasanth Dakshinamurthy</t>
  </si>
  <si>
    <t>Thinanur Krishnaswamy</t>
  </si>
  <si>
    <t>prasanthkhan@gmail.com</t>
  </si>
  <si>
    <t>RAEZ00069094</t>
  </si>
  <si>
    <t>Orkun</t>
  </si>
  <si>
    <t>Yenen</t>
  </si>
  <si>
    <t>orcar5@yahoo.com</t>
  </si>
  <si>
    <t>457W+JG4 - Al Barsha - Dubai South - Dubai - United Arab Emirates</t>
  </si>
  <si>
    <t>RAEZ00068897</t>
  </si>
  <si>
    <t>Senia Dao</t>
  </si>
  <si>
    <t>Ayan Corla</t>
  </si>
  <si>
    <t>seniacorla@rocketmail.com</t>
  </si>
  <si>
    <t>White/Pearl</t>
  </si>
  <si>
    <t>80 Street 2B - Al Safa - Al Safa 2 - Dubai - United Arab Emirates</t>
  </si>
  <si>
    <t>SHMO8912</t>
  </si>
  <si>
    <t>Abdulla</t>
  </si>
  <si>
    <t>Alshafar</t>
  </si>
  <si>
    <t>aa.alshafar@gmail.com</t>
  </si>
  <si>
    <t>136 18B St - Umm Suqeim - Umm Suqeim 1 - Dubai - United Arab Emirates</t>
  </si>
  <si>
    <t>RAEZ00068872</t>
  </si>
  <si>
    <t>MIRIAM</t>
  </si>
  <si>
    <t>GONÃ‡ALVES DE SOUZA</t>
  </si>
  <si>
    <t>arq.misouza@gmail.com</t>
  </si>
  <si>
    <t>24JX+VJF - Gardens Blvd - Jebel Ali Village - Al Furjan - Dubai - United Arab Emirates</t>
  </si>
  <si>
    <t>Discovery Garden 12-2 - Jebel Ali Village - Al Furjan - Dubai - United Arab Emirates</t>
  </si>
  <si>
    <t>RAEZ00068950</t>
  </si>
  <si>
    <t>Sarah</t>
  </si>
  <si>
    <t>Ledgerwood</t>
  </si>
  <si>
    <t>Ledgerwood.sarah@gmail.com</t>
  </si>
  <si>
    <t>367R+FH4 - Arjan-Dubailand - Al Barsha South - Dubai - United Arab Emirates</t>
  </si>
  <si>
    <t>Ali</t>
  </si>
  <si>
    <t>Alahbabi</t>
  </si>
  <si>
    <t>asalahbabi@gmail.com</t>
  </si>
  <si>
    <t>8GQJ+Q27 - M'areej St - Mohamed Bin Zayed City - ME-9 - Abu Dhabi - United Arab Emirates</t>
  </si>
  <si>
    <t>93 Ø§Ù„Ù…ÙŽØ³ÙŽØ±Ù‘ÙŽØ© - Al Mushrif - Abu Dhabi - United Arab Emirates</t>
  </si>
  <si>
    <t>Mazda 6 or similar</t>
  </si>
  <si>
    <t>Aastha</t>
  </si>
  <si>
    <t>Thaker</t>
  </si>
  <si>
    <t>divyang.thaker@gmail.com</t>
  </si>
  <si>
    <t>Toyota Yaris 2021</t>
  </si>
  <si>
    <t>V2GV+4X8 - Dubai Industrial City - Dubai - United Arab Emirates</t>
  </si>
  <si>
    <t>Unnamed Road - V2GV+5WQ - Ù…Ø¯ÙŠÙ†Ø© Ø¯Ø¨ÙŠ Ø§Ù„ØµÙ†Ø§Ø¹ÙŠØ© - Ø¯Ø¨ÙŠ - United Arab Emirates</t>
  </si>
  <si>
    <t>D1WLY01748</t>
  </si>
  <si>
    <t>Haval Jolion</t>
  </si>
  <si>
    <t>Haval</t>
  </si>
  <si>
    <t>RAEZ00069185</t>
  </si>
  <si>
    <t>Fathima Haris</t>
  </si>
  <si>
    <t>Do Haris Ahmed</t>
  </si>
  <si>
    <t>fathimaslp@gmail.com</t>
  </si>
  <si>
    <t>19 Ø´Ø§Ø±Ø¹ Ø§Ù„Ù…Ø¹Ø±ÙØ© - Al Sufouh - Dubai Internet City - Dubai - United Arab Emirates</t>
  </si>
  <si>
    <t>RAEZ00069291</t>
  </si>
  <si>
    <t>Laura Jayne</t>
  </si>
  <si>
    <t>Wojciechowski</t>
  </si>
  <si>
    <t>laura@tpg.media</t>
  </si>
  <si>
    <t>JCF975887</t>
  </si>
  <si>
    <t>26JP+4W4 - Hessa St - Dubai Studio City - Dubai - United Arab Emirates</t>
  </si>
  <si>
    <t xml:space="preserve">Sajeer </t>
  </si>
  <si>
    <t>Bin Ali</t>
  </si>
  <si>
    <t>sajeerbinali@yahoo.com</t>
  </si>
  <si>
    <t>Diamondlease Car Rental Dubai Investments Park - 1</t>
  </si>
  <si>
    <t>Ù…Ø­Ù…Ø¹ Ø¯Ø¨ÙŠ Ù„Ù„Ø¥Ø³ØªØ«Ù…Ø§Ø± 1 - X5HG+HF5 - Dubai Investments Park - Dubai - United Arab Emirates</t>
  </si>
  <si>
    <t>Hyundai Accent 2023</t>
  </si>
  <si>
    <t>RAEZ00069522</t>
  </si>
  <si>
    <t>RAEZ00069665</t>
  </si>
  <si>
    <t>Curt Arthur</t>
  </si>
  <si>
    <t>Barnes</t>
  </si>
  <si>
    <t>curtbarnes@icloud.com</t>
  </si>
  <si>
    <t>366M+F7 Dubai - United Arab Emirates</t>
  </si>
  <si>
    <t>RAEZ00069538</t>
  </si>
  <si>
    <t>Riti Bhagat</t>
  </si>
  <si>
    <t>Kalra Des Raj Bhagat</t>
  </si>
  <si>
    <t>bhagat.riti@gmail.com</t>
  </si>
  <si>
    <t>EZGALADARI1</t>
  </si>
  <si>
    <t>RAEZ00069570</t>
  </si>
  <si>
    <t>Amr Ahmed Atef Shalaby</t>
  </si>
  <si>
    <t>shalaby_777@hotmail.com</t>
  </si>
  <si>
    <t>489X+5G - Dubai - United Arab Emirates</t>
  </si>
  <si>
    <t>RAEZ00069629</t>
  </si>
  <si>
    <t>Krista Marian</t>
  </si>
  <si>
    <t>Roxas De Castro</t>
  </si>
  <si>
    <t>kristaroxas@gmail.com</t>
  </si>
  <si>
    <t>36 22B St - Deira - Dubai - United Arab Emirates</t>
  </si>
  <si>
    <t>788F+96J - 22B St - Deira - Dubai - United Arab Emirates</t>
  </si>
  <si>
    <t>RAEZ72660</t>
  </si>
  <si>
    <t>MÃRCIO</t>
  </si>
  <si>
    <t>DE MEIRA JUNIOR</t>
  </si>
  <si>
    <t>lu.lbr@hotmail.com</t>
  </si>
  <si>
    <t>365C+PHX - Hessa St - Al Barsha - Dubai - United Arab Emirates</t>
  </si>
  <si>
    <t>Hessa St - Dubai - United Arab Emirates</t>
  </si>
  <si>
    <t>Carl</t>
  </si>
  <si>
    <t>Derrick Smith</t>
  </si>
  <si>
    <t>smithcarlsa@hotmail.com</t>
  </si>
  <si>
    <t>X7VV+QX - Dubai - United Arab Emirates</t>
  </si>
  <si>
    <t>MLY00671</t>
  </si>
  <si>
    <t>Alec</t>
  </si>
  <si>
    <t>Mardirian</t>
  </si>
  <si>
    <t>alec.mardirian@gmail.com</t>
  </si>
  <si>
    <t>16 Al Mustaqbal St - Trade Centre - DIFC - Dubai - United Arab Emirates</t>
  </si>
  <si>
    <t>RAEZ00069840</t>
  </si>
  <si>
    <t>Stewart Christopher</t>
  </si>
  <si>
    <t>Wood</t>
  </si>
  <si>
    <t>swoo1dy@hotmail.com</t>
  </si>
  <si>
    <t>Donâ€™t like being asked to tip</t>
  </si>
  <si>
    <t>RAEZ00070043</t>
  </si>
  <si>
    <t>Mohamed Riaz Mohideen</t>
  </si>
  <si>
    <t>Tawood Mohamed Abdul</t>
  </si>
  <si>
    <t>pails.onyx_0u@icloud.com</t>
  </si>
  <si>
    <t>Jetour X70S 2023</t>
  </si>
  <si>
    <t>X70s 2023</t>
  </si>
  <si>
    <t>Jetour</t>
  </si>
  <si>
    <t>78C8+56 Dubai - United Arab Emirates</t>
  </si>
  <si>
    <t>Office No. 2203 Clover Bay TowerAl Abraj St - Down town - Business Bay - Dubai - United Arab Emirates</t>
  </si>
  <si>
    <t>Rayan</t>
  </si>
  <si>
    <t>Jounblat</t>
  </si>
  <si>
    <t>rayanjounblat@gmail.com</t>
  </si>
  <si>
    <t>3633+C35 - Jumeirah Village - Dubai - United Arab Emirates</t>
  </si>
  <si>
    <t>RAEZ00070164</t>
  </si>
  <si>
    <t>YAKOUB</t>
  </si>
  <si>
    <t>BN DAOUD</t>
  </si>
  <si>
    <t>jacobipsi96@gmail.com</t>
  </si>
  <si>
    <t>I rebooked the car with my wifeâ€™s account but they overcharged me 41 AED for fuel difference - which is not acceptable as it wont cost more than 10 AED and Im the same next customer!!!!!</t>
  </si>
  <si>
    <t>WLY00256</t>
  </si>
  <si>
    <t>Elias Jacques Christian</t>
  </si>
  <si>
    <t>Lambrianos Sabeh</t>
  </si>
  <si>
    <t>elias.lambrianos@gmail.com</t>
  </si>
  <si>
    <t>Ritz Carlton Hotel - Ø§Ù„Ù…Ø±ÙƒØ² Ø§Ù„ØªØ¬Ø§Ø±ÙŠ - DIFC - Ø¯Ø¨ÙŠ - United Arab Emirates</t>
  </si>
  <si>
    <t>65 31C St - Umm Suqeim - Umm Suqeim 1 - Dubai - United Arab Emirates</t>
  </si>
  <si>
    <t>RAEZ00070039</t>
  </si>
  <si>
    <t>Malek Ben Mohamed</t>
  </si>
  <si>
    <t>Nagib Rahmouni</t>
  </si>
  <si>
    <t>malek.rahmounii@gmail.com</t>
  </si>
  <si>
    <t>55 Al Qadeem St - Bani Yas - Baniyas East - Abu Dhabi - United Arab Emirates</t>
  </si>
  <si>
    <t>RAEZ00070086</t>
  </si>
  <si>
    <t>Wiktoria</t>
  </si>
  <si>
    <t>Hatala</t>
  </si>
  <si>
    <t>leonka3@gmail.com</t>
  </si>
  <si>
    <t>W6X3+4FF - Dubai - United Arab Emirates</t>
  </si>
  <si>
    <t>RAEZ00070116</t>
  </si>
  <si>
    <t>Davod</t>
  </si>
  <si>
    <t>dasdk.tbr@gmail.com</t>
  </si>
  <si>
    <t>115 Street 4 - Nad Al Sheba - Nad Al Sheba 1 - Dubai - United Arab Emirates</t>
  </si>
  <si>
    <t>Collect</t>
  </si>
  <si>
    <t>Dr.Alireza</t>
  </si>
  <si>
    <t>Boorang</t>
  </si>
  <si>
    <t>arboorang@gmail.com</t>
  </si>
  <si>
    <t>Mitsubishi Eclipse 2020</t>
  </si>
  <si>
    <t>Mitsubishi Eclipse Cross GLX H/L 1.5L</t>
  </si>
  <si>
    <t>34CJ+X8V - Jumeirah Beach Residence - Dubai - United Arab Emirates</t>
  </si>
  <si>
    <t>shams 2 - Jumeirah Beach Residence - Dubai - United Arab Emirates</t>
  </si>
  <si>
    <t>RAEZ00070188</t>
  </si>
  <si>
    <t>Georgios Rafail</t>
  </si>
  <si>
    <t>Gaitanos</t>
  </si>
  <si>
    <t>Duoviolinsmusic@gmail.com</t>
  </si>
  <si>
    <t>57Q9+5XJ - Marasi Dr - Business Bay - Dubai - United Arab Emirates</t>
  </si>
  <si>
    <t>57Q9+5XJ - Marasi Dr - Business Bay - Dubai - Î—Î½Ï‰Î¼Î­Î½Î± Î‘ÏÎ±Î²Î¹ÎºÎ¬ Î•Î¼Î¹ÏÎ¬Ï„Î±</t>
  </si>
  <si>
    <t>RAEZ00070288</t>
  </si>
  <si>
    <t>Megy Fresen Sagita</t>
  </si>
  <si>
    <t>Bn Muhajar</t>
  </si>
  <si>
    <t>megyfresen1945@yahoo.com</t>
  </si>
  <si>
    <t>17 45c St - Al Quoz - Al Quoz 1 - Dubai - United Arab Emirates</t>
  </si>
  <si>
    <t>Munir</t>
  </si>
  <si>
    <t>mnmkuoka@gmail.com</t>
  </si>
  <si>
    <t>Ajman</t>
  </si>
  <si>
    <t>CG34+925 - Sheikh Ammar Bin Humaid St - Al Jerf 2 - Ajman - United Arab Emirates</t>
  </si>
  <si>
    <t>DLY00962</t>
  </si>
  <si>
    <t>Abdalrahman</t>
  </si>
  <si>
    <t>Abusnaineh</t>
  </si>
  <si>
    <t>ahamdan@hnwconsultancy.com</t>
  </si>
  <si>
    <t>R2RF+VRF - Ø§Ù„Ø¬Ø±Ù - Al Ghadeer - Abu Dhabi - United Arab Emirates</t>
  </si>
  <si>
    <t>R2RC+PW9 - Al Layyan - Al Ghadeer - Abu Dhabi - United Arab Emirates</t>
  </si>
  <si>
    <t>RAEZ00070427</t>
  </si>
  <si>
    <t>Louis Alfred</t>
  </si>
  <si>
    <t>Moulin</t>
  </si>
  <si>
    <t>louismoulinsta@hotmail.fr</t>
  </si>
  <si>
    <t>Business Tower - Business Bay - Dubai - United Arab Emirates</t>
  </si>
  <si>
    <t>Business Tower - Business Bay - Dubai - Ã‰mirats arabes unis</t>
  </si>
  <si>
    <t>RAEZ00070667</t>
  </si>
  <si>
    <t>Ahmed Mahmoud</t>
  </si>
  <si>
    <t>Saleh Sultan</t>
  </si>
  <si>
    <t>Ahmed.sultan02@hotmail.com</t>
  </si>
  <si>
    <t>3653+Q47 - Jumeirah Village - Seasons Community - Dubai - United Arab Emirates</t>
  </si>
  <si>
    <t>yes</t>
  </si>
  <si>
    <t>Syed Saad</t>
  </si>
  <si>
    <t>bin Ahmad</t>
  </si>
  <si>
    <t>saadba23@gmail.com</t>
  </si>
  <si>
    <t>EZ99</t>
  </si>
  <si>
    <t>RUKA7159ØŒ 7159 Ø§Ù„Ù…Ø·Ø§Ø±ØŒ 2798 King Khalid International Airport Ø§Ù„Ø±ÙŠØ§Ø¶ 13471 Saudi Arabia</t>
  </si>
  <si>
    <t>Ronaldo</t>
  </si>
  <si>
    <t>Semira</t>
  </si>
  <si>
    <t>mrs_semira@yahoo.com</t>
  </si>
  <si>
    <t>Suzuki Ciaz  2023</t>
  </si>
  <si>
    <t>Al Ain</t>
  </si>
  <si>
    <t>5MX4+X8X - 'Asharij - Bida Bin Ammar - Abu Dhabi - United Arab Emirates</t>
  </si>
  <si>
    <t>D2DLY01595</t>
  </si>
  <si>
    <t>ames</t>
  </si>
  <si>
    <t>jamielangleydxb@gmail.com</t>
  </si>
  <si>
    <t>RAEZ00071445</t>
  </si>
  <si>
    <t>Abdelhamid Abdallah</t>
  </si>
  <si>
    <t>Zaylaa</t>
  </si>
  <si>
    <t>abdelhamid.zaylaa@hotmail.com</t>
  </si>
  <si>
    <t>VAL49</t>
  </si>
  <si>
    <t>RAEZ00071140</t>
  </si>
  <si>
    <t>Prem Chand Mittal</t>
  </si>
  <si>
    <t>Sohan Lal Mittal</t>
  </si>
  <si>
    <t>premmittal@hotmail.com</t>
  </si>
  <si>
    <t>39RP+P6 Dubai - United Arab Emirates</t>
  </si>
  <si>
    <t>RAEZ00070761</t>
  </si>
  <si>
    <t>Zahra Al</t>
  </si>
  <si>
    <t>Mansour</t>
  </si>
  <si>
    <t>9vqdy8yj26@privaterelay.appleid.com</t>
  </si>
  <si>
    <t>Akoya - 2783+3XV - Ø¯Ø§Ù…Ø§Ùƒ Ù‡ÙŠÙ„Ø² - Ø¯Ø¨ÙŠ - FÃ¶renade Arabemiraten</t>
  </si>
  <si>
    <t>audrey</t>
  </si>
  <si>
    <t>sigoure</t>
  </si>
  <si>
    <t>sigoure.audrey@hotmail.fr</t>
  </si>
  <si>
    <t>9000km</t>
  </si>
  <si>
    <t>Hyundai Kona or Similar</t>
  </si>
  <si>
    <t>Hyundai Kona</t>
  </si>
  <si>
    <t>PM46+729 Umm Al Hamam St Al Mathar Ash Shamali Riyadh 12334 Saudi Arabia</t>
  </si>
  <si>
    <t>mohamed</t>
  </si>
  <si>
    <t>shafeeq</t>
  </si>
  <si>
    <t>aneekashafeeq@gmail.com</t>
  </si>
  <si>
    <t>Juma Al Majid Block B - Al Nahda - Sharjah - United Arab Emirates</t>
  </si>
  <si>
    <t>RAEZ00070997</t>
  </si>
  <si>
    <t>Shyam Kamala Ramakrishnan</t>
  </si>
  <si>
    <t>Nambiar</t>
  </si>
  <si>
    <t>shyamnambiar@gmail.com</t>
  </si>
  <si>
    <t>Nissan Xtrail Or Similar</t>
  </si>
  <si>
    <t>Xtrail</t>
  </si>
  <si>
    <t>2533+5HH - Dubai Investments Park - Dubai - United Arab Emirates</t>
  </si>
  <si>
    <t>24VC+68G - Jebel Ali Village - The Gardens - Dubai - United Arab Emirates</t>
  </si>
  <si>
    <t>Maria Magdalena</t>
  </si>
  <si>
    <t>Nita</t>
  </si>
  <si>
    <t>m.sorica@yahoo.com</t>
  </si>
  <si>
    <t>Dubai International Airport Terminal - 1 Arrivals</t>
  </si>
  <si>
    <t>RAEZ00070973</t>
  </si>
  <si>
    <t>Oleh</t>
  </si>
  <si>
    <t>Vysotskyi</t>
  </si>
  <si>
    <t>oleh.vysotskyi@gmail.com</t>
  </si>
  <si>
    <t>Al Radeen St - Al Reem Island - Tamouh - Abu Dhabi - United Arab Emirates</t>
  </si>
  <si>
    <t>RAEZ00070959</t>
  </si>
  <si>
    <t>Madina</t>
  </si>
  <si>
    <t>Orazbayeva</t>
  </si>
  <si>
    <t>madinao@gmail.com</t>
  </si>
  <si>
    <t>Golf Villas - 3rd St - The Views - Dubai - ÐžÐ±ÑŠÐµÐ´Ð¸Ð½ÐµÐ½Ð½Ñ‹Ðµ ÐÑ€Ð°Ð±ÑÐºÐ¸Ðµ Ð­Ð¼Ð¸Ñ€Ð°Ñ‚Ñ‹</t>
  </si>
  <si>
    <t>DXGR3019</t>
  </si>
  <si>
    <t>Walid</t>
  </si>
  <si>
    <t>El Kara</t>
  </si>
  <si>
    <t>aselkara@gmail.com</t>
  </si>
  <si>
    <t>X62H+HPV - Dubai - United Arab Emirates</t>
  </si>
  <si>
    <t>RAEZ00071234</t>
  </si>
  <si>
    <t>Elizabeth Joy</t>
  </si>
  <si>
    <t>Johnson</t>
  </si>
  <si>
    <t>v79m8vcs4x@privaterelay.appleid.com</t>
  </si>
  <si>
    <t>Discovery Gardens Bldg 102 - 4 Street 4 - Jebel Ali Village - Discovery Gardens - Dubai - United Arab Emirates</t>
  </si>
  <si>
    <t>24VR+HHF - Jebel Ali Village - Discovery Gardens - Dubai - United Arab Emirates</t>
  </si>
  <si>
    <t>RAEZ00071263</t>
  </si>
  <si>
    <t>Murad</t>
  </si>
  <si>
    <t>muradaalli@gmail.com</t>
  </si>
  <si>
    <t>34QW+8RH - Dubai Marina - Dubai - United Arab Emirates</t>
  </si>
  <si>
    <t>34QW+8RH - Dubai Marina - Dubai EmirliÄŸi - BirleÅŸik Arap Emirlikleri</t>
  </si>
  <si>
    <t>RAEZ00071357</t>
  </si>
  <si>
    <t>Danielle Raymond</t>
  </si>
  <si>
    <t>Abou Samra</t>
  </si>
  <si>
    <t>danielle.abousamra@hotmail.com</t>
  </si>
  <si>
    <t>57VM+WQH - Downtown Dubai - Dubai - United Arab Emirates</t>
  </si>
  <si>
    <t>RAEZ00071421</t>
  </si>
  <si>
    <t>Talha Hashim</t>
  </si>
  <si>
    <t>Muhammad Hashim</t>
  </si>
  <si>
    <t>talhahashim@gmail.com</t>
  </si>
  <si>
    <t>Concord Tower - Jumeirah Lake Towers - Dubai - United Arab Emirates</t>
  </si>
  <si>
    <t>RAEZ00071424</t>
  </si>
  <si>
    <t>Karl Johan</t>
  </si>
  <si>
    <t>Larsson</t>
  </si>
  <si>
    <t>johan@johan-larsson.com</t>
  </si>
  <si>
    <t>RAEZ00071398</t>
  </si>
  <si>
    <t>45J3+V3C - The Palm Jumeirah - Dubai - ÐžÐ±ÑŠÐµÐ´Ð¸Ð½ÐµÐ½Ð½Ñ‹Ðµ ÐÑ€Ð°Ð±ÑÐºÐ¸Ðµ Ð­Ð¼Ð¸Ñ€Ð°Ñ‚Ñ‹</t>
  </si>
  <si>
    <t>RAEZ00071463</t>
  </si>
  <si>
    <t>Taleen Rita</t>
  </si>
  <si>
    <t>Phayer</t>
  </si>
  <si>
    <t>taleenphayer@gmail.com</t>
  </si>
  <si>
    <t>112 Street 2D - Al Manara - Dubai - United Arab Emirates</t>
  </si>
  <si>
    <t>RAEZ00071458</t>
  </si>
  <si>
    <t>Laila</t>
  </si>
  <si>
    <t>Al Fahham</t>
  </si>
  <si>
    <t>t.l.directenglish@gmail.com</t>
  </si>
  <si>
    <t>57JG+2VV - Business Bay - Dubai - United Arab Emirates</t>
  </si>
  <si>
    <t>57JH+JC8 - Marasi Dr - Business Bay - Dubai - United Arab Emirates</t>
  </si>
  <si>
    <t>Vladimir</t>
  </si>
  <si>
    <t>fasij</t>
  </si>
  <si>
    <t>Fasij.vladimir@gmail.com</t>
  </si>
  <si>
    <t>ALTIMA</t>
  </si>
  <si>
    <t>CF2G+M5P - Al Muzoun - Khor Al Maqta'a - Abu Dhabi - United Arab Emirates</t>
  </si>
  <si>
    <t>Car was old</t>
  </si>
  <si>
    <t>D1MLY07496</t>
  </si>
  <si>
    <t>Bjorn</t>
  </si>
  <si>
    <t>Boudewijns</t>
  </si>
  <si>
    <t>bboudewijns@gmail.com</t>
  </si>
  <si>
    <t>ROUGE</t>
  </si>
  <si>
    <t>48V7+8RX - Nad Al Sheba - Nad Al Sheba 1 - Dubai - Verenigde Arabische Emiraten</t>
  </si>
  <si>
    <t>Charalampos</t>
  </si>
  <si>
    <t>Margaritis</t>
  </si>
  <si>
    <t>harry.margaritis@gmail.com</t>
  </si>
  <si>
    <t>349H+HMR - Dubai Marina - Dubai - United Arab Emirates</t>
  </si>
  <si>
    <t>RAEZ00071573</t>
  </si>
  <si>
    <t>Muhammad Zulfahmi</t>
  </si>
  <si>
    <t>Bin Mohd Azali</t>
  </si>
  <si>
    <t>adventureholic87@gmail.com</t>
  </si>
  <si>
    <t>105 Das St - Al Muntazah - Zone 1 - Abu Dhabi - United Arab Emirates</t>
  </si>
  <si>
    <t>6G84+V36 - Wadi Al Amardi - Dubai - United Arab Emirates</t>
  </si>
  <si>
    <t>RAEZ00073359</t>
  </si>
  <si>
    <t>Alina</t>
  </si>
  <si>
    <t>Verbovskaya</t>
  </si>
  <si>
    <t>alvv_2010@mail.ru</t>
  </si>
  <si>
    <t>Kushaq Ambition</t>
  </si>
  <si>
    <t>Skoda</t>
  </si>
  <si>
    <t>269W+GG Dubai - United Arab Emirates</t>
  </si>
  <si>
    <t>269W+GG Ð”ÑƒÐ±Ð°Ð¹ - ÐžÐ±ÑŠÐµÐ´Ð¸Ð½ÐµÐ½Ð½Ñ‹Ðµ ÐÑ€Ð°Ð±ÑÐºÐ¸Ðµ Ð­Ð¼Ð¸Ñ€Ð°Ñ‚Ñ‹</t>
  </si>
  <si>
    <t>RAEZ00071786</t>
  </si>
  <si>
    <t>Hussein</t>
  </si>
  <si>
    <t>Mohd Fandi Jiaan</t>
  </si>
  <si>
    <t>hjiaan67@gmail.com</t>
  </si>
  <si>
    <t>WHITE</t>
  </si>
  <si>
    <t>M floor - 112 Khalifa Bin Zayed The First St - Al Hisn - Al Markaziyah West - Abu Dhabi - United Arab Emirates</t>
  </si>
  <si>
    <t>112 Khalifa Bin Zayed The First St - Al Hisn - Al Markaziyah West - Abu Dhabi - United Arab Emirates</t>
  </si>
  <si>
    <t>RAEZ00071645</t>
  </si>
  <si>
    <t>Waqas</t>
  </si>
  <si>
    <t>Hussain</t>
  </si>
  <si>
    <t>Hussain0072017@outlook.com</t>
  </si>
  <si>
    <t>40b St Al Jazira St - Deira - Dubai - United Arab Emirates</t>
  </si>
  <si>
    <t>34 40b St - Deira - Dubai - United Arab Emirates</t>
  </si>
  <si>
    <t>RAEZ00071788</t>
  </si>
  <si>
    <t>Alan Michael</t>
  </si>
  <si>
    <t>Seidl</t>
  </si>
  <si>
    <t>alanseidls@gmail.com</t>
  </si>
  <si>
    <t>Mohammed Bin Rashid City CP01 011 - Nad Al Sheba 1 - Dubai - United Arab Emirates</t>
  </si>
  <si>
    <t>RAEZ00071835</t>
  </si>
  <si>
    <t>Marielle Angela</t>
  </si>
  <si>
    <t>Abijaoude</t>
  </si>
  <si>
    <t>marielleaj@gmail.com</t>
  </si>
  <si>
    <t>G24 Tower - District 11 Street 2 JVC - Ù‚Ø±ÙŠØ© Ø¬Ù…ÙŠØ±Ø§ - Ø¯Ø¨ÙŠ - United Arab Emirates</t>
  </si>
  <si>
    <t>RAEZ00072309</t>
  </si>
  <si>
    <t>Bassam</t>
  </si>
  <si>
    <t>Al Asmar</t>
  </si>
  <si>
    <t>basmar1234@gmail.com</t>
  </si>
  <si>
    <t>39PJ+JP8 - Dubai - United Arab Emirates</t>
  </si>
  <si>
    <t>Sean</t>
  </si>
  <si>
    <t>Neethling</t>
  </si>
  <si>
    <t>zcbxg66y2d@privaterelay.appleid.com</t>
  </si>
  <si>
    <t>Eclipse crossover</t>
  </si>
  <si>
    <t>Shoreline 2 - Shoreline Residences Building 2 - 2 - The Palm Jumeirah - Dubai - United Arab Emirates</t>
  </si>
  <si>
    <t>Nathalie Anne</t>
  </si>
  <si>
    <t>Boulestel</t>
  </si>
  <si>
    <t>rxtvcxfztv@privaterelay.appleid.com</t>
  </si>
  <si>
    <t>EZWIZZ</t>
  </si>
  <si>
    <t>FJJ9+9M - Yas Island - Abu Dhabi - United Arab Emirates</t>
  </si>
  <si>
    <t>RAEZ00072136</t>
  </si>
  <si>
    <t>Fouad Ayman</t>
  </si>
  <si>
    <t>Aboul Khair</t>
  </si>
  <si>
    <t>fouad_a_a@hotmail.com</t>
  </si>
  <si>
    <t>WE250</t>
  </si>
  <si>
    <t>skoda kushaq or similar</t>
  </si>
  <si>
    <t>Kushaq</t>
  </si>
  <si>
    <t>mohammed</t>
  </si>
  <si>
    <t>mustafa</t>
  </si>
  <si>
    <t>ronaldo200000@hotmail.com</t>
  </si>
  <si>
    <t>Dubai Silicon Oasis - Dubai - United Arab Emirates</t>
  </si>
  <si>
    <t>Wassim Jean</t>
  </si>
  <si>
    <t>Diab</t>
  </si>
  <si>
    <t>wassimdb@yahoo.com</t>
  </si>
  <si>
    <t>MRA50E</t>
  </si>
  <si>
    <t>27GJ+QP9 - Layan - Dubai - United Arab Emirates</t>
  </si>
  <si>
    <t>Nikolai</t>
  </si>
  <si>
    <t>Konovalov</t>
  </si>
  <si>
    <t>kn@vk.com</t>
  </si>
  <si>
    <t>67XH+47J - Al Mina St - Al Mina - Dubai - United Arab Emirates</t>
  </si>
  <si>
    <t>3 Ø´Ø§Ø±Ø¹ Ø¯ÙŠØ±Ø© - Al Sabkha - Dubai - United Arab Emirates</t>
  </si>
  <si>
    <t>RAEZ00072569</t>
  </si>
  <si>
    <t>Bedai Building - Al Barsha - Al Barsha 1 - Dubai - United Arab Emirates</t>
  </si>
  <si>
    <t>RAEZ00073034</t>
  </si>
  <si>
    <t>Huw David</t>
  </si>
  <si>
    <t>hdthomas@mac.com</t>
  </si>
  <si>
    <t>The Address Fountain Views - 57VM+X29 - ÙˆØ³Ø· Ù…Ø¯ÙŠÙ†Ø© Ø¯Ø¨ÙŠ - Ø¯Ø¨ÙŠ - United Arab Emirates</t>
  </si>
  <si>
    <t>Faiz uddin Khan</t>
  </si>
  <si>
    <t>Rafiq Uddin Khan</t>
  </si>
  <si>
    <t>faizksai@hotmail.com</t>
  </si>
  <si>
    <t>452G+24M - Barsha Heights - Dubai - United Arab Emirates</t>
  </si>
  <si>
    <t>Dubai Internet City Metro Bus Stop Landside 1 - Barsha Heights - Dubai - United Arab Emirates</t>
  </si>
  <si>
    <t>Saniya</t>
  </si>
  <si>
    <t>Misba</t>
  </si>
  <si>
    <t>saniyadxb025@gmail.com</t>
  </si>
  <si>
    <t>80 Sheikh Zayed Rd - Trade Centre - Trade Centre 1 - Dubai - United Arab Emirates</t>
  </si>
  <si>
    <t>Al Saqr Business Tower - 91 Sheikh Zayed Rd - Trade Centre - DIFC - Dubai - United Arab Emirates</t>
  </si>
  <si>
    <t>Aidan</t>
  </si>
  <si>
    <t>Berry</t>
  </si>
  <si>
    <t>aidoberry@gmail.com</t>
  </si>
  <si>
    <t>35G2+V7C - Cluster W - Jumeirah Lake Towers - Dubai - United Arab Emirates</t>
  </si>
  <si>
    <t>RAEZ00072763</t>
  </si>
  <si>
    <t>Ahammad Jaleel Abdul jaleel</t>
  </si>
  <si>
    <t>Ahammad</t>
  </si>
  <si>
    <t>ahmedjaleel2019@gmail.com</t>
  </si>
  <si>
    <t>Mehedi Hasan Chowdhury</t>
  </si>
  <si>
    <t>Abu Hasnat Chowdhury</t>
  </si>
  <si>
    <t>mehedichow23@gmail.com</t>
  </si>
  <si>
    <t>W459+V6H - Dubai Logistics City - Dubai - United Arab Emirates</t>
  </si>
  <si>
    <t>3656+2C8 Ø­Ø¯ÙŠÙ‚Ø© Ø¹Ø§Ù…Ø© Public Garden - JVC - Ù‚Ø±ÙŠØ© Ø¬Ù…ÙŠØ±Ø§ - Ø¯Ø¨ÙŠ - United Arab Emirates</t>
  </si>
  <si>
    <t>MotorKart Rent A Car LLC</t>
  </si>
  <si>
    <t>abdullah</t>
  </si>
  <si>
    <t>khan</t>
  </si>
  <si>
    <t>Hassan.siddiqui@ezhireteam.com</t>
  </si>
  <si>
    <t>RAEZ00073008</t>
  </si>
  <si>
    <t>39H5+5WH - Dubai - United Arab Emirates</t>
  </si>
  <si>
    <t>MLY00704</t>
  </si>
  <si>
    <t>Chedli</t>
  </si>
  <si>
    <t>emmachedli@gmail.com</t>
  </si>
  <si>
    <t>Burj View Towers - 810 Dubai Fountain St - Downtown Dubai - Dubai - United Arab Emirates</t>
  </si>
  <si>
    <t>Al Habtoor City - Dubai - United Arab Emirates</t>
  </si>
  <si>
    <t>Adriaan</t>
  </si>
  <si>
    <t>Pienaar</t>
  </si>
  <si>
    <t>diaan_pienaar@yahoo.com</t>
  </si>
  <si>
    <t>Micra</t>
  </si>
  <si>
    <t>9JPG+HH - Zayed City - Abu Dhabi - United Arab Emirates</t>
  </si>
  <si>
    <t>RAEZ00073103</t>
  </si>
  <si>
    <t>Krishian Hazel</t>
  </si>
  <si>
    <t>Cruz Reyes</t>
  </si>
  <si>
    <t>reyeskrishian@gmail.com</t>
  </si>
  <si>
    <t>10 29A St - Deira - Dubai - United Arab Emirates</t>
  </si>
  <si>
    <t>RAEZ00073466</t>
  </si>
  <si>
    <t>Sumaira</t>
  </si>
  <si>
    <t>Ahmed Dar</t>
  </si>
  <si>
    <t>info@hksz.tv</t>
  </si>
  <si>
    <t>29 Boulevard Tower 1 - 13a Sheikh Mohammed bin Rashid Blvd - Downtown Dubai - Dubai - United Arab Emirates</t>
  </si>
  <si>
    <t>13 Sheikh Mohammed bin Rashid Blvd - Downtown Dubai - Dubai - United Arab Emirates</t>
  </si>
  <si>
    <t>Russel</t>
  </si>
  <si>
    <t>Read</t>
  </si>
  <si>
    <t>rread5@yahoo.com</t>
  </si>
  <si>
    <t>Mitubishi Xpander M/L 2022</t>
  </si>
  <si>
    <t>Mitsubishi Xpander 1.5L M/L 7s</t>
  </si>
  <si>
    <t>Faisal</t>
  </si>
  <si>
    <t>Saleem</t>
  </si>
  <si>
    <t>fsaleem722@gmail.com</t>
  </si>
  <si>
    <t>Mitsubishi Pajero 3.0L H/L 2022</t>
  </si>
  <si>
    <t>Mitsubishi Pajero GLS H/L 3.0L 2022</t>
  </si>
  <si>
    <t>34 29B St - Mirdif - Dubai - United Arab Emirates</t>
  </si>
  <si>
    <t>Nicholas</t>
  </si>
  <si>
    <t>Cunningham</t>
  </si>
  <si>
    <t>nickjdc@gmail.com</t>
  </si>
  <si>
    <t>15 Al Shifa Bint Abdullah St - Al Reem Island - Shams Abu Dhabi - Abu Dhabi - United Arab Emirates</t>
  </si>
  <si>
    <t>RAEZ73442</t>
  </si>
  <si>
    <t>SAMI NABIL</t>
  </si>
  <si>
    <t>NAKHLE</t>
  </si>
  <si>
    <t>snnakhle@gmail.com</t>
  </si>
  <si>
    <t>27GC+495 - Mudon - Dubai - United Arab Emirates</t>
  </si>
  <si>
    <t>PJEZ257034</t>
  </si>
  <si>
    <t>POINT JUNCTION RENT A CAR</t>
  </si>
  <si>
    <t>samer</t>
  </si>
  <si>
    <t>elakhdar</t>
  </si>
  <si>
    <t>s.elakhdar@dukhanbank.com</t>
  </si>
  <si>
    <t>Qatar</t>
  </si>
  <si>
    <t>Cereto</t>
  </si>
  <si>
    <t>Doha</t>
  </si>
  <si>
    <t>Al Jazeera St Doha Qatar</t>
  </si>
  <si>
    <t>606 Al Jazeera St Doha Qatar</t>
  </si>
  <si>
    <t>RAEZ00073543</t>
  </si>
  <si>
    <t>Ivan</t>
  </si>
  <si>
    <t>Tikhonov</t>
  </si>
  <si>
    <t>tikhonov_84@mail.ru</t>
  </si>
  <si>
    <t>2544+P6P - Green Community Village - Dubai - United Arab Emirates</t>
  </si>
  <si>
    <t>RAEZ00073704</t>
  </si>
  <si>
    <t>Dylan</t>
  </si>
  <si>
    <t>dylanahmed99@hotmail.com</t>
  </si>
  <si>
    <t>Hyundai Tucson or Similar</t>
  </si>
  <si>
    <t>685V+PJM - Ras Al Khor - Dubai Creek Harbour - Dubai - United Arab Emirates</t>
  </si>
  <si>
    <t>RAEZ00074053</t>
  </si>
  <si>
    <t>Wajeeha Munawar Muhammad</t>
  </si>
  <si>
    <t>Munawar</t>
  </si>
  <si>
    <t>wajeeha.ux10@gmail.com</t>
  </si>
  <si>
    <t>TCL1005288</t>
  </si>
  <si>
    <t>RAEZ00073840</t>
  </si>
  <si>
    <t>Richard Andrew</t>
  </si>
  <si>
    <t>Varney</t>
  </si>
  <si>
    <t>orlamarielinnane@gmail.com</t>
  </si>
  <si>
    <t>273W+WGH - Dubai - United Arab Emirates</t>
  </si>
  <si>
    <t>Mehdi</t>
  </si>
  <si>
    <t>Bouzaabia</t>
  </si>
  <si>
    <t>mehdi.bouzaabia@gmail.com</t>
  </si>
  <si>
    <t>6C8M+M8P - Al Jeer Dr - Mirdif - Shorooq - Dubai - United Arab Emirates</t>
  </si>
  <si>
    <t>RAEZ00073953</t>
  </si>
  <si>
    <t>Saad</t>
  </si>
  <si>
    <t>Adel Almerawi</t>
  </si>
  <si>
    <t>almerawisaad@gmail.com</t>
  </si>
  <si>
    <t>RAEZ00074041</t>
  </si>
  <si>
    <t>Moasser Raza Khan</t>
  </si>
  <si>
    <t>Mabood Raja Khan</t>
  </si>
  <si>
    <t>moasserkhan@gmail.com</t>
  </si>
  <si>
    <t>RAEZ00074016</t>
  </si>
  <si>
    <t>Rizia</t>
  </si>
  <si>
    <t>Rajie</t>
  </si>
  <si>
    <t>rajierizia9@gmail.com</t>
  </si>
  <si>
    <t>RAEZ00074034</t>
  </si>
  <si>
    <t>Saman Raniah</t>
  </si>
  <si>
    <t>samanrk@yahoo.com</t>
  </si>
  <si>
    <t>Tamani Hotel Marina - Dubai - United Arab Emirates</t>
  </si>
  <si>
    <t>TAMANI Marina Hotel and Hotel Apartments</t>
  </si>
  <si>
    <t>Jacqueline Mae</t>
  </si>
  <si>
    <t>Joquico</t>
  </si>
  <si>
    <t>jm.joquico@gmail.com</t>
  </si>
  <si>
    <t>FM4C+89F - Al Reef - Abu Dhabi - United Arab Emirates</t>
  </si>
  <si>
    <t>Miranda</t>
  </si>
  <si>
    <t>Spencer</t>
  </si>
  <si>
    <t>mandyspencer328@gmail.com</t>
  </si>
  <si>
    <t>Xpander H/L</t>
  </si>
  <si>
    <t>X9VM+9HM - Madinat Hind 4 - Damac Hills - Dubai - United Arab Emirates</t>
  </si>
  <si>
    <t>RAEZ00074535</t>
  </si>
  <si>
    <t>Jiaojian</t>
  </si>
  <si>
    <t>Fu</t>
  </si>
  <si>
    <t>shinedownfrank@gmail.com</t>
  </si>
  <si>
    <t>RAEZ00074661</t>
  </si>
  <si>
    <t>Mordjane Leina</t>
  </si>
  <si>
    <t>Cherif</t>
  </si>
  <si>
    <t>mordjac@amazon.com</t>
  </si>
  <si>
    <t>Kia Picanto Or Similar (Amazon)</t>
  </si>
  <si>
    <t>5862+X3 - Nad Al Sheba 1 - Dubai - United Arab Emirates</t>
  </si>
  <si>
    <t>SHMO9471</t>
  </si>
  <si>
    <t>Sagar</t>
  </si>
  <si>
    <t>Sethi</t>
  </si>
  <si>
    <t>payalmakker.teddy@gmail.com</t>
  </si>
  <si>
    <t>King Faisal St - Al MajazAl Majaz 1 - Sharjah - United Arab Emirates</t>
  </si>
  <si>
    <t>The car mileage was very poor.</t>
  </si>
  <si>
    <t>Kamel Sherif</t>
  </si>
  <si>
    <t>Kamel Mohamed Ahmed</t>
  </si>
  <si>
    <t>kamelsherif85@gmail.com</t>
  </si>
  <si>
    <t>67GQ+VP3 - Trade Centre - Trade Centre 2 - Dubai - United Arab Emirates</t>
  </si>
  <si>
    <t>Etienne</t>
  </si>
  <si>
    <t>El Moujabber</t>
  </si>
  <si>
    <t>etienne.elmoujabber@gmail.com</t>
  </si>
  <si>
    <t>RAEZ00074847</t>
  </si>
  <si>
    <t>Ma Abbie</t>
  </si>
  <si>
    <t>Larroza Abbott</t>
  </si>
  <si>
    <t>abbie.larroza@hotmail.com</t>
  </si>
  <si>
    <t>24VF+677 - Jebel Ali Village - The Gardens - Dubai - United Arab Emirates</t>
  </si>
  <si>
    <t>Al Tayer Motors Ford Showroom Sheikh Zayed Road</t>
  </si>
  <si>
    <t>RAEZ00075096</t>
  </si>
  <si>
    <t>Hazem</t>
  </si>
  <si>
    <t>Khleif</t>
  </si>
  <si>
    <t>hazem.khleif@gmail.com</t>
  </si>
  <si>
    <t>AL SAMAR 3 - 4th St - The Greens - Dubai - United Arab Emirates</t>
  </si>
  <si>
    <t>C 2/3 Central Jacob Lines Karachi Karachi City Sindh Pakistan</t>
  </si>
  <si>
    <t>RAEZ00075000</t>
  </si>
  <si>
    <t>MLY00731</t>
  </si>
  <si>
    <t>Jamie</t>
  </si>
  <si>
    <t>Page</t>
  </si>
  <si>
    <t>jamiealexpage@gmail.com</t>
  </si>
  <si>
    <t>467W+4R - DubÃ¡i - Emiratos Ãrabes Unidos</t>
  </si>
  <si>
    <t>RAC4092400512</t>
  </si>
  <si>
    <t>Autostrad llc</t>
  </si>
  <si>
    <t>Muhammad</t>
  </si>
  <si>
    <t>Maaz</t>
  </si>
  <si>
    <t>maazuddin90@gmail.com</t>
  </si>
  <si>
    <t>MG 5</t>
  </si>
  <si>
    <t>near Safari mall Opposite LuLu Hypermarket - ØªØ¬Ø§Ø±ÙŠØ© Ù…ÙˆÙŠÙ„Ø­ - Ø§Ù„Ù…Ù†Ø·Ù‚Ø© Ø§Ù„ØµÙ†Ø§Ø¹ÙŠØ© - Ø§Ù„Ø´Ø§Ø±Ù‚Ø© - United Arab Emirates</t>
  </si>
  <si>
    <t>Bihind safari - Muwaileh Commercial - Industrial Area - Sharjah - United Arab Emirates</t>
  </si>
  <si>
    <t>Gareth</t>
  </si>
  <si>
    <t>Waring</t>
  </si>
  <si>
    <t>garethjw@doctors.org.uk</t>
  </si>
  <si>
    <t>Mitsubishi Attrage 2021</t>
  </si>
  <si>
    <t>8a Hazza ' Bin Zayed The First St - Al Nahyan - Zone 1 - Abu Dhabi - United Arab Emirates</t>
  </si>
  <si>
    <t>Musaffah Store No: 1 E-5 Plot 51 Mussafah Industrial Area Near Emirates Steel</t>
  </si>
  <si>
    <t>RAEZ00075398</t>
  </si>
  <si>
    <t>Frishta</t>
  </si>
  <si>
    <t>Bamyani</t>
  </si>
  <si>
    <t>jada.bamyani@gmail.com</t>
  </si>
  <si>
    <t>57RF+V2P - Sheikh Mohammed bin Rashid Blvd - Downtown Dubai - Dubai - United Arab Emirates</t>
  </si>
  <si>
    <t>57RF+V2P - Sheikh Mohammed bin Rashid Blvd - Downtown Dubai - Dubai - Vereinigte Arabische Emirate</t>
  </si>
  <si>
    <t>D2DLY01826</t>
  </si>
  <si>
    <t>Mazhar</t>
  </si>
  <si>
    <t>rv7gpjyrtr@privaterelay.appleid.com</t>
  </si>
  <si>
    <t>RAEZ75391</t>
  </si>
  <si>
    <t>Danial Ali Shaikh Muhammad</t>
  </si>
  <si>
    <t>Ali Shaikh</t>
  </si>
  <si>
    <t>Danial.a.shaikh@gmail.com</t>
  </si>
  <si>
    <t>ATTRAGE60</t>
  </si>
  <si>
    <t>W6VC+WP5 - Dubai - United Arab Emirates</t>
  </si>
  <si>
    <t>W6VC+XQQ - Dubai - United Arab Emirates</t>
  </si>
  <si>
    <t>D1MLY07735</t>
  </si>
  <si>
    <t>Demi Maree</t>
  </si>
  <si>
    <t>BARNES</t>
  </si>
  <si>
    <t>demi.barnes@gmail.com</t>
  </si>
  <si>
    <t>Sulafa Tower - Al Sharta St - Dubai - United Arab Emirates</t>
  </si>
  <si>
    <t>RAEZ00075445</t>
  </si>
  <si>
    <t>Dmitrii</t>
  </si>
  <si>
    <t>Vereshchagin</t>
  </si>
  <si>
    <t>storm77709@gmail.com</t>
  </si>
  <si>
    <t>Orra Marina Tower - Nasaq St - Dubai Marina - Dubai - United Arab Emirates</t>
  </si>
  <si>
    <t>One at Palm Jumeirah - Al Sufouh Rd - Ù†Ø®Ù„Ø© Ø¬Ù…ÙŠØ±Ø§ - Ø¯Ø¨ÙŠ - United Arab Emirates</t>
  </si>
  <si>
    <t>Behrouz</t>
  </si>
  <si>
    <t>Zolfaghari</t>
  </si>
  <si>
    <t>bzolfaghari3@gmail.com</t>
  </si>
  <si>
    <t>Mercedes GLC 200</t>
  </si>
  <si>
    <t>MERCEDES GLC200</t>
  </si>
  <si>
    <t>Mercedez</t>
  </si>
  <si>
    <t>Princess Tower - Dubai Marina - Dubai - United Arab Emirates</t>
  </si>
  <si>
    <t>Shilpa</t>
  </si>
  <si>
    <t>Chauhan</t>
  </si>
  <si>
    <t>shilpzpat@hotmail.com</t>
  </si>
  <si>
    <t>OUTLANDER 2.4L GLX 7 STR BASIC 2023</t>
  </si>
  <si>
    <t>Outlander</t>
  </si>
  <si>
    <t>Masood</t>
  </si>
  <si>
    <t>Mir</t>
  </si>
  <si>
    <t>masood.rafiq10@gmail.com</t>
  </si>
  <si>
    <t>63 Abdullah Bin Ahmed Al Otaiba St - Hadbat Al Za'faranah - Zone 1 - Abu Dhabi - United Arab Emirates</t>
  </si>
  <si>
    <t>F9CC+7W9 - Al Wahdah Mall Pedestrian Underpass - Al Nahyan - Zone 1 - Abu Dhabi - United Arab Emirates</t>
  </si>
  <si>
    <t>Sebastian</t>
  </si>
  <si>
    <t>Swaczynski</t>
  </si>
  <si>
    <t>s.swaczynski@gmail.com</t>
  </si>
  <si>
    <t>45J3+V3C - The Palm Jumeirah - Dubai - United Arab Emirates</t>
  </si>
  <si>
    <t>RAEZ00075796</t>
  </si>
  <si>
    <t>Juan Carlos</t>
  </si>
  <si>
    <t>Herrera Gonzalez</t>
  </si>
  <si>
    <t>cherrera038@gmail.com</t>
  </si>
  <si>
    <t>34GW+G64 - Jumeirah Lake Towers - Dubai - United Arab Emirates</t>
  </si>
  <si>
    <t>RAEZ00078345</t>
  </si>
  <si>
    <t>Sarah Hage</t>
  </si>
  <si>
    <t>Sleiman</t>
  </si>
  <si>
    <t>s.hagesleiman@gmail.com</t>
  </si>
  <si>
    <t>24GP+5H7 - Jebel Ali Village - Dubai - United Arab Emirates</t>
  </si>
  <si>
    <t>D2DLY01837</t>
  </si>
  <si>
    <t>Ashwin</t>
  </si>
  <si>
    <t>T.S</t>
  </si>
  <si>
    <t>ashwints1997@gmail.com</t>
  </si>
  <si>
    <t>Mustafa Esad</t>
  </si>
  <si>
    <t>Bayramoglu</t>
  </si>
  <si>
    <t>esadbayramoglu@gmail.com</t>
  </si>
  <si>
    <t>11a 13 Street - Al Warqa - Al Warqa 1 - Dubai - United Arab Emirates</t>
  </si>
  <si>
    <t>Daniel Frederic</t>
  </si>
  <si>
    <t>Khattar</t>
  </si>
  <si>
    <t>dkhattar1997@gmail.com</t>
  </si>
  <si>
    <t>456V+8X7 - Al Barsha - Al Barsha 1 - Dubai - United Arab Emirates</t>
  </si>
  <si>
    <t>RAEZ75920</t>
  </si>
  <si>
    <t>Thanuja</t>
  </si>
  <si>
    <t>Velunathan Tajuddin</t>
  </si>
  <si>
    <t>tanuashiq@gmail.com</t>
  </si>
  <si>
    <t>2456+WW - Jebel Ali Industrial Area - Jabal Ali Industrial First - Dubai - United Arab Emirates</t>
  </si>
  <si>
    <t>RAEZ00076063</t>
  </si>
  <si>
    <t>Abdul Ahad</t>
  </si>
  <si>
    <t>Masood Iqbal</t>
  </si>
  <si>
    <t>neera@eminencetalentgroup.com</t>
  </si>
  <si>
    <t>682X+XV6 - Ras Al Khor - Dubai Creek Harbour - Dubai - United Arab Emirates</t>
  </si>
  <si>
    <t>RAEZ00076133</t>
  </si>
  <si>
    <t>Mohammad</t>
  </si>
  <si>
    <t>Hosseinali Shabanpoor</t>
  </si>
  <si>
    <t>mometshabanpoor@gmail.com</t>
  </si>
  <si>
    <t>150WRA</t>
  </si>
  <si>
    <t>29 69B Street - Nadd Al Hamar - Dubai - United Arab Emirates</t>
  </si>
  <si>
    <t>RAEZ00076498</t>
  </si>
  <si>
    <t>Rawad Samer</t>
  </si>
  <si>
    <t>Al Khateb</t>
  </si>
  <si>
    <t>rawad.khatib@mubs.edu.lb</t>
  </si>
  <si>
    <t>RAEZ00076341</t>
  </si>
  <si>
    <t>Chalana Sandeepa</t>
  </si>
  <si>
    <t>De Silva Arumadura</t>
  </si>
  <si>
    <t>cs.desilva2000@gmail.com</t>
  </si>
  <si>
    <t>Mazda CX-9 or Similar</t>
  </si>
  <si>
    <t>CX-9</t>
  </si>
  <si>
    <t>85 - Ù‚Ø±ÙŠØ© Ø¬Ø¨Ù„ Ø¹Ù„ÙŠ - Ø¯ÙŠØ³ÙƒÙØ±ÙŠ Ø¬Ø§Ø±Ø¯Ù†Ø² - Ø¯Ø¨ÙŠ - United Arab Emirates</t>
  </si>
  <si>
    <t>Sirosh</t>
  </si>
  <si>
    <t>Ashraf</t>
  </si>
  <si>
    <t>siroshka1@gmail.com</t>
  </si>
  <si>
    <t>1 Al Nahdha St</t>
  </si>
  <si>
    <t>1 Al Nahdha St - Al Fahidi - Dubai - United Arab Emirates</t>
  </si>
  <si>
    <t>RAEZ00076511</t>
  </si>
  <si>
    <t>Yahia Zakaria</t>
  </si>
  <si>
    <t>Izzat Zaben</t>
  </si>
  <si>
    <t>yahya.z.moses@gmail.com</t>
  </si>
  <si>
    <t>59QV+26P Residential Village Parks - Nadd Al Hamar - Dubai - United Arab Emirates</t>
  </si>
  <si>
    <t>RAEZ00076543</t>
  </si>
  <si>
    <t>Christopher</t>
  </si>
  <si>
    <t>Monera Bernardo</t>
  </si>
  <si>
    <t>tuperschris@gmail.com</t>
  </si>
  <si>
    <t>10 14th St - Deira - Dubai - United Arab Emirates</t>
  </si>
  <si>
    <t>RAEZ00076602</t>
  </si>
  <si>
    <t>2793+QV5 - DAMAC Hills - Dubai - United Arab Emirates</t>
  </si>
  <si>
    <t>RAEZ00076598</t>
  </si>
  <si>
    <t>Rebecca</t>
  </si>
  <si>
    <t>Talbot</t>
  </si>
  <si>
    <t>rebeccatalbot02@gmail.com</t>
  </si>
  <si>
    <t>DREAMDRIVE</t>
  </si>
  <si>
    <t>3 Street 7 - Dubai - United Arab Emirates</t>
  </si>
  <si>
    <t>RAEZ00076784</t>
  </si>
  <si>
    <t>Muhammed Shoaib</t>
  </si>
  <si>
    <t>Muhammed Zulfi Yasin</t>
  </si>
  <si>
    <t>shoaib45my@gmail.com</t>
  </si>
  <si>
    <t>RAEZ00076763</t>
  </si>
  <si>
    <t>Chiwera Shingirayi</t>
  </si>
  <si>
    <t>Junerose</t>
  </si>
  <si>
    <t>chiwerashingirai@gmail.com</t>
  </si>
  <si>
    <t>Hyundai i10 or Similar</t>
  </si>
  <si>
    <t>W6WF+58H - Dubai - United Arab Emirates</t>
  </si>
  <si>
    <t>bhai</t>
  </si>
  <si>
    <t>ibrahimalkhaleel600@gmail.com</t>
  </si>
  <si>
    <t>6251 Mahad Al Idarah Ad Dhubbat 4772 Riyadh 12627 Saudi Arabia</t>
  </si>
  <si>
    <t>RAEZ00076805</t>
  </si>
  <si>
    <t>Sameer Rahim Palamuttathu</t>
  </si>
  <si>
    <t>Hussain Rahim</t>
  </si>
  <si>
    <t>sameerrahim09@gmail.com</t>
  </si>
  <si>
    <t>Al Nahda 19A Street 1 - Ø§Ù„Ù†Ù‡Ø¯Ø© - Ø§Ù„Ù†Ù‡Ø¯Ø© Ù¢ - Ø¯Ø¨ÙŠ - United Arab Emirates</t>
  </si>
  <si>
    <t>Al Nahda Views</t>
  </si>
  <si>
    <t>RAEZ00076861</t>
  </si>
  <si>
    <t>Mohammed</t>
  </si>
  <si>
    <t>Alami Idrissi</t>
  </si>
  <si>
    <t>alamiisimo@gmail.com</t>
  </si>
  <si>
    <t>34GP+HHF - Dubai Marina - Dubai - United Arab Emirates</t>
  </si>
  <si>
    <t>RAEZ00076869</t>
  </si>
  <si>
    <t>Gerben</t>
  </si>
  <si>
    <t>Nijboer</t>
  </si>
  <si>
    <t>MickyGerben@gmail.com</t>
  </si>
  <si>
    <t>Black</t>
  </si>
  <si>
    <t>36C5+MJV - Street 3A - Jumeirah Village - Dubai - United Arab Emirates</t>
  </si>
  <si>
    <t>RAEZ00076956</t>
  </si>
  <si>
    <t>Manmohan Singh</t>
  </si>
  <si>
    <t>Grover</t>
  </si>
  <si>
    <t>z5mxnwd454@privaterelay.appleid.com</t>
  </si>
  <si>
    <t>Churchill Tower - 3207 Churchill Executive Tower - Business Bay - Dubai - United Arab Emirates</t>
  </si>
  <si>
    <t>1604 Marasi Dr - Business Bay - Dubai - United Arab Emirates</t>
  </si>
  <si>
    <t>A1MLY00755</t>
  </si>
  <si>
    <t>Gerald Tharake</t>
  </si>
  <si>
    <t>Huber</t>
  </si>
  <si>
    <t>madeindeutschland@hotmail.com</t>
  </si>
  <si>
    <t>180 King Abdullah Bin Abdulaziz Al Saud St - Al Bateen - Abu Dhabi - United Arab Emirates</t>
  </si>
  <si>
    <t>D1MLY07836</t>
  </si>
  <si>
    <t>Charlotte</t>
  </si>
  <si>
    <t>Cooper</t>
  </si>
  <si>
    <t>hollickc@gtlaw.com</t>
  </si>
  <si>
    <t>Toyota Rush or similar</t>
  </si>
  <si>
    <t>Jetour X70s 2023</t>
  </si>
  <si>
    <t>3879+GRC - Dubai - United Arab Emirates</t>
  </si>
  <si>
    <t>RAEZ00077601</t>
  </si>
  <si>
    <t>Alan Sydney Pinto</t>
  </si>
  <si>
    <t>Pinto Adolphus</t>
  </si>
  <si>
    <t>rcmg8kgrs8@privaterelay.appleid.com</t>
  </si>
  <si>
    <t>2872+FP7 - Dubai - United Arab Emirates</t>
  </si>
  <si>
    <t>Rafay</t>
  </si>
  <si>
    <t>Ameen</t>
  </si>
  <si>
    <t>csr@rfygroup.com</t>
  </si>
  <si>
    <t>28 Street 60 - Al Barsha - Al Barsha South - Dubai - United Arab Emirates</t>
  </si>
  <si>
    <t>RAEZ00077851</t>
  </si>
  <si>
    <t>Ashish Joshi</t>
  </si>
  <si>
    <t>Suresh Chandra Joshi</t>
  </si>
  <si>
    <t>joshi.a@icloud.com</t>
  </si>
  <si>
    <t>7CG9+G4 - Muhaisnah - Muhaisnah 4 - Dubai - United Arab Emirates</t>
  </si>
  <si>
    <t>RAEZ00078124</t>
  </si>
  <si>
    <t>EZESAAD</t>
  </si>
  <si>
    <t>Orange</t>
  </si>
  <si>
    <t>79RJ+RM2 - Al Nahda - Al Nahda 2 - Dubai - United Arab Emirates</t>
  </si>
  <si>
    <t>Vendor Assigned</t>
  </si>
  <si>
    <t>Andre</t>
  </si>
  <si>
    <t>Navarro</t>
  </si>
  <si>
    <t>hmjxgr8nqg@privaterelay.appleid.com</t>
  </si>
  <si>
    <t>YRT1023550</t>
  </si>
  <si>
    <t>Mitsubishi Xpander  or Similar</t>
  </si>
  <si>
    <t>Royal Oceanic Tower - Dubai Marina - Dubai - United Arab Emirates</t>
  </si>
  <si>
    <t>MRA -4282400011</t>
  </si>
  <si>
    <t>Reinette</t>
  </si>
  <si>
    <t>Ackermann</t>
  </si>
  <si>
    <t>stanleykichenbrand01@gmail.com</t>
  </si>
  <si>
    <t>8 Royal St - Al Jazeera Al Hamra-Qaryat Al Hamra - Ras al Khaimah - United Arab Emirates</t>
  </si>
  <si>
    <t>Kirsty</t>
  </si>
  <si>
    <t>Kennedy</t>
  </si>
  <si>
    <t>kirsty_x_k@hotmail.com</t>
  </si>
  <si>
    <t>348Q+G2P - Jumeirah Lake Towers - Dubai - United Arab Emirates</t>
  </si>
  <si>
    <t>RAEZ00078109</t>
  </si>
  <si>
    <t>Manoj Gopalakrishnan</t>
  </si>
  <si>
    <t>Narayanan Gopalakrishnan</t>
  </si>
  <si>
    <t>manojgk@gmail.com</t>
  </si>
  <si>
    <t>Street No 10 - Ø¹ÙˆØ¯ Ù…ÙŠØ«Ø§Ø¡ - Ø¯Ø¨ÙŠ - United Arab Emirates</t>
  </si>
  <si>
    <t>RAEZ00078307</t>
  </si>
  <si>
    <t>Phillippe Ernest</t>
  </si>
  <si>
    <t>Aiach</t>
  </si>
  <si>
    <t>anaisaiach1@gmail.com</t>
  </si>
  <si>
    <t>17 Al Urouba St - Jumeirah - Jumeirah 2 - Dubai - Ã‰mirats arabes unis</t>
  </si>
  <si>
    <t>RAEZ00078173</t>
  </si>
  <si>
    <t>Rohil Amith Dsouza Walter</t>
  </si>
  <si>
    <t>Dsouza</t>
  </si>
  <si>
    <t>rohildsouza09@gmail.com</t>
  </si>
  <si>
    <t>Car Assigned</t>
  </si>
  <si>
    <t>Modupeola</t>
  </si>
  <si>
    <t>Ode</t>
  </si>
  <si>
    <t>jvzybq96hn@privaterelay.appleid.com</t>
  </si>
  <si>
    <t>Xpander M/L</t>
  </si>
  <si>
    <t>Al Habtoor City Sheikh Zayed Road P.O.Box: 32689 Dubai UAE</t>
  </si>
  <si>
    <t>57H7+VG Dubai - United Arab Emirates</t>
  </si>
  <si>
    <t>SIMON</t>
  </si>
  <si>
    <t>NGANGA NJUGUNA</t>
  </si>
  <si>
    <t>njugunasimon92@gmail.com</t>
  </si>
  <si>
    <t>592V+9W8 - International City Phase(2) - Dubai - United Arab Emirates</t>
  </si>
  <si>
    <t>RAEZ00078546</t>
  </si>
  <si>
    <t>Robert</t>
  </si>
  <si>
    <t>Novotny</t>
  </si>
  <si>
    <t>robertmodrice@gmail.com</t>
  </si>
  <si>
    <t>389C+8G Dubai - United Arab Emirates</t>
  </si>
  <si>
    <t>D1WLY02012</t>
  </si>
  <si>
    <t>Ramy</t>
  </si>
  <si>
    <t>Yassine</t>
  </si>
  <si>
    <t>2rkbr5jhp6@privaterelay.appleid.com</t>
  </si>
  <si>
    <t>26GP+G3 - Dubai - United Arab Emirates</t>
  </si>
  <si>
    <t>extension rev</t>
  </si>
  <si>
    <t>rate</t>
  </si>
  <si>
    <t>extension days</t>
  </si>
  <si>
    <t>extension reve</t>
  </si>
  <si>
    <t>discount</t>
  </si>
  <si>
    <t>check</t>
  </si>
  <si>
    <t>booking charge</t>
  </si>
  <si>
    <t>extension</t>
  </si>
  <si>
    <t>extension discount</t>
  </si>
  <si>
    <t>less extension</t>
  </si>
  <si>
    <t>rental rate</t>
  </si>
  <si>
    <t>discount total</t>
  </si>
  <si>
    <t>rental less discount</t>
  </si>
  <si>
    <t>currency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</si>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</sst>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33" borderId="0" xfId="0" applyFont="1" applyFill="1"/>
    <xf numFmtId="14" fontId="18" fillId="33" borderId="0" xfId="0" applyNumberFormat="1" applyFont="1" applyFill="1"/>
    <xf numFmtId="22" fontId="18" fillId="33" borderId="0" xfId="0" applyNumberFormat="1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/>
    <xf numFmtId="14" fontId="16" fillId="33" borderId="0" xfId="0" applyNumberFormat="1" applyFont="1" applyFill="1"/>
    <xf numFmtId="22" fontId="16" fillId="33" borderId="0" xfId="0" applyNumberFormat="1" applyFont="1" applyFill="1"/>
    <xf numFmtId="0" fontId="18" fillId="0" borderId="0" xfId="0" applyFont="1"/>
    <xf numFmtId="14" fontId="18" fillId="0" borderId="0" xfId="0" applyNumberFormat="1" applyFont="1"/>
    <xf numFmtId="22" fontId="18" fillId="0" borderId="0" xfId="0" applyNumberFormat="1" applyFont="1"/>
    <xf numFmtId="0" fontId="18" fillId="0" borderId="0" xfId="0" applyFont="1" applyAlignment="1">
      <alignment horizontal="center"/>
    </xf>
    <xf numFmtId="0" fontId="18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8" fillId="33" borderId="0" xfId="0" applyNumberFormat="1" applyFont="1" applyFill="1" applyAlignment="1">
      <alignment horizontal="center"/>
    </xf>
    <xf numFmtId="1" fontId="18" fillId="34" borderId="0" xfId="0" applyNumberFormat="1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" fontId="0" fillId="34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291"/>
  <sheetViews>
    <sheetView tabSelected="1" zoomScale="75" zoomScaleNormal="75" workbookViewId="0">
      <pane xSplit="8" ySplit="11" topLeftCell="DX12" activePane="bottomRight" state="frozen"/>
      <selection pane="topRight" activeCell="I1" sqref="I1"/>
      <selection pane="bottomLeft" activeCell="A12" sqref="A12"/>
      <selection pane="bottomRight" activeCell="DV1" sqref="DV1:EN1048576"/>
    </sheetView>
  </sheetViews>
  <sheetFormatPr defaultRowHeight="15" outlineLevelCol="1" x14ac:dyDescent="0.25"/>
  <cols>
    <col min="1" max="1" width="9.28515625" bestFit="1" customWidth="1"/>
    <col min="3" max="3" width="9.7109375" bestFit="1" customWidth="1"/>
    <col min="4" max="4" width="15.42578125" bestFit="1" customWidth="1"/>
    <col min="5" max="9" width="9.28515625" bestFit="1" customWidth="1"/>
    <col min="11" max="13" width="9.28515625" bestFit="1" customWidth="1"/>
    <col min="14" max="14" width="9.7109375" bestFit="1" customWidth="1"/>
    <col min="15" max="15" width="15.42578125" bestFit="1" customWidth="1"/>
    <col min="16" max="20" width="9.28515625" bestFit="1" customWidth="1"/>
    <col min="22" max="22" width="9.28515625" bestFit="1" customWidth="1"/>
    <col min="23" max="23" width="9.7109375" bestFit="1" customWidth="1"/>
    <col min="24" max="24" width="15.42578125" bestFit="1" customWidth="1"/>
    <col min="25" max="29" width="9.28515625" bestFit="1" customWidth="1"/>
    <col min="31" max="31" width="9.28515625" bestFit="1" customWidth="1"/>
    <col min="36" max="36" width="9.28515625" bestFit="1" customWidth="1"/>
    <col min="39" max="39" width="10.85546875" bestFit="1" customWidth="1"/>
    <col min="40" max="42" width="9.28515625" bestFit="1" customWidth="1"/>
    <col min="52" max="56" width="9.28515625" bestFit="1" customWidth="1"/>
    <col min="60" max="60" width="9.7109375" bestFit="1" customWidth="1"/>
    <col min="61" max="61" width="9.28515625" bestFit="1" customWidth="1"/>
    <col min="64" max="65" width="15.140625" style="3" customWidth="1"/>
    <col min="66" max="66" width="9.28515625" bestFit="1" customWidth="1"/>
    <col min="67" max="67" width="13.85546875" style="3" bestFit="1" customWidth="1"/>
    <col min="68" max="68" width="14.42578125" style="3" bestFit="1" customWidth="1"/>
    <col min="69" max="69" width="20.7109375" style="3" bestFit="1" customWidth="1"/>
    <col min="71" max="72" width="9.28515625" bestFit="1" customWidth="1"/>
    <col min="73" max="73" width="21.5703125" style="3" customWidth="1"/>
    <col min="74" max="74" width="38.85546875" style="3" bestFit="1" customWidth="1"/>
    <col min="75" max="82" width="9.28515625" hidden="1" customWidth="1" outlineLevel="1"/>
    <col min="83" max="83" width="15.7109375" style="3" bestFit="1" customWidth="1" collapsed="1"/>
    <col min="84" max="84" width="25.28515625" style="3" bestFit="1" customWidth="1"/>
    <col min="85" max="86" width="0" hidden="1" customWidth="1" outlineLevel="1"/>
    <col min="87" max="87" width="15.140625" style="3" bestFit="1" customWidth="1" collapsed="1"/>
    <col min="88" max="88" width="28.5703125" style="5" hidden="1" customWidth="1" outlineLevel="1"/>
    <col min="89" max="89" width="19.42578125" style="5" hidden="1" customWidth="1" outlineLevel="1"/>
    <col min="90" max="90" width="32.85546875" style="5" hidden="1" customWidth="1" outlineLevel="1"/>
    <col min="91" max="91" width="29.42578125" style="3" bestFit="1" customWidth="1" collapsed="1"/>
    <col min="92" max="92" width="38.42578125" style="3" customWidth="1" outlineLevel="1"/>
    <col min="93" max="93" width="33.7109375" style="3" customWidth="1" outlineLevel="1"/>
    <col min="94" max="94" width="42.7109375" style="3" customWidth="1" outlineLevel="1"/>
    <col min="95" max="96" width="9.28515625" customWidth="1" outlineLevel="1"/>
    <col min="97" max="97" width="16.5703125" style="3" bestFit="1" customWidth="1"/>
    <col min="98" max="98" width="20.85546875" style="3" bestFit="1" customWidth="1"/>
    <col min="99" max="99" width="15.140625" style="3" customWidth="1"/>
    <col min="100" max="124" width="9.140625" hidden="1" customWidth="1" outlineLevel="1"/>
    <col min="125" max="125" width="9.140625" collapsed="1"/>
    <col min="126" max="126" width="15.140625" style="3" customWidth="1"/>
    <col min="127" max="127" width="15.140625" style="18" customWidth="1"/>
    <col min="128" max="131" width="15.140625" style="3" customWidth="1"/>
    <col min="132" max="132" width="15.140625" style="18" customWidth="1"/>
    <col min="133" max="134" width="15.140625" style="3" customWidth="1"/>
    <col min="135" max="135" width="17.85546875" style="3" bestFit="1" customWidth="1"/>
    <col min="136" max="136" width="15.140625" style="3" customWidth="1"/>
    <col min="137" max="137" width="15.140625" style="18" customWidth="1"/>
    <col min="138" max="140" width="15.140625" style="3" customWidth="1"/>
    <col min="141" max="141" width="18.5703125" style="3" bestFit="1" customWidth="1"/>
    <col min="142" max="143" width="15.140625" style="3" customWidth="1"/>
    <col min="144" max="144" width="15.140625" style="18" customWidth="1"/>
  </cols>
  <sheetData>
    <row r="1" spans="1:1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3" t="s">
        <v>63</v>
      </c>
      <c r="BM1" s="3" t="s">
        <v>64</v>
      </c>
      <c r="BN1" t="s">
        <v>65</v>
      </c>
      <c r="BO1" s="3" t="s">
        <v>66</v>
      </c>
      <c r="BP1" s="3" t="s">
        <v>67</v>
      </c>
      <c r="BQ1" s="3" t="s">
        <v>68</v>
      </c>
      <c r="BR1" t="s">
        <v>69</v>
      </c>
      <c r="BS1" t="s">
        <v>70</v>
      </c>
      <c r="BT1" t="s">
        <v>71</v>
      </c>
      <c r="BU1" s="4" t="s">
        <v>72</v>
      </c>
      <c r="BV1" s="4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s="3" t="s">
        <v>82</v>
      </c>
      <c r="CF1" s="3" t="s">
        <v>83</v>
      </c>
      <c r="CG1" t="s">
        <v>84</v>
      </c>
      <c r="CH1" t="s">
        <v>85</v>
      </c>
      <c r="CI1" s="3" t="s">
        <v>86</v>
      </c>
      <c r="CJ1" s="5" t="s">
        <v>87</v>
      </c>
      <c r="CK1" s="5" t="s">
        <v>88</v>
      </c>
      <c r="CL1" s="5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t="s">
        <v>94</v>
      </c>
      <c r="CR1" t="s">
        <v>95</v>
      </c>
      <c r="CS1" s="3" t="s">
        <v>96</v>
      </c>
      <c r="CT1" s="3" t="s">
        <v>97</v>
      </c>
      <c r="CU1" s="3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W1" s="17" t="s">
        <v>1705</v>
      </c>
      <c r="DX1" s="3" t="s">
        <v>1706</v>
      </c>
      <c r="DY1" s="3" t="s">
        <v>1707</v>
      </c>
      <c r="DZ1" s="3" t="s">
        <v>1708</v>
      </c>
      <c r="EA1" s="3" t="s">
        <v>1709</v>
      </c>
      <c r="EB1" s="17" t="s">
        <v>1710</v>
      </c>
      <c r="EC1" s="3" t="s">
        <v>1711</v>
      </c>
      <c r="ED1" s="3" t="s">
        <v>1712</v>
      </c>
      <c r="EE1" s="3" t="s">
        <v>1713</v>
      </c>
      <c r="EF1" s="3" t="s">
        <v>1714</v>
      </c>
      <c r="EG1" s="17" t="s">
        <v>1710</v>
      </c>
      <c r="EH1" s="3" t="s">
        <v>1715</v>
      </c>
      <c r="EI1" s="3" t="s">
        <v>1714</v>
      </c>
      <c r="EJ1" s="3" t="s">
        <v>1716</v>
      </c>
      <c r="EK1" s="3" t="s">
        <v>1717</v>
      </c>
      <c r="EL1" s="3" t="s">
        <v>1718</v>
      </c>
      <c r="EM1" s="3" t="s">
        <v>1719</v>
      </c>
      <c r="EN1" s="17" t="s">
        <v>1710</v>
      </c>
    </row>
    <row r="2" spans="1:144" x14ac:dyDescent="0.25">
      <c r="A2">
        <v>240672</v>
      </c>
      <c r="B2">
        <v>1100140652</v>
      </c>
      <c r="C2" s="1">
        <v>45292</v>
      </c>
      <c r="D2" s="2">
        <v>45292.031157407408</v>
      </c>
      <c r="E2">
        <v>2024</v>
      </c>
      <c r="F2">
        <v>1</v>
      </c>
      <c r="G2">
        <v>1</v>
      </c>
      <c r="H2">
        <v>1</v>
      </c>
      <c r="I2">
        <v>2</v>
      </c>
      <c r="J2" t="s">
        <v>124</v>
      </c>
      <c r="K2">
        <v>0</v>
      </c>
      <c r="L2">
        <v>1</v>
      </c>
      <c r="M2">
        <v>1</v>
      </c>
      <c r="N2" s="1">
        <v>45295</v>
      </c>
      <c r="O2" s="2">
        <v>45295.545138888891</v>
      </c>
      <c r="P2">
        <v>2024</v>
      </c>
      <c r="Q2">
        <v>1</v>
      </c>
      <c r="R2">
        <v>4</v>
      </c>
      <c r="S2">
        <v>1</v>
      </c>
      <c r="T2">
        <v>5</v>
      </c>
      <c r="U2" t="s">
        <v>125</v>
      </c>
      <c r="V2">
        <v>13</v>
      </c>
      <c r="W2" s="1">
        <v>45325</v>
      </c>
      <c r="X2" s="2">
        <v>45325.618055555555</v>
      </c>
      <c r="Y2">
        <v>2024</v>
      </c>
      <c r="Z2">
        <v>2</v>
      </c>
      <c r="AA2">
        <v>3</v>
      </c>
      <c r="AB2">
        <v>5</v>
      </c>
      <c r="AC2">
        <v>7</v>
      </c>
      <c r="AD2" t="s">
        <v>126</v>
      </c>
      <c r="AE2">
        <v>14</v>
      </c>
      <c r="AF2" t="s">
        <v>127</v>
      </c>
      <c r="AG2" t="s">
        <v>128</v>
      </c>
      <c r="AH2" t="s">
        <v>129</v>
      </c>
      <c r="AI2" t="s">
        <v>130</v>
      </c>
      <c r="AJ2">
        <v>3</v>
      </c>
      <c r="AK2" t="s">
        <v>131</v>
      </c>
      <c r="AL2" t="s">
        <v>132</v>
      </c>
      <c r="AM2" t="s">
        <v>133</v>
      </c>
      <c r="AN2">
        <v>0</v>
      </c>
      <c r="AO2">
        <v>0</v>
      </c>
      <c r="AP2">
        <v>0</v>
      </c>
      <c r="AQ2" t="s">
        <v>134</v>
      </c>
      <c r="AR2" t="s">
        <v>135</v>
      </c>
      <c r="AS2" t="s">
        <v>136</v>
      </c>
      <c r="AT2" t="s">
        <v>137</v>
      </c>
      <c r="AU2" t="s">
        <v>137</v>
      </c>
      <c r="AV2" t="s">
        <v>138</v>
      </c>
      <c r="AW2" t="s">
        <v>133</v>
      </c>
      <c r="AX2" t="s">
        <v>139</v>
      </c>
      <c r="AZ2">
        <v>7</v>
      </c>
      <c r="BA2">
        <v>0</v>
      </c>
      <c r="BB2">
        <v>6</v>
      </c>
      <c r="BC2">
        <v>1</v>
      </c>
      <c r="BD2">
        <v>374166</v>
      </c>
      <c r="BE2" t="s">
        <v>140</v>
      </c>
      <c r="BF2" t="s">
        <v>141</v>
      </c>
      <c r="BG2" t="s">
        <v>142</v>
      </c>
      <c r="BH2" s="1">
        <v>33565</v>
      </c>
      <c r="BI2" t="s">
        <v>133</v>
      </c>
      <c r="BJ2" t="s">
        <v>143</v>
      </c>
      <c r="BK2" t="s">
        <v>139</v>
      </c>
      <c r="BL2" s="3">
        <v>30</v>
      </c>
      <c r="BM2" s="3">
        <v>0</v>
      </c>
      <c r="BN2">
        <v>0</v>
      </c>
      <c r="BO2" s="3">
        <v>121.96</v>
      </c>
      <c r="BP2" s="3">
        <v>9.9600000000000009</v>
      </c>
      <c r="BQ2" s="3">
        <v>5</v>
      </c>
      <c r="BR2" t="s">
        <v>144</v>
      </c>
      <c r="BS2">
        <v>104.96</v>
      </c>
      <c r="BT2" t="s">
        <v>145</v>
      </c>
      <c r="BU2" s="3">
        <v>3658.7999999999902</v>
      </c>
      <c r="BV2" s="3">
        <v>3658.7999999999902</v>
      </c>
      <c r="BW2">
        <v>0</v>
      </c>
      <c r="BX2">
        <v>39</v>
      </c>
      <c r="BY2">
        <v>39</v>
      </c>
      <c r="BZ2">
        <v>150</v>
      </c>
      <c r="CA2">
        <v>298.8</v>
      </c>
      <c r="CB2">
        <v>0</v>
      </c>
      <c r="CC2">
        <v>0</v>
      </c>
      <c r="CD2">
        <v>448.8</v>
      </c>
      <c r="CE2" s="3">
        <v>0</v>
      </c>
      <c r="CF2" s="3">
        <v>0</v>
      </c>
      <c r="CG2">
        <v>216.78</v>
      </c>
      <c r="CH2">
        <v>227.28</v>
      </c>
      <c r="CI2" s="3">
        <v>4335.6000000000004</v>
      </c>
      <c r="CJ2" s="5">
        <v>4335.6000000000004</v>
      </c>
      <c r="CK2" s="5">
        <v>4335.6000000000004</v>
      </c>
      <c r="CL2" s="5">
        <v>4335.6000000000004</v>
      </c>
      <c r="CM2" s="3">
        <v>4335.6000000000004</v>
      </c>
      <c r="CN2" s="3">
        <v>4335.6000000000004</v>
      </c>
      <c r="CO2" s="3">
        <v>4335.6000000000004</v>
      </c>
      <c r="CP2" s="3">
        <v>4335.6000000000004</v>
      </c>
      <c r="CQ2">
        <v>4335.6000000000004</v>
      </c>
      <c r="CR2">
        <v>227.28</v>
      </c>
      <c r="CS2" s="3">
        <v>0</v>
      </c>
      <c r="CT2" s="3">
        <v>0</v>
      </c>
      <c r="CU2" s="3" t="s">
        <v>146</v>
      </c>
      <c r="CV2" t="s">
        <v>133</v>
      </c>
      <c r="CX2" s="2">
        <v>1.5</v>
      </c>
      <c r="CZ2">
        <v>312</v>
      </c>
      <c r="DA2">
        <v>3</v>
      </c>
      <c r="DB2" t="s">
        <v>147</v>
      </c>
      <c r="DC2" t="s">
        <v>148</v>
      </c>
      <c r="DD2" t="s">
        <v>149</v>
      </c>
      <c r="DE2" t="s">
        <v>133</v>
      </c>
      <c r="DF2" t="s">
        <v>133</v>
      </c>
      <c r="DG2" t="s">
        <v>143</v>
      </c>
      <c r="DH2" t="s">
        <v>150</v>
      </c>
      <c r="DI2">
        <v>1</v>
      </c>
      <c r="DJ2">
        <v>2</v>
      </c>
      <c r="DK2" t="s">
        <v>151</v>
      </c>
      <c r="DL2" t="s">
        <v>152</v>
      </c>
      <c r="DM2">
        <v>24.483107801157299</v>
      </c>
      <c r="DN2">
        <v>54.621878005564199</v>
      </c>
      <c r="DO2" t="s">
        <v>151</v>
      </c>
      <c r="DP2" t="s">
        <v>153</v>
      </c>
      <c r="DQ2">
        <v>24.483221004065001</v>
      </c>
      <c r="DR2">
        <v>54.621839784085701</v>
      </c>
      <c r="DS2">
        <v>10</v>
      </c>
      <c r="DT2" t="s">
        <v>133</v>
      </c>
      <c r="DW2" s="18" t="str">
        <f>IF(AND(CU2="no",CS2=0),"okay",IF(AND(CU2="yes",CS2&gt;0),"okay","wrong"))</f>
        <v>okay</v>
      </c>
      <c r="DX2" s="3">
        <f>SUM(BO2:BQ2)</f>
        <v>136.91999999999999</v>
      </c>
      <c r="DY2" s="3">
        <f>BM2</f>
        <v>0</v>
      </c>
      <c r="DZ2" s="3">
        <f>IFERROR(DX2*DY2,0)</f>
        <v>0</v>
      </c>
      <c r="EA2" s="3">
        <f>CF2</f>
        <v>0</v>
      </c>
      <c r="EB2" s="18">
        <f>ROUND(DZ2-CS2-EA2,)</f>
        <v>0</v>
      </c>
      <c r="EC2" s="3">
        <f>CI2</f>
        <v>4335.6000000000004</v>
      </c>
      <c r="ED2" s="3">
        <f>DZ2</f>
        <v>0</v>
      </c>
      <c r="EE2" s="3">
        <f>EA2</f>
        <v>0</v>
      </c>
      <c r="EF2" s="3">
        <f>EC2-ED2+EE2</f>
        <v>4335.6000000000004</v>
      </c>
      <c r="EG2" s="18">
        <f>ROUND(EF2-CM2,0)</f>
        <v>0</v>
      </c>
      <c r="EH2" s="3">
        <f>BU2</f>
        <v>3658.7999999999902</v>
      </c>
      <c r="EI2" s="3">
        <f t="shared" ref="EI2:EI4" si="0">EH2-SUM(DZ2)</f>
        <v>3658.7999999999902</v>
      </c>
      <c r="EJ2" s="3">
        <f>CE2</f>
        <v>0</v>
      </c>
      <c r="EK2" s="19">
        <f t="shared" ref="EK2:EK39" si="1">EI2-EJ2</f>
        <v>3658.7999999999902</v>
      </c>
      <c r="EL2" s="19">
        <f>CO2/CM2</f>
        <v>1</v>
      </c>
      <c r="EM2" s="19">
        <f t="shared" ref="EM2:EM39" si="2">EL2*EK2</f>
        <v>3658.7999999999902</v>
      </c>
      <c r="EN2" s="18">
        <f>ROUND(EM2-BV2,0)</f>
        <v>0</v>
      </c>
    </row>
    <row r="3" spans="1:144" x14ac:dyDescent="0.25">
      <c r="A3">
        <v>240787</v>
      </c>
      <c r="B3" t="s">
        <v>154</v>
      </c>
      <c r="C3" s="1">
        <v>45292</v>
      </c>
      <c r="D3" s="2">
        <v>45292.60324074074</v>
      </c>
      <c r="E3">
        <v>2024</v>
      </c>
      <c r="F3">
        <v>1</v>
      </c>
      <c r="G3">
        <v>1</v>
      </c>
      <c r="H3">
        <v>1</v>
      </c>
      <c r="I3">
        <v>2</v>
      </c>
      <c r="J3" t="s">
        <v>124</v>
      </c>
      <c r="K3">
        <v>14</v>
      </c>
      <c r="L3">
        <v>1</v>
      </c>
      <c r="M3">
        <v>1</v>
      </c>
      <c r="N3" s="1">
        <v>45292</v>
      </c>
      <c r="O3" s="2">
        <v>45292.675000000003</v>
      </c>
      <c r="P3">
        <v>2024</v>
      </c>
      <c r="Q3">
        <v>1</v>
      </c>
      <c r="R3">
        <v>1</v>
      </c>
      <c r="S3">
        <v>1</v>
      </c>
      <c r="T3">
        <v>2</v>
      </c>
      <c r="U3" t="s">
        <v>124</v>
      </c>
      <c r="V3">
        <v>16</v>
      </c>
      <c r="W3" s="1">
        <v>45295</v>
      </c>
      <c r="X3" s="2">
        <v>45295.790277777778</v>
      </c>
      <c r="Y3">
        <v>2024</v>
      </c>
      <c r="Z3">
        <v>1</v>
      </c>
      <c r="AA3">
        <v>4</v>
      </c>
      <c r="AB3">
        <v>1</v>
      </c>
      <c r="AC3">
        <v>5</v>
      </c>
      <c r="AD3" t="s">
        <v>125</v>
      </c>
      <c r="AE3">
        <v>18</v>
      </c>
      <c r="AF3" t="s">
        <v>155</v>
      </c>
      <c r="AG3" t="s">
        <v>128</v>
      </c>
      <c r="AH3" t="s">
        <v>129</v>
      </c>
      <c r="AI3" t="s">
        <v>155</v>
      </c>
      <c r="AJ3">
        <v>0</v>
      </c>
      <c r="AK3" t="s">
        <v>131</v>
      </c>
      <c r="AL3" t="s">
        <v>132</v>
      </c>
      <c r="AM3" t="s">
        <v>133</v>
      </c>
      <c r="AN3">
        <v>0</v>
      </c>
      <c r="AO3">
        <v>0</v>
      </c>
      <c r="AP3">
        <v>0</v>
      </c>
      <c r="AQ3" t="s">
        <v>134</v>
      </c>
      <c r="AR3" t="s">
        <v>156</v>
      </c>
      <c r="AS3" t="s">
        <v>157</v>
      </c>
      <c r="AT3" t="s">
        <v>133</v>
      </c>
      <c r="AU3" t="s">
        <v>158</v>
      </c>
      <c r="AV3" t="s">
        <v>159</v>
      </c>
      <c r="AW3" t="s">
        <v>133</v>
      </c>
      <c r="AX3" t="s">
        <v>139</v>
      </c>
      <c r="AZ3">
        <v>6</v>
      </c>
      <c r="BA3">
        <v>0</v>
      </c>
      <c r="BB3">
        <v>6</v>
      </c>
      <c r="BC3">
        <v>0</v>
      </c>
      <c r="BD3">
        <v>539382</v>
      </c>
      <c r="BE3" t="s">
        <v>160</v>
      </c>
      <c r="BF3" t="s">
        <v>161</v>
      </c>
      <c r="BG3" t="s">
        <v>162</v>
      </c>
      <c r="BH3" s="1">
        <v>33787</v>
      </c>
      <c r="BI3">
        <v>32</v>
      </c>
      <c r="BJ3" t="s">
        <v>143</v>
      </c>
      <c r="BK3" t="s">
        <v>139</v>
      </c>
      <c r="BL3" s="3">
        <v>3</v>
      </c>
      <c r="BM3" s="3">
        <v>2</v>
      </c>
      <c r="BN3">
        <v>0</v>
      </c>
      <c r="BO3" s="3">
        <v>99</v>
      </c>
      <c r="BP3" s="3">
        <v>0</v>
      </c>
      <c r="BQ3" s="3">
        <v>25</v>
      </c>
      <c r="BR3" t="s">
        <v>144</v>
      </c>
      <c r="BS3">
        <v>0</v>
      </c>
      <c r="BT3">
        <v>0</v>
      </c>
      <c r="BU3" s="3">
        <v>297</v>
      </c>
      <c r="BV3" s="3">
        <v>49</v>
      </c>
      <c r="BW3">
        <v>0</v>
      </c>
      <c r="BX3">
        <v>39</v>
      </c>
      <c r="BY3">
        <v>39</v>
      </c>
      <c r="BZ3">
        <v>75</v>
      </c>
      <c r="CA3">
        <v>0</v>
      </c>
      <c r="CB3">
        <v>0</v>
      </c>
      <c r="CC3">
        <v>0</v>
      </c>
      <c r="CD3">
        <v>0</v>
      </c>
      <c r="CE3" s="3">
        <v>0</v>
      </c>
      <c r="CF3" s="3">
        <v>0</v>
      </c>
      <c r="CG3">
        <v>22.5</v>
      </c>
      <c r="CH3">
        <v>22.5</v>
      </c>
      <c r="CI3" s="3">
        <v>450</v>
      </c>
      <c r="CJ3" s="5">
        <v>450</v>
      </c>
      <c r="CK3" s="5">
        <v>450</v>
      </c>
      <c r="CL3" s="5">
        <v>450</v>
      </c>
      <c r="CM3" s="3">
        <v>202</v>
      </c>
      <c r="CN3" s="3">
        <v>202</v>
      </c>
      <c r="CO3" s="3">
        <v>202</v>
      </c>
      <c r="CP3" s="3">
        <v>202</v>
      </c>
      <c r="CQ3">
        <v>450</v>
      </c>
      <c r="CR3">
        <v>22.5</v>
      </c>
      <c r="CS3" s="3">
        <v>248</v>
      </c>
      <c r="CT3" s="3">
        <v>248</v>
      </c>
      <c r="CU3" s="3" t="s">
        <v>139</v>
      </c>
      <c r="CV3" t="s">
        <v>133</v>
      </c>
      <c r="CX3" s="2">
        <v>1.5</v>
      </c>
      <c r="CY3" t="s">
        <v>133</v>
      </c>
      <c r="CZ3">
        <v>96</v>
      </c>
      <c r="DA3">
        <v>2</v>
      </c>
      <c r="DB3" t="s">
        <v>163</v>
      </c>
      <c r="DC3" t="s">
        <v>164</v>
      </c>
      <c r="DD3" t="s">
        <v>165</v>
      </c>
      <c r="DE3" t="s">
        <v>166</v>
      </c>
      <c r="DF3" t="s">
        <v>167</v>
      </c>
      <c r="DG3" t="s">
        <v>143</v>
      </c>
      <c r="DH3" t="s">
        <v>168</v>
      </c>
      <c r="DI3">
        <v>1</v>
      </c>
      <c r="DJ3">
        <v>1</v>
      </c>
      <c r="DK3" t="s">
        <v>169</v>
      </c>
      <c r="DL3" t="s">
        <v>152</v>
      </c>
      <c r="DM3">
        <v>25.028489418571699</v>
      </c>
      <c r="DN3">
        <v>55.140250101685503</v>
      </c>
      <c r="DO3" t="s">
        <v>169</v>
      </c>
      <c r="DP3" t="s">
        <v>153</v>
      </c>
      <c r="DQ3">
        <v>25.028448406527101</v>
      </c>
      <c r="DR3">
        <v>55.140282288193703</v>
      </c>
      <c r="DS3">
        <v>10</v>
      </c>
      <c r="DT3" t="s">
        <v>133</v>
      </c>
      <c r="DW3" s="18" t="str">
        <f>IF(AND(CU3="no",CS3=0),"okay",IF(AND(CU3="yes",CS3&gt;0),"okay","wrong"))</f>
        <v>okay</v>
      </c>
      <c r="DX3" s="3">
        <f>SUM(BO3:BQ3)</f>
        <v>124</v>
      </c>
      <c r="DY3" s="3">
        <f>BM3</f>
        <v>2</v>
      </c>
      <c r="DZ3" s="3">
        <f t="shared" ref="DZ3:DZ66" si="3">IFERROR(DX3*DY3,0)</f>
        <v>248</v>
      </c>
      <c r="EA3" s="3">
        <f>CF3</f>
        <v>0</v>
      </c>
      <c r="EB3" s="18">
        <f>ROUND(DZ3-CS3-EA3,)</f>
        <v>0</v>
      </c>
      <c r="EC3" s="3">
        <f>CI3</f>
        <v>450</v>
      </c>
      <c r="ED3" s="3">
        <f t="shared" ref="ED3:EE66" si="4">DZ3</f>
        <v>248</v>
      </c>
      <c r="EE3" s="3">
        <f t="shared" si="4"/>
        <v>0</v>
      </c>
      <c r="EF3" s="3">
        <f t="shared" ref="EF3:EF66" si="5">EC3-ED3+EE3</f>
        <v>202</v>
      </c>
      <c r="EG3" s="18">
        <f t="shared" ref="EG3:EG66" si="6">ROUND(EF3-CM3,0)</f>
        <v>0</v>
      </c>
      <c r="EH3" s="3">
        <f>BU3</f>
        <v>297</v>
      </c>
      <c r="EI3" s="3">
        <f t="shared" si="0"/>
        <v>49</v>
      </c>
      <c r="EJ3" s="3">
        <f>CE3</f>
        <v>0</v>
      </c>
      <c r="EK3" s="19">
        <f t="shared" si="1"/>
        <v>49</v>
      </c>
      <c r="EL3" s="19">
        <f>CO3/CM3</f>
        <v>1</v>
      </c>
      <c r="EM3" s="19">
        <f t="shared" si="2"/>
        <v>49</v>
      </c>
      <c r="EN3" s="18">
        <f>ROUND(EM3-BV3,0)</f>
        <v>0</v>
      </c>
    </row>
    <row r="4" spans="1:144" x14ac:dyDescent="0.25">
      <c r="A4">
        <v>240865</v>
      </c>
      <c r="B4" t="s">
        <v>170</v>
      </c>
      <c r="C4" s="1">
        <v>45292</v>
      </c>
      <c r="D4" s="2">
        <v>45292.811180555553</v>
      </c>
      <c r="E4">
        <v>2024</v>
      </c>
      <c r="F4">
        <v>1</v>
      </c>
      <c r="G4">
        <v>1</v>
      </c>
      <c r="H4">
        <v>1</v>
      </c>
      <c r="I4">
        <v>2</v>
      </c>
      <c r="J4" t="s">
        <v>124</v>
      </c>
      <c r="K4">
        <v>19</v>
      </c>
      <c r="L4">
        <v>1</v>
      </c>
      <c r="M4">
        <v>1</v>
      </c>
      <c r="N4" s="1">
        <v>45293</v>
      </c>
      <c r="O4" s="2">
        <v>45293.399305555555</v>
      </c>
      <c r="P4">
        <v>2024</v>
      </c>
      <c r="Q4">
        <v>1</v>
      </c>
      <c r="R4">
        <v>2</v>
      </c>
      <c r="S4">
        <v>1</v>
      </c>
      <c r="T4">
        <v>3</v>
      </c>
      <c r="U4" t="s">
        <v>171</v>
      </c>
      <c r="V4">
        <v>9</v>
      </c>
      <c r="W4" s="1">
        <v>45298</v>
      </c>
      <c r="X4" s="2">
        <v>45298.399305555555</v>
      </c>
      <c r="Y4">
        <v>2024</v>
      </c>
      <c r="Z4">
        <v>1</v>
      </c>
      <c r="AA4">
        <v>7</v>
      </c>
      <c r="AB4">
        <v>1</v>
      </c>
      <c r="AC4">
        <v>1</v>
      </c>
      <c r="AD4" t="s">
        <v>172</v>
      </c>
      <c r="AE4">
        <v>9</v>
      </c>
      <c r="AF4" t="s">
        <v>127</v>
      </c>
      <c r="AG4" t="s">
        <v>128</v>
      </c>
      <c r="AH4" t="s">
        <v>129</v>
      </c>
      <c r="AI4" t="s">
        <v>173</v>
      </c>
      <c r="AJ4">
        <v>1</v>
      </c>
      <c r="AK4" t="s">
        <v>131</v>
      </c>
      <c r="AL4" t="s">
        <v>132</v>
      </c>
      <c r="AM4" t="s">
        <v>133</v>
      </c>
      <c r="AN4">
        <v>0</v>
      </c>
      <c r="AO4">
        <v>0</v>
      </c>
      <c r="AP4">
        <v>0</v>
      </c>
      <c r="AQ4" t="s">
        <v>134</v>
      </c>
      <c r="AR4" t="s">
        <v>156</v>
      </c>
      <c r="AS4" t="s">
        <v>157</v>
      </c>
      <c r="AT4" t="s">
        <v>133</v>
      </c>
      <c r="AU4" t="s">
        <v>158</v>
      </c>
      <c r="AV4" t="s">
        <v>159</v>
      </c>
      <c r="AW4" t="s">
        <v>133</v>
      </c>
      <c r="AX4" t="s">
        <v>146</v>
      </c>
      <c r="AZ4">
        <v>1</v>
      </c>
      <c r="BA4">
        <v>0</v>
      </c>
      <c r="BB4">
        <v>1</v>
      </c>
      <c r="BC4">
        <v>0</v>
      </c>
      <c r="BD4">
        <v>548445</v>
      </c>
      <c r="BE4" t="s">
        <v>174</v>
      </c>
      <c r="BF4" t="s">
        <v>175</v>
      </c>
      <c r="BG4" t="s">
        <v>176</v>
      </c>
      <c r="BH4" s="1">
        <v>33787</v>
      </c>
      <c r="BI4">
        <v>32</v>
      </c>
      <c r="BJ4" t="s">
        <v>143</v>
      </c>
      <c r="BK4" t="s">
        <v>139</v>
      </c>
      <c r="BL4" s="3">
        <v>5</v>
      </c>
      <c r="BM4" s="3">
        <v>0</v>
      </c>
      <c r="BN4">
        <v>0</v>
      </c>
      <c r="BO4" s="3">
        <v>99</v>
      </c>
      <c r="BP4" s="3">
        <v>20</v>
      </c>
      <c r="BQ4" s="3">
        <v>5</v>
      </c>
      <c r="BR4" t="s">
        <v>144</v>
      </c>
      <c r="BS4">
        <v>0</v>
      </c>
      <c r="BT4">
        <v>0</v>
      </c>
      <c r="BU4" s="3">
        <v>495</v>
      </c>
      <c r="BV4" s="3">
        <v>495</v>
      </c>
      <c r="BW4">
        <v>0</v>
      </c>
      <c r="BX4">
        <v>39</v>
      </c>
      <c r="BY4">
        <v>39</v>
      </c>
      <c r="BZ4">
        <v>25</v>
      </c>
      <c r="CA4">
        <v>100</v>
      </c>
      <c r="CB4">
        <v>0</v>
      </c>
      <c r="CC4">
        <v>0</v>
      </c>
      <c r="CD4">
        <v>100</v>
      </c>
      <c r="CE4" s="3">
        <v>0</v>
      </c>
      <c r="CF4" s="3">
        <v>0</v>
      </c>
      <c r="CG4">
        <v>34.9</v>
      </c>
      <c r="CH4">
        <v>356.64</v>
      </c>
      <c r="CI4" s="3">
        <v>698</v>
      </c>
      <c r="CJ4" s="5">
        <v>698</v>
      </c>
      <c r="CK4" s="5">
        <v>698</v>
      </c>
      <c r="CL4" s="5">
        <v>698</v>
      </c>
      <c r="CM4" s="3">
        <v>698</v>
      </c>
      <c r="CN4" s="3">
        <v>698</v>
      </c>
      <c r="CO4" s="3">
        <v>698</v>
      </c>
      <c r="CP4" s="3">
        <v>698</v>
      </c>
      <c r="CQ4">
        <v>698</v>
      </c>
      <c r="CR4">
        <v>356.64</v>
      </c>
      <c r="CS4" s="3">
        <v>0</v>
      </c>
      <c r="CT4" s="3">
        <v>0</v>
      </c>
      <c r="CU4" s="3" t="s">
        <v>146</v>
      </c>
      <c r="CV4" t="s">
        <v>133</v>
      </c>
      <c r="CX4" s="2">
        <v>1.5</v>
      </c>
      <c r="CY4" t="s">
        <v>133</v>
      </c>
      <c r="CZ4">
        <v>96</v>
      </c>
      <c r="DA4">
        <v>2</v>
      </c>
      <c r="DB4" t="s">
        <v>163</v>
      </c>
      <c r="DC4" t="s">
        <v>164</v>
      </c>
      <c r="DD4" t="s">
        <v>165</v>
      </c>
      <c r="DE4" t="s">
        <v>166</v>
      </c>
      <c r="DF4" t="s">
        <v>177</v>
      </c>
      <c r="DG4" t="s">
        <v>143</v>
      </c>
      <c r="DH4" t="s">
        <v>168</v>
      </c>
      <c r="DI4">
        <v>1</v>
      </c>
      <c r="DJ4">
        <v>1</v>
      </c>
      <c r="DK4" t="s">
        <v>178</v>
      </c>
      <c r="DL4" t="s">
        <v>152</v>
      </c>
      <c r="DM4">
        <v>25.026185128003299</v>
      </c>
      <c r="DN4">
        <v>55.277047120034602</v>
      </c>
      <c r="DO4" t="s">
        <v>179</v>
      </c>
      <c r="DP4" t="s">
        <v>153</v>
      </c>
      <c r="DQ4">
        <v>25.026185128003299</v>
      </c>
      <c r="DR4">
        <v>55.277047120034602</v>
      </c>
      <c r="DS4">
        <v>9</v>
      </c>
      <c r="DT4" t="s">
        <v>133</v>
      </c>
      <c r="DW4" s="18" t="str">
        <f>IF(AND(CU4="no",CS4=0),"okay",IF(AND(CU4="yes",CS4&gt;0),"okay","wrong"))</f>
        <v>okay</v>
      </c>
      <c r="DX4" s="3">
        <f>SUM(BO4:BQ4)</f>
        <v>124</v>
      </c>
      <c r="DY4" s="3">
        <f>BM4</f>
        <v>0</v>
      </c>
      <c r="DZ4" s="3">
        <f t="shared" si="3"/>
        <v>0</v>
      </c>
      <c r="EA4" s="3">
        <f>CF4</f>
        <v>0</v>
      </c>
      <c r="EB4" s="18">
        <f>ROUND(DZ4-CS4-EA4,)</f>
        <v>0</v>
      </c>
      <c r="EC4" s="3">
        <f>CI4</f>
        <v>698</v>
      </c>
      <c r="ED4" s="3">
        <f t="shared" si="4"/>
        <v>0</v>
      </c>
      <c r="EE4" s="3">
        <f t="shared" si="4"/>
        <v>0</v>
      </c>
      <c r="EF4" s="3">
        <f t="shared" si="5"/>
        <v>698</v>
      </c>
      <c r="EG4" s="18">
        <f t="shared" si="6"/>
        <v>0</v>
      </c>
      <c r="EH4" s="3">
        <f>BU4</f>
        <v>495</v>
      </c>
      <c r="EI4" s="3">
        <f t="shared" si="0"/>
        <v>495</v>
      </c>
      <c r="EJ4" s="3">
        <f>CE4</f>
        <v>0</v>
      </c>
      <c r="EK4" s="19">
        <f t="shared" si="1"/>
        <v>495</v>
      </c>
      <c r="EL4" s="19">
        <f>CO4/CM4</f>
        <v>1</v>
      </c>
      <c r="EM4" s="19">
        <f t="shared" si="2"/>
        <v>495</v>
      </c>
      <c r="EN4" s="18">
        <f>ROUND(EM4-BV4,0)</f>
        <v>0</v>
      </c>
    </row>
    <row r="5" spans="1:144" x14ac:dyDescent="0.25">
      <c r="A5" s="6">
        <v>240885</v>
      </c>
      <c r="B5" s="6">
        <v>1100140391</v>
      </c>
      <c r="C5" s="7">
        <v>45292</v>
      </c>
      <c r="D5" s="8">
        <v>45292.903344907405</v>
      </c>
      <c r="E5" s="6">
        <v>2024</v>
      </c>
      <c r="F5" s="6">
        <v>1</v>
      </c>
      <c r="G5" s="6">
        <v>1</v>
      </c>
      <c r="H5" s="6">
        <v>1</v>
      </c>
      <c r="I5" s="6">
        <v>2</v>
      </c>
      <c r="J5" s="6" t="s">
        <v>124</v>
      </c>
      <c r="K5" s="6">
        <v>21</v>
      </c>
      <c r="L5" s="6">
        <v>1</v>
      </c>
      <c r="M5" s="6">
        <v>1</v>
      </c>
      <c r="N5" s="7">
        <v>45293</v>
      </c>
      <c r="O5" s="8">
        <v>45293.541666666664</v>
      </c>
      <c r="P5" s="6">
        <v>2024</v>
      </c>
      <c r="Q5" s="6">
        <v>1</v>
      </c>
      <c r="R5" s="6">
        <v>2</v>
      </c>
      <c r="S5" s="6">
        <v>1</v>
      </c>
      <c r="T5" s="6">
        <v>3</v>
      </c>
      <c r="U5" s="6" t="s">
        <v>171</v>
      </c>
      <c r="V5" s="6">
        <v>13</v>
      </c>
      <c r="W5" s="7">
        <v>45325</v>
      </c>
      <c r="X5" s="8">
        <v>45325.548611111109</v>
      </c>
      <c r="Y5" s="6">
        <v>2024</v>
      </c>
      <c r="Z5" s="6">
        <v>2</v>
      </c>
      <c r="AA5" s="6">
        <v>3</v>
      </c>
      <c r="AB5" s="6">
        <v>5</v>
      </c>
      <c r="AC5" s="6">
        <v>7</v>
      </c>
      <c r="AD5" s="6" t="s">
        <v>126</v>
      </c>
      <c r="AE5" s="6">
        <v>13</v>
      </c>
      <c r="AF5" s="6" t="s">
        <v>127</v>
      </c>
      <c r="AG5" s="6" t="s">
        <v>128</v>
      </c>
      <c r="AH5" s="6" t="s">
        <v>129</v>
      </c>
      <c r="AI5" s="6" t="s">
        <v>173</v>
      </c>
      <c r="AJ5" s="6">
        <v>1</v>
      </c>
      <c r="AK5" s="6" t="s">
        <v>131</v>
      </c>
      <c r="AL5" s="6" t="s">
        <v>132</v>
      </c>
      <c r="AM5" s="7" t="s">
        <v>133</v>
      </c>
      <c r="AN5" s="6">
        <v>0</v>
      </c>
      <c r="AO5" s="6">
        <v>0</v>
      </c>
      <c r="AP5" s="6">
        <v>0</v>
      </c>
      <c r="AQ5" s="6" t="s">
        <v>134</v>
      </c>
      <c r="AR5" s="6" t="s">
        <v>135</v>
      </c>
      <c r="AS5" s="6" t="s">
        <v>136</v>
      </c>
      <c r="AT5" s="6" t="s">
        <v>137</v>
      </c>
      <c r="AU5" s="6" t="s">
        <v>137</v>
      </c>
      <c r="AV5" s="6" t="s">
        <v>159</v>
      </c>
      <c r="AW5" s="6" t="s">
        <v>133</v>
      </c>
      <c r="AX5" s="6" t="s">
        <v>139</v>
      </c>
      <c r="AY5" s="6"/>
      <c r="AZ5" s="6">
        <v>10</v>
      </c>
      <c r="BA5" s="6">
        <v>3</v>
      </c>
      <c r="BB5" s="6">
        <v>6</v>
      </c>
      <c r="BC5" s="6">
        <v>1</v>
      </c>
      <c r="BD5" s="6">
        <v>460106</v>
      </c>
      <c r="BE5" s="6" t="s">
        <v>180</v>
      </c>
      <c r="BF5" s="6" t="s">
        <v>181</v>
      </c>
      <c r="BG5" s="6" t="s">
        <v>182</v>
      </c>
      <c r="BH5" s="7">
        <v>33787</v>
      </c>
      <c r="BI5" s="6">
        <v>32</v>
      </c>
      <c r="BJ5" s="6" t="s">
        <v>143</v>
      </c>
      <c r="BK5" s="6" t="s">
        <v>139</v>
      </c>
      <c r="BL5" s="4">
        <v>32</v>
      </c>
      <c r="BM5" s="4">
        <v>2</v>
      </c>
      <c r="BN5" s="6">
        <v>0</v>
      </c>
      <c r="BO5" s="4">
        <v>95.63</v>
      </c>
      <c r="BP5" s="4">
        <v>0</v>
      </c>
      <c r="BQ5" s="4">
        <v>4.6875</v>
      </c>
      <c r="BR5" s="6" t="s">
        <v>144</v>
      </c>
      <c r="BS5" s="6">
        <v>74.959999999999994</v>
      </c>
      <c r="BT5" s="6" t="s">
        <v>183</v>
      </c>
      <c r="BU5" s="4">
        <v>3060.16</v>
      </c>
      <c r="BV5" s="4">
        <v>3032.0150054931601</v>
      </c>
      <c r="BW5" s="6">
        <v>0</v>
      </c>
      <c r="BX5" s="6">
        <v>39</v>
      </c>
      <c r="BY5" s="6">
        <v>39</v>
      </c>
      <c r="BZ5" s="6">
        <v>150</v>
      </c>
      <c r="CA5" s="6">
        <v>0</v>
      </c>
      <c r="CB5" s="6">
        <v>0</v>
      </c>
      <c r="CC5" s="6">
        <v>0</v>
      </c>
      <c r="CD5" s="6">
        <v>39</v>
      </c>
      <c r="CE5" s="4">
        <v>172.49</v>
      </c>
      <c r="CF5" s="4">
        <v>172.49</v>
      </c>
      <c r="CG5" s="6">
        <v>158.40299999999999</v>
      </c>
      <c r="CH5" s="6">
        <v>348.06299999999902</v>
      </c>
      <c r="CI5" s="4">
        <v>3327.16</v>
      </c>
      <c r="CJ5" s="4">
        <v>3154.67</v>
      </c>
      <c r="CK5" s="4">
        <v>3327.16</v>
      </c>
      <c r="CL5" s="4">
        <v>3154.67</v>
      </c>
      <c r="CM5" s="4">
        <v>3299.0150054931601</v>
      </c>
      <c r="CN5" s="4">
        <v>3299.0150054931601</v>
      </c>
      <c r="CO5" s="4">
        <v>3299.0150054931601</v>
      </c>
      <c r="CP5" s="4">
        <v>3299.0150054931601</v>
      </c>
      <c r="CQ5" s="6">
        <v>3327.16</v>
      </c>
      <c r="CR5" s="6">
        <v>348.06299999999902</v>
      </c>
      <c r="CS5" s="4">
        <v>28.1449945068359</v>
      </c>
      <c r="CT5" s="4">
        <v>28.1449945068359</v>
      </c>
      <c r="CU5" s="4" t="s">
        <v>139</v>
      </c>
      <c r="CV5" s="6" t="s">
        <v>133</v>
      </c>
      <c r="CW5" s="6"/>
      <c r="CX5" s="8">
        <v>1.5</v>
      </c>
      <c r="CY5" s="6" t="s">
        <v>133</v>
      </c>
      <c r="CZ5" s="6">
        <v>389</v>
      </c>
      <c r="DA5" s="6">
        <v>2</v>
      </c>
      <c r="DB5" s="6" t="s">
        <v>147</v>
      </c>
      <c r="DC5" s="6" t="s">
        <v>184</v>
      </c>
      <c r="DD5" s="6" t="s">
        <v>185</v>
      </c>
      <c r="DE5" s="6" t="s">
        <v>133</v>
      </c>
      <c r="DF5" s="6" t="s">
        <v>133</v>
      </c>
      <c r="DG5" s="6" t="s">
        <v>143</v>
      </c>
      <c r="DH5" s="6" t="s">
        <v>168</v>
      </c>
      <c r="DI5" s="6">
        <v>1</v>
      </c>
      <c r="DJ5" s="6">
        <v>1</v>
      </c>
      <c r="DK5" s="6" t="s">
        <v>186</v>
      </c>
      <c r="DL5" s="6" t="s">
        <v>152</v>
      </c>
      <c r="DM5" s="6">
        <v>24.986553373639801</v>
      </c>
      <c r="DN5" s="6">
        <v>55.376024655997703</v>
      </c>
      <c r="DO5" s="6" t="s">
        <v>186</v>
      </c>
      <c r="DP5" s="6" t="s">
        <v>153</v>
      </c>
      <c r="DQ5" s="6">
        <v>24.9866427192107</v>
      </c>
      <c r="DR5" s="6">
        <v>55.37616815418</v>
      </c>
      <c r="DS5" s="6">
        <v>10</v>
      </c>
      <c r="DT5" s="6" t="s">
        <v>133</v>
      </c>
      <c r="DV5" s="4"/>
      <c r="DW5" s="17" t="str">
        <f>IF(AND(CU5="no",CS5=0),"okay",IF(AND(CU5="yes",CS5&gt;0),"okay","wrong"))</f>
        <v>okay</v>
      </c>
      <c r="DX5" s="4">
        <f>SUM(BO5:BQ5)</f>
        <v>100.3175</v>
      </c>
      <c r="DY5" s="4">
        <f>BM5</f>
        <v>2</v>
      </c>
      <c r="DZ5" s="4">
        <f t="shared" si="3"/>
        <v>200.63499999999999</v>
      </c>
      <c r="EA5" s="4">
        <f>CF5</f>
        <v>172.49</v>
      </c>
      <c r="EB5" s="17">
        <f>ROUND(DZ5-CS5-EA5,)</f>
        <v>0</v>
      </c>
      <c r="EC5" s="4">
        <f>CI5</f>
        <v>3327.16</v>
      </c>
      <c r="ED5" s="3">
        <f t="shared" si="4"/>
        <v>200.63499999999999</v>
      </c>
      <c r="EE5" s="3">
        <f t="shared" si="4"/>
        <v>172.49</v>
      </c>
      <c r="EF5" s="4">
        <f t="shared" si="5"/>
        <v>3299.0149999999994</v>
      </c>
      <c r="EG5" s="17">
        <f>ROUND(EF5-CM5,0)</f>
        <v>0</v>
      </c>
      <c r="EH5" s="4">
        <f>BU5</f>
        <v>3060.16</v>
      </c>
      <c r="EI5" s="4">
        <f>EH5-SUM(DZ5)</f>
        <v>2859.5249999999996</v>
      </c>
      <c r="EJ5" s="4">
        <f>CE5</f>
        <v>172.49</v>
      </c>
      <c r="EK5" s="20">
        <f>EI5+EJ5</f>
        <v>3032.0149999999994</v>
      </c>
      <c r="EL5" s="20">
        <f>CO5/CM5</f>
        <v>1</v>
      </c>
      <c r="EM5" s="20">
        <f t="shared" si="2"/>
        <v>3032.0149999999994</v>
      </c>
      <c r="EN5" s="21">
        <f>ROUND(EM5-BV5,0)</f>
        <v>0</v>
      </c>
    </row>
    <row r="6" spans="1:144" x14ac:dyDescent="0.25">
      <c r="A6">
        <v>240906</v>
      </c>
      <c r="B6" t="s">
        <v>187</v>
      </c>
      <c r="C6" s="1">
        <v>45292</v>
      </c>
      <c r="D6" s="2">
        <v>45292.995833333334</v>
      </c>
      <c r="E6">
        <v>2024</v>
      </c>
      <c r="F6">
        <v>1</v>
      </c>
      <c r="G6">
        <v>1</v>
      </c>
      <c r="H6">
        <v>1</v>
      </c>
      <c r="I6">
        <v>2</v>
      </c>
      <c r="J6" t="s">
        <v>124</v>
      </c>
      <c r="K6">
        <v>23</v>
      </c>
      <c r="L6">
        <v>1</v>
      </c>
      <c r="M6">
        <v>1</v>
      </c>
      <c r="N6" s="1">
        <v>45293</v>
      </c>
      <c r="O6" s="2">
        <v>45293.128472222219</v>
      </c>
      <c r="P6">
        <v>2024</v>
      </c>
      <c r="Q6">
        <v>1</v>
      </c>
      <c r="R6">
        <v>2</v>
      </c>
      <c r="S6">
        <v>1</v>
      </c>
      <c r="T6">
        <v>3</v>
      </c>
      <c r="U6" t="s">
        <v>171</v>
      </c>
      <c r="V6">
        <v>3</v>
      </c>
      <c r="W6" s="1">
        <v>45298</v>
      </c>
      <c r="X6" s="2">
        <v>45298.039583333331</v>
      </c>
      <c r="Y6">
        <v>2024</v>
      </c>
      <c r="Z6">
        <v>1</v>
      </c>
      <c r="AA6">
        <v>7</v>
      </c>
      <c r="AB6">
        <v>1</v>
      </c>
      <c r="AC6">
        <v>1</v>
      </c>
      <c r="AD6" t="s">
        <v>172</v>
      </c>
      <c r="AE6">
        <v>0</v>
      </c>
      <c r="AF6" t="s">
        <v>127</v>
      </c>
      <c r="AG6" t="s">
        <v>128</v>
      </c>
      <c r="AH6" t="s">
        <v>129</v>
      </c>
      <c r="AI6" t="s">
        <v>173</v>
      </c>
      <c r="AJ6">
        <v>1</v>
      </c>
      <c r="AK6" t="s">
        <v>131</v>
      </c>
      <c r="AL6" t="s">
        <v>132</v>
      </c>
      <c r="AM6" t="s">
        <v>133</v>
      </c>
      <c r="AN6">
        <v>0</v>
      </c>
      <c r="AO6">
        <v>0</v>
      </c>
      <c r="AP6">
        <v>0</v>
      </c>
      <c r="AQ6" t="s">
        <v>134</v>
      </c>
      <c r="AR6" t="s">
        <v>156</v>
      </c>
      <c r="AS6" t="s">
        <v>157</v>
      </c>
      <c r="AT6" t="s">
        <v>133</v>
      </c>
      <c r="AU6" t="s">
        <v>158</v>
      </c>
      <c r="AV6" t="s">
        <v>159</v>
      </c>
      <c r="AW6" t="s">
        <v>133</v>
      </c>
      <c r="AX6" t="s">
        <v>146</v>
      </c>
      <c r="AZ6">
        <v>1</v>
      </c>
      <c r="BA6">
        <v>0</v>
      </c>
      <c r="BB6">
        <v>1</v>
      </c>
      <c r="BC6">
        <v>0</v>
      </c>
      <c r="BD6">
        <v>549694</v>
      </c>
      <c r="BE6" t="s">
        <v>188</v>
      </c>
      <c r="BF6" t="s">
        <v>189</v>
      </c>
      <c r="BG6" t="s">
        <v>190</v>
      </c>
      <c r="BH6" s="1">
        <v>33787</v>
      </c>
      <c r="BI6">
        <v>32</v>
      </c>
      <c r="BJ6" t="s">
        <v>143</v>
      </c>
      <c r="BK6" t="s">
        <v>139</v>
      </c>
      <c r="BL6" s="3">
        <v>5</v>
      </c>
      <c r="BM6" s="3">
        <v>0</v>
      </c>
      <c r="BN6">
        <v>0</v>
      </c>
      <c r="BO6" s="3">
        <v>109</v>
      </c>
      <c r="BP6" s="3">
        <v>22</v>
      </c>
      <c r="BQ6" s="3">
        <v>5</v>
      </c>
      <c r="BR6" t="s">
        <v>144</v>
      </c>
      <c r="BS6">
        <v>0</v>
      </c>
      <c r="BT6">
        <v>0</v>
      </c>
      <c r="BU6" s="3">
        <v>545</v>
      </c>
      <c r="BV6" s="3">
        <v>545</v>
      </c>
      <c r="BW6">
        <v>0</v>
      </c>
      <c r="BX6">
        <v>29</v>
      </c>
      <c r="BY6">
        <v>39</v>
      </c>
      <c r="BZ6">
        <v>25</v>
      </c>
      <c r="CA6">
        <v>110</v>
      </c>
      <c r="CB6">
        <v>0</v>
      </c>
      <c r="CC6">
        <v>0</v>
      </c>
      <c r="CD6">
        <v>110</v>
      </c>
      <c r="CE6" s="3">
        <v>0</v>
      </c>
      <c r="CF6" s="3">
        <v>0</v>
      </c>
      <c r="CG6">
        <v>35.950000000000003</v>
      </c>
      <c r="CH6">
        <v>47.9</v>
      </c>
      <c r="CI6" s="3">
        <v>748</v>
      </c>
      <c r="CJ6" s="5">
        <v>748</v>
      </c>
      <c r="CK6" s="5">
        <v>748</v>
      </c>
      <c r="CL6" s="5">
        <v>748</v>
      </c>
      <c r="CM6" s="3">
        <v>748</v>
      </c>
      <c r="CN6" s="3">
        <v>748</v>
      </c>
      <c r="CO6" s="3">
        <v>748</v>
      </c>
      <c r="CP6" s="3">
        <v>748</v>
      </c>
      <c r="CQ6">
        <v>748</v>
      </c>
      <c r="CR6">
        <v>47.9</v>
      </c>
      <c r="CS6" s="3">
        <v>0</v>
      </c>
      <c r="CT6" s="3">
        <v>0</v>
      </c>
      <c r="CU6" s="3" t="s">
        <v>146</v>
      </c>
      <c r="CV6" t="s">
        <v>133</v>
      </c>
      <c r="CX6" s="2">
        <v>1.5</v>
      </c>
      <c r="CY6" t="s">
        <v>133</v>
      </c>
      <c r="CZ6">
        <v>492</v>
      </c>
      <c r="DA6">
        <v>2</v>
      </c>
      <c r="DB6" t="s">
        <v>191</v>
      </c>
      <c r="DC6" t="s">
        <v>192</v>
      </c>
      <c r="DD6" t="s">
        <v>193</v>
      </c>
      <c r="DE6" t="s">
        <v>194</v>
      </c>
      <c r="DF6" t="s">
        <v>167</v>
      </c>
      <c r="DG6" t="s">
        <v>143</v>
      </c>
      <c r="DH6" t="s">
        <v>168</v>
      </c>
      <c r="DI6">
        <v>1</v>
      </c>
      <c r="DJ6">
        <v>1</v>
      </c>
      <c r="DK6" t="s">
        <v>195</v>
      </c>
      <c r="DL6" t="s">
        <v>152</v>
      </c>
      <c r="DM6">
        <v>25.211232411144302</v>
      </c>
      <c r="DN6">
        <v>55.315651727130998</v>
      </c>
      <c r="DO6" t="s">
        <v>195</v>
      </c>
      <c r="DP6" t="s">
        <v>153</v>
      </c>
      <c r="DQ6">
        <v>25.079738199999898</v>
      </c>
      <c r="DR6">
        <v>55.3007785</v>
      </c>
      <c r="DS6">
        <v>8</v>
      </c>
      <c r="DT6" t="s">
        <v>133</v>
      </c>
      <c r="DW6" s="18" t="str">
        <f>IF(AND(CU6="no",CS6=0),"okay",IF(AND(CU6="yes",CS6&gt;0),"okay","wrong"))</f>
        <v>okay</v>
      </c>
      <c r="DX6" s="3">
        <f>SUM(BO6:BQ6)</f>
        <v>136</v>
      </c>
      <c r="DY6" s="3">
        <f>BM6</f>
        <v>0</v>
      </c>
      <c r="DZ6" s="3">
        <f t="shared" si="3"/>
        <v>0</v>
      </c>
      <c r="EA6" s="3">
        <f>CF6</f>
        <v>0</v>
      </c>
      <c r="EB6" s="18">
        <f>ROUND(DZ6-CS6-EA6,)</f>
        <v>0</v>
      </c>
      <c r="EC6" s="3">
        <f>CI6</f>
        <v>748</v>
      </c>
      <c r="ED6" s="3">
        <f t="shared" si="4"/>
        <v>0</v>
      </c>
      <c r="EE6" s="3">
        <f t="shared" si="4"/>
        <v>0</v>
      </c>
      <c r="EF6" s="3">
        <f t="shared" si="5"/>
        <v>748</v>
      </c>
      <c r="EG6" s="18">
        <f t="shared" si="6"/>
        <v>0</v>
      </c>
      <c r="EH6" s="3">
        <f>BU6</f>
        <v>545</v>
      </c>
      <c r="EI6" s="3">
        <f t="shared" ref="EI6:EI69" si="7">EH6-SUM(DZ6)</f>
        <v>545</v>
      </c>
      <c r="EJ6" s="3">
        <f>CE6</f>
        <v>0</v>
      </c>
      <c r="EK6" s="19">
        <f t="shared" si="1"/>
        <v>545</v>
      </c>
      <c r="EL6" s="19">
        <f>CO6/CM6</f>
        <v>1</v>
      </c>
      <c r="EM6" s="19">
        <f t="shared" si="2"/>
        <v>545</v>
      </c>
      <c r="EN6" s="18">
        <f>ROUND(EM6-BV6,0)</f>
        <v>0</v>
      </c>
    </row>
    <row r="7" spans="1:144" x14ac:dyDescent="0.25">
      <c r="A7">
        <v>240922</v>
      </c>
      <c r="B7" t="s">
        <v>196</v>
      </c>
      <c r="C7" s="1">
        <v>45293</v>
      </c>
      <c r="D7" s="2">
        <v>45293.347928240742</v>
      </c>
      <c r="E7">
        <v>2024</v>
      </c>
      <c r="F7">
        <v>1</v>
      </c>
      <c r="G7">
        <v>2</v>
      </c>
      <c r="H7">
        <v>1</v>
      </c>
      <c r="I7">
        <v>3</v>
      </c>
      <c r="J7" t="s">
        <v>171</v>
      </c>
      <c r="K7">
        <v>8</v>
      </c>
      <c r="L7">
        <v>1</v>
      </c>
      <c r="M7">
        <v>1</v>
      </c>
      <c r="N7" s="1">
        <v>45293</v>
      </c>
      <c r="O7" s="2">
        <v>45293.415277777778</v>
      </c>
      <c r="P7">
        <v>2024</v>
      </c>
      <c r="Q7">
        <v>1</v>
      </c>
      <c r="R7">
        <v>2</v>
      </c>
      <c r="S7">
        <v>1</v>
      </c>
      <c r="T7">
        <v>3</v>
      </c>
      <c r="U7" t="s">
        <v>171</v>
      </c>
      <c r="V7">
        <v>9</v>
      </c>
      <c r="W7" s="1">
        <v>45323</v>
      </c>
      <c r="X7" s="2">
        <v>45323.415277777778</v>
      </c>
      <c r="Y7">
        <v>2024</v>
      </c>
      <c r="Z7">
        <v>2</v>
      </c>
      <c r="AA7">
        <v>1</v>
      </c>
      <c r="AB7">
        <v>5</v>
      </c>
      <c r="AC7">
        <v>5</v>
      </c>
      <c r="AD7" t="s">
        <v>125</v>
      </c>
      <c r="AE7">
        <v>9</v>
      </c>
      <c r="AF7" t="s">
        <v>155</v>
      </c>
      <c r="AG7" t="s">
        <v>128</v>
      </c>
      <c r="AH7" t="s">
        <v>129</v>
      </c>
      <c r="AI7" t="s">
        <v>155</v>
      </c>
      <c r="AJ7">
        <v>0</v>
      </c>
      <c r="AK7" t="s">
        <v>131</v>
      </c>
      <c r="AL7" t="s">
        <v>132</v>
      </c>
      <c r="AM7" t="s">
        <v>133</v>
      </c>
      <c r="AN7">
        <v>0</v>
      </c>
      <c r="AO7">
        <v>0</v>
      </c>
      <c r="AP7">
        <v>0</v>
      </c>
      <c r="AQ7" t="s">
        <v>134</v>
      </c>
      <c r="AR7" t="s">
        <v>135</v>
      </c>
      <c r="AS7" t="s">
        <v>157</v>
      </c>
      <c r="AT7" t="s">
        <v>133</v>
      </c>
      <c r="AU7" t="s">
        <v>158</v>
      </c>
      <c r="AV7" t="s">
        <v>159</v>
      </c>
      <c r="AW7" t="s">
        <v>133</v>
      </c>
      <c r="AX7" t="s">
        <v>139</v>
      </c>
      <c r="AZ7">
        <v>5</v>
      </c>
      <c r="BA7">
        <v>0</v>
      </c>
      <c r="BB7">
        <v>4</v>
      </c>
      <c r="BC7">
        <v>1</v>
      </c>
      <c r="BD7">
        <v>187682</v>
      </c>
      <c r="BE7" t="s">
        <v>197</v>
      </c>
      <c r="BF7" t="s">
        <v>198</v>
      </c>
      <c r="BG7" t="s">
        <v>199</v>
      </c>
      <c r="BH7" s="1">
        <v>33787</v>
      </c>
      <c r="BI7">
        <v>32</v>
      </c>
      <c r="BJ7" t="s">
        <v>143</v>
      </c>
      <c r="BK7" t="s">
        <v>139</v>
      </c>
      <c r="BL7" s="3">
        <v>30</v>
      </c>
      <c r="BM7" s="3">
        <v>0</v>
      </c>
      <c r="BN7">
        <v>0</v>
      </c>
      <c r="BO7" s="3">
        <v>59.96</v>
      </c>
      <c r="BP7" s="3">
        <v>0</v>
      </c>
      <c r="BQ7" s="3">
        <v>5</v>
      </c>
      <c r="BR7" t="s">
        <v>144</v>
      </c>
      <c r="BS7">
        <v>59.96</v>
      </c>
      <c r="BT7" t="s">
        <v>183</v>
      </c>
      <c r="BU7" s="3">
        <v>1798.8</v>
      </c>
      <c r="BV7" s="3">
        <v>1873.8</v>
      </c>
      <c r="BW7">
        <v>0</v>
      </c>
      <c r="BX7">
        <v>39</v>
      </c>
      <c r="BY7">
        <v>39</v>
      </c>
      <c r="BZ7">
        <v>150</v>
      </c>
      <c r="CA7">
        <v>0</v>
      </c>
      <c r="CB7">
        <v>0</v>
      </c>
      <c r="CC7">
        <v>0</v>
      </c>
      <c r="CD7">
        <v>0</v>
      </c>
      <c r="CE7" s="3">
        <v>75</v>
      </c>
      <c r="CF7" s="3">
        <v>0</v>
      </c>
      <c r="CG7">
        <v>97.59</v>
      </c>
      <c r="CH7">
        <v>172.59</v>
      </c>
      <c r="CI7" s="3">
        <v>2026.8</v>
      </c>
      <c r="CJ7" s="5">
        <v>1951.8</v>
      </c>
      <c r="CK7" s="5">
        <v>2026.8</v>
      </c>
      <c r="CL7" s="5">
        <v>1951.8</v>
      </c>
      <c r="CM7" s="3">
        <v>2026.8</v>
      </c>
      <c r="CN7" s="3">
        <v>2101.8000000000002</v>
      </c>
      <c r="CO7" s="3">
        <v>2026.8</v>
      </c>
      <c r="CP7" s="3">
        <v>2101.8000000000002</v>
      </c>
      <c r="CQ7">
        <v>2026.8</v>
      </c>
      <c r="CR7">
        <v>172.59</v>
      </c>
      <c r="CS7" s="3">
        <v>0</v>
      </c>
      <c r="CT7" s="3">
        <v>0</v>
      </c>
      <c r="CU7" s="3" t="s">
        <v>146</v>
      </c>
      <c r="CV7" t="s">
        <v>200</v>
      </c>
      <c r="CX7" s="2">
        <v>44742.300173611111</v>
      </c>
      <c r="CY7" t="s">
        <v>200</v>
      </c>
      <c r="CZ7">
        <v>96</v>
      </c>
      <c r="DA7">
        <v>2</v>
      </c>
      <c r="DB7" t="s">
        <v>163</v>
      </c>
      <c r="DC7" t="s">
        <v>164</v>
      </c>
      <c r="DD7" t="s">
        <v>165</v>
      </c>
      <c r="DE7" t="s">
        <v>166</v>
      </c>
      <c r="DF7" t="s">
        <v>167</v>
      </c>
      <c r="DG7" t="s">
        <v>143</v>
      </c>
      <c r="DH7" t="s">
        <v>168</v>
      </c>
      <c r="DI7">
        <v>1</v>
      </c>
      <c r="DJ7">
        <v>1</v>
      </c>
      <c r="DK7" t="s">
        <v>201</v>
      </c>
      <c r="DL7" t="s">
        <v>152</v>
      </c>
      <c r="DM7">
        <v>24.983913300000001</v>
      </c>
      <c r="DN7">
        <v>55.093879899999997</v>
      </c>
      <c r="DO7" t="s">
        <v>202</v>
      </c>
      <c r="DP7" t="s">
        <v>153</v>
      </c>
      <c r="DQ7">
        <v>24.983628333974998</v>
      </c>
      <c r="DR7">
        <v>55.094308890402303</v>
      </c>
      <c r="DS7">
        <v>8</v>
      </c>
      <c r="DT7" t="s">
        <v>133</v>
      </c>
      <c r="DW7" s="18" t="str">
        <f>IF(AND(CU7="no",CS7=0),"okay",IF(AND(CU7="yes",CS7&gt;0),"okay","wrong"))</f>
        <v>okay</v>
      </c>
      <c r="DX7" s="3">
        <f>SUM(BO7:BQ7)</f>
        <v>64.960000000000008</v>
      </c>
      <c r="DY7" s="3">
        <f>BM7</f>
        <v>0</v>
      </c>
      <c r="DZ7" s="3">
        <f t="shared" si="3"/>
        <v>0</v>
      </c>
      <c r="EA7" s="3">
        <f>CF7</f>
        <v>0</v>
      </c>
      <c r="EB7" s="18">
        <f>ROUND(DZ7-CS7-EA7,)</f>
        <v>0</v>
      </c>
      <c r="EC7" s="3">
        <f>CI7</f>
        <v>2026.8</v>
      </c>
      <c r="ED7" s="3">
        <f t="shared" si="4"/>
        <v>0</v>
      </c>
      <c r="EE7" s="3">
        <f t="shared" si="4"/>
        <v>0</v>
      </c>
      <c r="EF7" s="3">
        <f t="shared" si="5"/>
        <v>2026.8</v>
      </c>
      <c r="EG7" s="18">
        <f t="shared" si="6"/>
        <v>0</v>
      </c>
      <c r="EH7" s="3">
        <f>BU7</f>
        <v>1798.8</v>
      </c>
      <c r="EI7" s="3">
        <f t="shared" si="7"/>
        <v>1798.8</v>
      </c>
      <c r="EJ7" s="3">
        <f>CE7</f>
        <v>75</v>
      </c>
      <c r="EK7" s="19">
        <f t="shared" si="1"/>
        <v>1723.8</v>
      </c>
      <c r="EL7" s="19">
        <f>CO7/CM7</f>
        <v>1</v>
      </c>
      <c r="EM7" s="19">
        <f t="shared" si="2"/>
        <v>1723.8</v>
      </c>
      <c r="EN7" s="25">
        <f>ROUND(EM7-BV7,0)</f>
        <v>-150</v>
      </c>
    </row>
    <row r="8" spans="1:144" x14ac:dyDescent="0.25">
      <c r="A8">
        <v>240997</v>
      </c>
      <c r="B8">
        <v>520</v>
      </c>
      <c r="C8" s="1">
        <v>45293</v>
      </c>
      <c r="D8" s="2">
        <v>45293.547060185185</v>
      </c>
      <c r="E8">
        <v>2024</v>
      </c>
      <c r="F8">
        <v>1</v>
      </c>
      <c r="G8">
        <v>2</v>
      </c>
      <c r="H8">
        <v>1</v>
      </c>
      <c r="I8">
        <v>3</v>
      </c>
      <c r="J8" t="s">
        <v>171</v>
      </c>
      <c r="K8">
        <v>13</v>
      </c>
      <c r="L8">
        <v>1</v>
      </c>
      <c r="M8">
        <v>1</v>
      </c>
      <c r="N8" s="1">
        <v>45305</v>
      </c>
      <c r="O8" s="2">
        <v>45305.458333333336</v>
      </c>
      <c r="P8">
        <v>2024</v>
      </c>
      <c r="Q8">
        <v>1</v>
      </c>
      <c r="R8">
        <v>14</v>
      </c>
      <c r="S8">
        <v>2</v>
      </c>
      <c r="T8">
        <v>1</v>
      </c>
      <c r="U8" t="s">
        <v>172</v>
      </c>
      <c r="V8">
        <v>11</v>
      </c>
      <c r="W8" s="1">
        <v>45312</v>
      </c>
      <c r="X8" s="2">
        <v>45312.458333333336</v>
      </c>
      <c r="Y8">
        <v>2024</v>
      </c>
      <c r="Z8">
        <v>1</v>
      </c>
      <c r="AA8">
        <v>21</v>
      </c>
      <c r="AB8">
        <v>3</v>
      </c>
      <c r="AC8">
        <v>1</v>
      </c>
      <c r="AD8" t="s">
        <v>172</v>
      </c>
      <c r="AE8">
        <v>11</v>
      </c>
      <c r="AF8" t="s">
        <v>127</v>
      </c>
      <c r="AG8" t="s">
        <v>203</v>
      </c>
      <c r="AH8" t="s">
        <v>129</v>
      </c>
      <c r="AI8" t="s">
        <v>204</v>
      </c>
      <c r="AJ8">
        <v>12</v>
      </c>
      <c r="AK8" t="s">
        <v>131</v>
      </c>
      <c r="AL8" t="s">
        <v>132</v>
      </c>
      <c r="AM8" t="s">
        <v>133</v>
      </c>
      <c r="AN8">
        <v>0</v>
      </c>
      <c r="AO8">
        <v>0</v>
      </c>
      <c r="AP8">
        <v>0</v>
      </c>
      <c r="AQ8" t="s">
        <v>134</v>
      </c>
      <c r="AR8" t="s">
        <v>205</v>
      </c>
      <c r="AS8" t="s">
        <v>136</v>
      </c>
      <c r="AT8" t="s">
        <v>206</v>
      </c>
      <c r="AU8" t="s">
        <v>206</v>
      </c>
      <c r="AV8" t="s">
        <v>159</v>
      </c>
      <c r="AW8" t="s">
        <v>133</v>
      </c>
      <c r="AX8" t="s">
        <v>146</v>
      </c>
      <c r="AZ8">
        <v>1</v>
      </c>
      <c r="BA8">
        <v>0</v>
      </c>
      <c r="BB8">
        <v>1</v>
      </c>
      <c r="BC8">
        <v>0</v>
      </c>
      <c r="BD8">
        <v>526703</v>
      </c>
      <c r="BE8" t="s">
        <v>207</v>
      </c>
      <c r="BF8" t="s">
        <v>208</v>
      </c>
      <c r="BG8" t="s">
        <v>209</v>
      </c>
      <c r="BH8" s="1">
        <v>33787</v>
      </c>
      <c r="BI8">
        <v>32</v>
      </c>
      <c r="BJ8" t="s">
        <v>143</v>
      </c>
      <c r="BK8" t="s">
        <v>146</v>
      </c>
      <c r="BL8" s="3">
        <v>7</v>
      </c>
      <c r="BM8" s="3">
        <v>0</v>
      </c>
      <c r="BN8">
        <v>0</v>
      </c>
      <c r="BO8" s="3">
        <v>449.86</v>
      </c>
      <c r="BP8" s="3">
        <v>60</v>
      </c>
      <c r="BQ8" s="3">
        <v>30</v>
      </c>
      <c r="BR8" t="s">
        <v>144</v>
      </c>
      <c r="BS8">
        <v>0</v>
      </c>
      <c r="BT8">
        <v>0</v>
      </c>
      <c r="BU8" s="3">
        <v>3149.02</v>
      </c>
      <c r="BV8" s="3">
        <v>3149.02</v>
      </c>
      <c r="BW8">
        <v>0</v>
      </c>
      <c r="BX8">
        <v>39</v>
      </c>
      <c r="BY8">
        <v>39</v>
      </c>
      <c r="BZ8">
        <v>210</v>
      </c>
      <c r="CA8">
        <v>420</v>
      </c>
      <c r="CB8">
        <v>0</v>
      </c>
      <c r="CC8">
        <v>0</v>
      </c>
      <c r="CD8">
        <v>420</v>
      </c>
      <c r="CE8" s="3">
        <v>0</v>
      </c>
      <c r="CF8" s="3">
        <v>0</v>
      </c>
      <c r="CG8">
        <v>192.85</v>
      </c>
      <c r="CH8">
        <v>192.85</v>
      </c>
      <c r="CI8" s="3">
        <v>3857.02</v>
      </c>
      <c r="CJ8" s="5">
        <v>3857.02</v>
      </c>
      <c r="CK8" s="5">
        <v>3857.02</v>
      </c>
      <c r="CL8" s="5">
        <v>3857.02</v>
      </c>
      <c r="CM8" s="3">
        <v>3857.02</v>
      </c>
      <c r="CN8" s="3">
        <v>3857.02</v>
      </c>
      <c r="CO8" s="3">
        <v>3857.02</v>
      </c>
      <c r="CP8" s="3">
        <v>3857.02</v>
      </c>
      <c r="CQ8">
        <v>3857.02</v>
      </c>
      <c r="CR8">
        <v>192.85</v>
      </c>
      <c r="CS8" s="3">
        <v>0</v>
      </c>
      <c r="CT8" s="3">
        <v>0</v>
      </c>
      <c r="CU8" s="3" t="s">
        <v>146</v>
      </c>
      <c r="CV8" t="s">
        <v>133</v>
      </c>
      <c r="CX8" s="2">
        <v>1.5</v>
      </c>
      <c r="CY8" t="s">
        <v>133</v>
      </c>
      <c r="CZ8">
        <v>322</v>
      </c>
      <c r="DA8">
        <v>6</v>
      </c>
      <c r="DB8" t="s">
        <v>210</v>
      </c>
      <c r="DC8" t="s">
        <v>211</v>
      </c>
      <c r="DD8" t="s">
        <v>212</v>
      </c>
      <c r="DE8" t="s">
        <v>213</v>
      </c>
      <c r="DF8" t="s">
        <v>167</v>
      </c>
      <c r="DG8" t="s">
        <v>143</v>
      </c>
      <c r="DH8" t="s">
        <v>168</v>
      </c>
      <c r="DI8">
        <v>1</v>
      </c>
      <c r="DJ8">
        <v>1</v>
      </c>
      <c r="DK8" t="s">
        <v>214</v>
      </c>
      <c r="DL8" t="s">
        <v>152</v>
      </c>
      <c r="DM8">
        <v>25.246580972601699</v>
      </c>
      <c r="DN8">
        <v>55.350750535726498</v>
      </c>
      <c r="DO8" t="s">
        <v>214</v>
      </c>
      <c r="DP8" t="s">
        <v>153</v>
      </c>
      <c r="DQ8">
        <v>25.246580972601699</v>
      </c>
      <c r="DR8">
        <v>55.350750535726498</v>
      </c>
      <c r="DS8">
        <v>10</v>
      </c>
      <c r="DT8" t="s">
        <v>133</v>
      </c>
      <c r="DW8" s="18" t="str">
        <f>IF(AND(CU8="no",CS8=0),"okay",IF(AND(CU8="yes",CS8&gt;0),"okay","wrong"))</f>
        <v>okay</v>
      </c>
      <c r="DX8" s="3">
        <f>SUM(BO8:BQ8)</f>
        <v>539.86</v>
      </c>
      <c r="DY8" s="3">
        <f>BM8</f>
        <v>0</v>
      </c>
      <c r="DZ8" s="3">
        <f t="shared" si="3"/>
        <v>0</v>
      </c>
      <c r="EA8" s="3">
        <f>CF8</f>
        <v>0</v>
      </c>
      <c r="EB8" s="18">
        <f>ROUND(DZ8-CS8-EA8,)</f>
        <v>0</v>
      </c>
      <c r="EC8" s="3">
        <f>CI8</f>
        <v>3857.02</v>
      </c>
      <c r="ED8" s="3">
        <f t="shared" si="4"/>
        <v>0</v>
      </c>
      <c r="EE8" s="3">
        <f t="shared" si="4"/>
        <v>0</v>
      </c>
      <c r="EF8" s="3">
        <f t="shared" si="5"/>
        <v>3857.02</v>
      </c>
      <c r="EG8" s="18">
        <f t="shared" si="6"/>
        <v>0</v>
      </c>
      <c r="EH8" s="3">
        <f>BU8</f>
        <v>3149.02</v>
      </c>
      <c r="EI8" s="3">
        <f t="shared" si="7"/>
        <v>3149.02</v>
      </c>
      <c r="EJ8" s="3">
        <f>CE8</f>
        <v>0</v>
      </c>
      <c r="EK8" s="19">
        <f t="shared" si="1"/>
        <v>3149.02</v>
      </c>
      <c r="EL8" s="19">
        <f>CO8/CM8</f>
        <v>1</v>
      </c>
      <c r="EM8" s="19">
        <f t="shared" si="2"/>
        <v>3149.02</v>
      </c>
      <c r="EN8" s="18">
        <f>ROUND(EM8-BV8,0)</f>
        <v>0</v>
      </c>
    </row>
    <row r="9" spans="1:144" x14ac:dyDescent="0.25">
      <c r="A9">
        <v>241025</v>
      </c>
      <c r="B9" t="s">
        <v>215</v>
      </c>
      <c r="C9" s="1">
        <v>45293</v>
      </c>
      <c r="D9" s="2">
        <v>45293.603831018518</v>
      </c>
      <c r="E9">
        <v>2024</v>
      </c>
      <c r="F9">
        <v>1</v>
      </c>
      <c r="G9">
        <v>2</v>
      </c>
      <c r="H9">
        <v>1</v>
      </c>
      <c r="I9">
        <v>3</v>
      </c>
      <c r="J9" t="s">
        <v>171</v>
      </c>
      <c r="K9">
        <v>14</v>
      </c>
      <c r="L9">
        <v>1</v>
      </c>
      <c r="M9">
        <v>1</v>
      </c>
      <c r="N9" s="1">
        <v>45293</v>
      </c>
      <c r="O9" s="2">
        <v>45293.663888888892</v>
      </c>
      <c r="P9">
        <v>2024</v>
      </c>
      <c r="Q9">
        <v>1</v>
      </c>
      <c r="R9">
        <v>2</v>
      </c>
      <c r="S9">
        <v>1</v>
      </c>
      <c r="T9">
        <v>3</v>
      </c>
      <c r="U9" t="s">
        <v>171</v>
      </c>
      <c r="V9">
        <v>15</v>
      </c>
      <c r="W9" s="1">
        <v>45391</v>
      </c>
      <c r="X9" s="2">
        <v>45391.663888888892</v>
      </c>
      <c r="Y9">
        <v>2024</v>
      </c>
      <c r="Z9">
        <v>4</v>
      </c>
      <c r="AA9">
        <v>9</v>
      </c>
      <c r="AB9">
        <v>15</v>
      </c>
      <c r="AC9">
        <v>3</v>
      </c>
      <c r="AD9" t="s">
        <v>171</v>
      </c>
      <c r="AE9">
        <v>15</v>
      </c>
      <c r="AF9" t="s">
        <v>155</v>
      </c>
      <c r="AG9" t="s">
        <v>128</v>
      </c>
      <c r="AH9" t="s">
        <v>129</v>
      </c>
      <c r="AI9" t="s">
        <v>155</v>
      </c>
      <c r="AJ9">
        <v>0</v>
      </c>
      <c r="AK9" t="s">
        <v>131</v>
      </c>
      <c r="AL9" t="s">
        <v>132</v>
      </c>
      <c r="AM9" t="s">
        <v>133</v>
      </c>
      <c r="AN9">
        <v>0</v>
      </c>
      <c r="AO9">
        <v>0</v>
      </c>
      <c r="AP9">
        <v>0</v>
      </c>
      <c r="AQ9" t="s">
        <v>216</v>
      </c>
      <c r="AR9" t="s">
        <v>135</v>
      </c>
      <c r="AS9" t="s">
        <v>157</v>
      </c>
      <c r="AT9" t="s">
        <v>133</v>
      </c>
      <c r="AU9" t="s">
        <v>158</v>
      </c>
      <c r="AV9" t="s">
        <v>159</v>
      </c>
      <c r="AW9" t="s">
        <v>133</v>
      </c>
      <c r="AX9" t="s">
        <v>139</v>
      </c>
      <c r="AZ9">
        <v>5</v>
      </c>
      <c r="BA9">
        <v>0</v>
      </c>
      <c r="BB9">
        <v>4</v>
      </c>
      <c r="BC9">
        <v>1</v>
      </c>
      <c r="BD9">
        <v>447319</v>
      </c>
      <c r="BE9" t="s">
        <v>217</v>
      </c>
      <c r="BF9" t="s">
        <v>218</v>
      </c>
      <c r="BG9" t="s">
        <v>219</v>
      </c>
      <c r="BH9" s="1">
        <v>33787</v>
      </c>
      <c r="BI9">
        <v>32</v>
      </c>
      <c r="BJ9" t="s">
        <v>143</v>
      </c>
      <c r="BK9" t="s">
        <v>146</v>
      </c>
      <c r="BL9" s="3">
        <v>98</v>
      </c>
      <c r="BM9" s="3">
        <v>68</v>
      </c>
      <c r="BN9">
        <v>0</v>
      </c>
      <c r="BO9" s="3">
        <v>54.96</v>
      </c>
      <c r="BP9" s="3">
        <v>4.97</v>
      </c>
      <c r="BQ9" s="3">
        <v>5</v>
      </c>
      <c r="BR9" t="s">
        <v>144</v>
      </c>
      <c r="BS9">
        <v>54.96</v>
      </c>
      <c r="BT9" t="s">
        <v>183</v>
      </c>
      <c r="BU9" s="3">
        <v>5386.08</v>
      </c>
      <c r="BV9" s="3">
        <v>970.84006225585904</v>
      </c>
      <c r="BW9">
        <v>0</v>
      </c>
      <c r="BX9">
        <v>78</v>
      </c>
      <c r="BY9">
        <v>39</v>
      </c>
      <c r="BZ9">
        <v>490</v>
      </c>
      <c r="CA9">
        <v>487.05999999999801</v>
      </c>
      <c r="CB9">
        <v>0</v>
      </c>
      <c r="CC9">
        <v>0</v>
      </c>
      <c r="CD9">
        <v>487.05999999999801</v>
      </c>
      <c r="CE9" s="3">
        <v>0</v>
      </c>
      <c r="CF9" s="3">
        <v>0</v>
      </c>
      <c r="CG9">
        <v>324.00699999999898</v>
      </c>
      <c r="CH9">
        <v>324.00699999999898</v>
      </c>
      <c r="CI9" s="3">
        <v>6480.1399999999903</v>
      </c>
      <c r="CJ9" s="5">
        <v>6480.1399999999903</v>
      </c>
      <c r="CK9" s="5">
        <v>6480.1399999999903</v>
      </c>
      <c r="CL9" s="5">
        <v>6480.1399999999903</v>
      </c>
      <c r="CM9" s="3">
        <v>2064.9000622558501</v>
      </c>
      <c r="CN9" s="3">
        <v>2064.9000622558501</v>
      </c>
      <c r="CO9" s="3">
        <v>2064.9000622558501</v>
      </c>
      <c r="CP9" s="3">
        <v>2064.9000622558501</v>
      </c>
      <c r="CQ9">
        <v>6480.1399999999903</v>
      </c>
      <c r="CR9">
        <v>324.00699999999898</v>
      </c>
      <c r="CS9" s="3">
        <v>4415.2399377441398</v>
      </c>
      <c r="CT9" s="3">
        <v>4415.2399377441398</v>
      </c>
      <c r="CU9" s="3" t="s">
        <v>139</v>
      </c>
      <c r="CV9" t="s">
        <v>133</v>
      </c>
      <c r="CX9" s="2">
        <v>1.5</v>
      </c>
      <c r="CY9" t="s">
        <v>133</v>
      </c>
      <c r="CZ9">
        <v>95</v>
      </c>
      <c r="DA9">
        <v>2</v>
      </c>
      <c r="DB9" t="s">
        <v>191</v>
      </c>
      <c r="DC9" t="s">
        <v>220</v>
      </c>
      <c r="DD9" t="s">
        <v>221</v>
      </c>
      <c r="DE9" t="s">
        <v>222</v>
      </c>
      <c r="DF9" t="s">
        <v>223</v>
      </c>
      <c r="DG9" t="s">
        <v>143</v>
      </c>
      <c r="DH9" t="s">
        <v>168</v>
      </c>
      <c r="DI9">
        <v>1</v>
      </c>
      <c r="DJ9">
        <v>1</v>
      </c>
      <c r="DK9" t="s">
        <v>224</v>
      </c>
      <c r="DL9" t="s">
        <v>152</v>
      </c>
      <c r="DM9">
        <v>25.112591434028499</v>
      </c>
      <c r="DN9">
        <v>55.376435033977003</v>
      </c>
      <c r="DO9" t="s">
        <v>224</v>
      </c>
      <c r="DP9" t="s">
        <v>153</v>
      </c>
      <c r="DQ9">
        <v>25.112591434028499</v>
      </c>
      <c r="DR9">
        <v>55.376435033977003</v>
      </c>
      <c r="DS9" t="s">
        <v>133</v>
      </c>
      <c r="DT9" t="s">
        <v>133</v>
      </c>
      <c r="DW9" s="18" t="str">
        <f>IF(AND(CU9="no",CS9=0),"okay",IF(AND(CU9="yes",CS9&gt;0),"okay","wrong"))</f>
        <v>okay</v>
      </c>
      <c r="DX9" s="3">
        <f>SUM(BO9:BQ9)</f>
        <v>64.930000000000007</v>
      </c>
      <c r="DY9" s="3">
        <f>BM9</f>
        <v>68</v>
      </c>
      <c r="DZ9" s="3">
        <f t="shared" si="3"/>
        <v>4415.2400000000007</v>
      </c>
      <c r="EA9" s="3">
        <f>CF9</f>
        <v>0</v>
      </c>
      <c r="EB9" s="18">
        <f>ROUND(DZ9-CS9-EA9,)</f>
        <v>0</v>
      </c>
      <c r="EC9" s="3">
        <f>CI9</f>
        <v>6480.1399999999903</v>
      </c>
      <c r="ED9" s="3">
        <f t="shared" si="4"/>
        <v>4415.2400000000007</v>
      </c>
      <c r="EE9" s="3">
        <f t="shared" si="4"/>
        <v>0</v>
      </c>
      <c r="EF9" s="3">
        <f t="shared" si="5"/>
        <v>2064.8999999999896</v>
      </c>
      <c r="EG9" s="18">
        <f t="shared" si="6"/>
        <v>0</v>
      </c>
      <c r="EH9" s="3">
        <f>BU9</f>
        <v>5386.08</v>
      </c>
      <c r="EI9" s="3">
        <f t="shared" si="7"/>
        <v>970.83999999999924</v>
      </c>
      <c r="EJ9" s="3">
        <f>CE9</f>
        <v>0</v>
      </c>
      <c r="EK9" s="19">
        <f t="shared" si="1"/>
        <v>970.83999999999924</v>
      </c>
      <c r="EL9" s="19">
        <f>CO9/CM9</f>
        <v>1</v>
      </c>
      <c r="EM9" s="19">
        <f t="shared" si="2"/>
        <v>970.83999999999924</v>
      </c>
      <c r="EN9" s="18">
        <f>ROUND(EM9-BV9,0)</f>
        <v>0</v>
      </c>
    </row>
    <row r="10" spans="1:144" x14ac:dyDescent="0.25">
      <c r="A10">
        <v>241179</v>
      </c>
      <c r="B10" t="s">
        <v>225</v>
      </c>
      <c r="C10" s="1">
        <v>45293</v>
      </c>
      <c r="D10" s="2">
        <v>45293.964837962965</v>
      </c>
      <c r="E10">
        <v>2024</v>
      </c>
      <c r="F10">
        <v>1</v>
      </c>
      <c r="G10">
        <v>2</v>
      </c>
      <c r="H10">
        <v>1</v>
      </c>
      <c r="I10">
        <v>3</v>
      </c>
      <c r="J10" t="s">
        <v>171</v>
      </c>
      <c r="K10">
        <v>23</v>
      </c>
      <c r="L10">
        <v>1</v>
      </c>
      <c r="M10">
        <v>1</v>
      </c>
      <c r="N10" s="1">
        <v>45294</v>
      </c>
      <c r="O10" s="2">
        <v>45294.013888888891</v>
      </c>
      <c r="P10">
        <v>2024</v>
      </c>
      <c r="Q10">
        <v>1</v>
      </c>
      <c r="R10">
        <v>3</v>
      </c>
      <c r="S10">
        <v>1</v>
      </c>
      <c r="T10">
        <v>4</v>
      </c>
      <c r="U10" t="s">
        <v>226</v>
      </c>
      <c r="V10">
        <v>0</v>
      </c>
      <c r="W10" s="1">
        <v>45295</v>
      </c>
      <c r="X10" s="2">
        <v>45295.010416666664</v>
      </c>
      <c r="Y10">
        <v>2024</v>
      </c>
      <c r="Z10">
        <v>1</v>
      </c>
      <c r="AA10">
        <v>4</v>
      </c>
      <c r="AB10">
        <v>1</v>
      </c>
      <c r="AC10">
        <v>5</v>
      </c>
      <c r="AD10" t="s">
        <v>125</v>
      </c>
      <c r="AE10">
        <v>0</v>
      </c>
      <c r="AF10" t="s">
        <v>127</v>
      </c>
      <c r="AG10" t="s">
        <v>128</v>
      </c>
      <c r="AH10" t="s">
        <v>129</v>
      </c>
      <c r="AI10" t="s">
        <v>173</v>
      </c>
      <c r="AJ10">
        <v>1</v>
      </c>
      <c r="AK10" t="s">
        <v>131</v>
      </c>
      <c r="AL10" t="s">
        <v>132</v>
      </c>
      <c r="AM10" t="s">
        <v>133</v>
      </c>
      <c r="AN10">
        <v>0</v>
      </c>
      <c r="AO10">
        <v>0</v>
      </c>
      <c r="AP10">
        <v>0</v>
      </c>
      <c r="AQ10" t="s">
        <v>134</v>
      </c>
      <c r="AR10" t="s">
        <v>156</v>
      </c>
      <c r="AS10" t="s">
        <v>157</v>
      </c>
      <c r="AT10" t="s">
        <v>133</v>
      </c>
      <c r="AU10" t="s">
        <v>158</v>
      </c>
      <c r="AV10" t="s">
        <v>159</v>
      </c>
      <c r="AW10" t="s">
        <v>133</v>
      </c>
      <c r="AX10" t="s">
        <v>139</v>
      </c>
      <c r="AZ10">
        <v>4</v>
      </c>
      <c r="BA10">
        <v>0</v>
      </c>
      <c r="BB10">
        <v>4</v>
      </c>
      <c r="BC10">
        <v>0</v>
      </c>
      <c r="BD10">
        <v>418074</v>
      </c>
      <c r="BE10" t="s">
        <v>227</v>
      </c>
      <c r="BF10" t="s">
        <v>228</v>
      </c>
      <c r="BG10" t="s">
        <v>229</v>
      </c>
      <c r="BH10" s="1">
        <v>33787</v>
      </c>
      <c r="BI10">
        <v>32</v>
      </c>
      <c r="BJ10" t="s">
        <v>143</v>
      </c>
      <c r="BK10" t="s">
        <v>139</v>
      </c>
      <c r="BL10" s="3">
        <v>1</v>
      </c>
      <c r="BM10" s="3">
        <v>0</v>
      </c>
      <c r="BN10">
        <v>0</v>
      </c>
      <c r="BO10" s="3">
        <v>299</v>
      </c>
      <c r="BP10" s="3">
        <v>0</v>
      </c>
      <c r="BQ10" s="3">
        <v>25</v>
      </c>
      <c r="BR10" t="s">
        <v>144</v>
      </c>
      <c r="BS10">
        <v>0</v>
      </c>
      <c r="BT10">
        <v>0</v>
      </c>
      <c r="BU10" s="3">
        <v>299</v>
      </c>
      <c r="BV10" s="3">
        <v>299</v>
      </c>
      <c r="BW10">
        <v>0</v>
      </c>
      <c r="BX10">
        <v>39</v>
      </c>
      <c r="BY10">
        <v>39</v>
      </c>
      <c r="BZ10">
        <v>25</v>
      </c>
      <c r="CA10">
        <v>0</v>
      </c>
      <c r="CB10">
        <v>0</v>
      </c>
      <c r="CC10">
        <v>0</v>
      </c>
      <c r="CD10">
        <v>0</v>
      </c>
      <c r="CE10" s="3">
        <v>0</v>
      </c>
      <c r="CF10" s="3">
        <v>0</v>
      </c>
      <c r="CG10">
        <v>20.100000000000001</v>
      </c>
      <c r="CH10">
        <v>20.100000000000001</v>
      </c>
      <c r="CI10" s="3">
        <v>402</v>
      </c>
      <c r="CJ10" s="5">
        <v>402</v>
      </c>
      <c r="CK10" s="5">
        <v>402</v>
      </c>
      <c r="CL10" s="5">
        <v>402</v>
      </c>
      <c r="CM10" s="3">
        <v>402</v>
      </c>
      <c r="CN10" s="3">
        <v>402</v>
      </c>
      <c r="CO10" s="3">
        <v>402</v>
      </c>
      <c r="CP10" s="3">
        <v>402</v>
      </c>
      <c r="CQ10">
        <v>402</v>
      </c>
      <c r="CR10">
        <v>20.100000000000001</v>
      </c>
      <c r="CS10" s="3">
        <v>0</v>
      </c>
      <c r="CT10" s="3">
        <v>0</v>
      </c>
      <c r="CU10" s="3" t="s">
        <v>146</v>
      </c>
      <c r="CV10" t="s">
        <v>133</v>
      </c>
      <c r="CX10" s="2">
        <v>1.5</v>
      </c>
      <c r="CY10" t="s">
        <v>133</v>
      </c>
      <c r="CZ10">
        <v>472</v>
      </c>
      <c r="DA10">
        <v>3</v>
      </c>
      <c r="DB10" t="s">
        <v>147</v>
      </c>
      <c r="DC10" t="s">
        <v>230</v>
      </c>
      <c r="DD10" t="s">
        <v>231</v>
      </c>
      <c r="DE10" t="s">
        <v>194</v>
      </c>
      <c r="DF10" t="s">
        <v>167</v>
      </c>
      <c r="DG10" t="s">
        <v>143</v>
      </c>
      <c r="DH10" t="s">
        <v>168</v>
      </c>
      <c r="DI10">
        <v>1</v>
      </c>
      <c r="DJ10">
        <v>1</v>
      </c>
      <c r="DK10" t="s">
        <v>232</v>
      </c>
      <c r="DL10" t="s">
        <v>152</v>
      </c>
      <c r="DM10">
        <v>25.050380772198402</v>
      </c>
      <c r="DN10">
        <v>55.133597640372699</v>
      </c>
      <c r="DO10" t="s">
        <v>232</v>
      </c>
      <c r="DP10" t="s">
        <v>153</v>
      </c>
      <c r="DQ10">
        <v>25.050380772198402</v>
      </c>
      <c r="DR10">
        <v>55.133597640372699</v>
      </c>
      <c r="DS10">
        <v>10</v>
      </c>
      <c r="DT10" t="s">
        <v>133</v>
      </c>
      <c r="DW10" s="18" t="str">
        <f>IF(AND(CU10="no",CS10=0),"okay",IF(AND(CU10="yes",CS10&gt;0),"okay","wrong"))</f>
        <v>okay</v>
      </c>
      <c r="DX10" s="3">
        <f>SUM(BO10:BQ10)</f>
        <v>324</v>
      </c>
      <c r="DY10" s="3">
        <f>BM10</f>
        <v>0</v>
      </c>
      <c r="DZ10" s="3">
        <f t="shared" si="3"/>
        <v>0</v>
      </c>
      <c r="EA10" s="3">
        <f>CF10</f>
        <v>0</v>
      </c>
      <c r="EB10" s="18">
        <f>ROUND(DZ10-CS10-EA10,)</f>
        <v>0</v>
      </c>
      <c r="EC10" s="3">
        <f>CI10</f>
        <v>402</v>
      </c>
      <c r="ED10" s="3">
        <f t="shared" si="4"/>
        <v>0</v>
      </c>
      <c r="EE10" s="3">
        <f t="shared" si="4"/>
        <v>0</v>
      </c>
      <c r="EF10" s="3">
        <f t="shared" si="5"/>
        <v>402</v>
      </c>
      <c r="EG10" s="18">
        <f t="shared" si="6"/>
        <v>0</v>
      </c>
      <c r="EH10" s="3">
        <f>BU10</f>
        <v>299</v>
      </c>
      <c r="EI10" s="3">
        <f t="shared" si="7"/>
        <v>299</v>
      </c>
      <c r="EJ10" s="3">
        <f>CE10</f>
        <v>0</v>
      </c>
      <c r="EK10" s="19">
        <f t="shared" si="1"/>
        <v>299</v>
      </c>
      <c r="EL10" s="19">
        <f>CO10/CM10</f>
        <v>1</v>
      </c>
      <c r="EM10" s="19">
        <f t="shared" si="2"/>
        <v>299</v>
      </c>
      <c r="EN10" s="18">
        <f>ROUND(EM10-BV10,0)</f>
        <v>0</v>
      </c>
    </row>
    <row r="11" spans="1:144" x14ac:dyDescent="0.25">
      <c r="A11">
        <v>241194</v>
      </c>
      <c r="B11" t="s">
        <v>133</v>
      </c>
      <c r="C11" s="1">
        <v>45294</v>
      </c>
      <c r="D11" s="2">
        <v>45294.061793981484</v>
      </c>
      <c r="E11">
        <v>2024</v>
      </c>
      <c r="F11">
        <v>1</v>
      </c>
      <c r="G11">
        <v>3</v>
      </c>
      <c r="H11">
        <v>1</v>
      </c>
      <c r="I11">
        <v>4</v>
      </c>
      <c r="J11" t="s">
        <v>226</v>
      </c>
      <c r="K11">
        <v>1</v>
      </c>
      <c r="L11">
        <v>1</v>
      </c>
      <c r="M11">
        <v>0</v>
      </c>
      <c r="N11" s="1">
        <v>45295</v>
      </c>
      <c r="O11" s="2">
        <v>45295.458333333336</v>
      </c>
      <c r="P11">
        <v>2024</v>
      </c>
      <c r="Q11">
        <v>1</v>
      </c>
      <c r="R11">
        <v>4</v>
      </c>
      <c r="S11">
        <v>1</v>
      </c>
      <c r="T11">
        <v>5</v>
      </c>
      <c r="U11" t="s">
        <v>125</v>
      </c>
      <c r="V11">
        <v>11</v>
      </c>
      <c r="W11" s="1">
        <v>45300</v>
      </c>
      <c r="X11" s="2">
        <v>45300.083333333336</v>
      </c>
      <c r="Y11">
        <v>2024</v>
      </c>
      <c r="Z11">
        <v>1</v>
      </c>
      <c r="AA11">
        <v>9</v>
      </c>
      <c r="AB11">
        <v>2</v>
      </c>
      <c r="AC11">
        <v>3</v>
      </c>
      <c r="AD11" t="s">
        <v>171</v>
      </c>
      <c r="AE11">
        <v>2</v>
      </c>
      <c r="AF11" t="s">
        <v>127</v>
      </c>
      <c r="AG11" t="s">
        <v>128</v>
      </c>
      <c r="AH11" t="s">
        <v>129</v>
      </c>
      <c r="AI11" t="s">
        <v>173</v>
      </c>
      <c r="AJ11">
        <v>1</v>
      </c>
      <c r="AK11" t="s">
        <v>131</v>
      </c>
      <c r="AL11" t="s">
        <v>132</v>
      </c>
      <c r="AM11" t="s">
        <v>133</v>
      </c>
      <c r="AN11">
        <v>0</v>
      </c>
      <c r="AO11">
        <v>0</v>
      </c>
      <c r="AP11">
        <v>0</v>
      </c>
      <c r="AQ11" t="s">
        <v>233</v>
      </c>
      <c r="AR11" t="s">
        <v>156</v>
      </c>
      <c r="AS11" t="s">
        <v>136</v>
      </c>
      <c r="AT11" t="s">
        <v>133</v>
      </c>
      <c r="AU11" t="s">
        <v>133</v>
      </c>
      <c r="AV11" t="s">
        <v>138</v>
      </c>
      <c r="AW11" t="s">
        <v>133</v>
      </c>
      <c r="AX11" t="s">
        <v>139</v>
      </c>
      <c r="AZ11">
        <v>3</v>
      </c>
      <c r="BA11">
        <v>2</v>
      </c>
      <c r="BB11">
        <v>1</v>
      </c>
      <c r="BC11">
        <v>0</v>
      </c>
      <c r="BD11">
        <v>550131</v>
      </c>
      <c r="BE11" t="s">
        <v>234</v>
      </c>
      <c r="BF11" t="s">
        <v>235</v>
      </c>
      <c r="BG11" t="s">
        <v>236</v>
      </c>
      <c r="BH11" s="1">
        <v>34700</v>
      </c>
      <c r="BI11">
        <v>29</v>
      </c>
      <c r="BJ11" t="s">
        <v>237</v>
      </c>
      <c r="BK11" t="s">
        <v>139</v>
      </c>
      <c r="BL11" s="3">
        <v>5</v>
      </c>
      <c r="BM11" s="3">
        <v>0</v>
      </c>
      <c r="BN11">
        <v>0</v>
      </c>
      <c r="BO11" s="3">
        <v>123.75</v>
      </c>
      <c r="BP11" s="3">
        <v>20</v>
      </c>
      <c r="BQ11" s="3">
        <v>25</v>
      </c>
      <c r="BR11" t="s">
        <v>144</v>
      </c>
      <c r="BS11">
        <v>0</v>
      </c>
      <c r="BT11">
        <v>0</v>
      </c>
      <c r="BU11" s="3">
        <v>618.75</v>
      </c>
      <c r="BV11" s="3">
        <v>618.75</v>
      </c>
      <c r="BW11">
        <v>0</v>
      </c>
      <c r="BX11">
        <v>39</v>
      </c>
      <c r="BY11">
        <v>39</v>
      </c>
      <c r="BZ11">
        <v>125</v>
      </c>
      <c r="CA11">
        <v>100</v>
      </c>
      <c r="CB11">
        <v>0</v>
      </c>
      <c r="CC11">
        <v>0</v>
      </c>
      <c r="CD11">
        <v>100</v>
      </c>
      <c r="CE11" s="3">
        <v>0</v>
      </c>
      <c r="CF11" s="3">
        <v>0</v>
      </c>
      <c r="CG11">
        <v>46.087499999999999</v>
      </c>
      <c r="CH11">
        <v>46.087499999999999</v>
      </c>
      <c r="CI11" s="3">
        <v>921.75</v>
      </c>
      <c r="CJ11" s="5">
        <v>921.75</v>
      </c>
      <c r="CK11" s="5">
        <v>921.75</v>
      </c>
      <c r="CL11" s="5">
        <v>921.75</v>
      </c>
      <c r="CM11" s="3">
        <v>921.75</v>
      </c>
      <c r="CN11" s="3">
        <v>921.75</v>
      </c>
      <c r="CO11" s="3">
        <v>921.75</v>
      </c>
      <c r="CP11" s="3">
        <v>921.75</v>
      </c>
      <c r="CQ11">
        <v>921.75</v>
      </c>
      <c r="CR11">
        <v>46.087499999999999</v>
      </c>
      <c r="CS11" s="3">
        <v>0</v>
      </c>
      <c r="CT11" s="3">
        <v>0</v>
      </c>
      <c r="CU11" s="3" t="s">
        <v>146</v>
      </c>
      <c r="CV11" t="s">
        <v>133</v>
      </c>
      <c r="CX11" s="2">
        <v>1.5</v>
      </c>
      <c r="CZ11">
        <v>96</v>
      </c>
      <c r="DA11" t="s">
        <v>133</v>
      </c>
      <c r="DB11" t="s">
        <v>163</v>
      </c>
      <c r="DC11" t="s">
        <v>164</v>
      </c>
      <c r="DD11" t="s">
        <v>133</v>
      </c>
      <c r="DE11" t="s">
        <v>133</v>
      </c>
      <c r="DF11" t="s">
        <v>133</v>
      </c>
      <c r="DG11" t="s">
        <v>143</v>
      </c>
      <c r="DH11" t="s">
        <v>168</v>
      </c>
      <c r="DI11">
        <v>1</v>
      </c>
      <c r="DJ11">
        <v>1</v>
      </c>
      <c r="DK11" t="s">
        <v>238</v>
      </c>
      <c r="DL11" t="s">
        <v>152</v>
      </c>
      <c r="DM11">
        <v>25.0202754958251</v>
      </c>
      <c r="DN11">
        <v>55.153525695204699</v>
      </c>
      <c r="DO11" t="s">
        <v>238</v>
      </c>
      <c r="DP11" t="s">
        <v>153</v>
      </c>
      <c r="DQ11">
        <v>25.0202095683421</v>
      </c>
      <c r="DR11">
        <v>55.153438858687799</v>
      </c>
      <c r="DS11" t="s">
        <v>133</v>
      </c>
      <c r="DT11" t="s">
        <v>133</v>
      </c>
      <c r="DW11" s="18" t="str">
        <f>IF(AND(CU11="no",CS11=0),"okay",IF(AND(CU11="yes",CS11&gt;0),"okay","wrong"))</f>
        <v>okay</v>
      </c>
      <c r="DX11" s="3">
        <f>SUM(BO11:BQ11)</f>
        <v>168.75</v>
      </c>
      <c r="DY11" s="3">
        <f>BM11</f>
        <v>0</v>
      </c>
      <c r="DZ11" s="3">
        <f t="shared" si="3"/>
        <v>0</v>
      </c>
      <c r="EA11" s="3">
        <f>CF11</f>
        <v>0</v>
      </c>
      <c r="EB11" s="18">
        <f>ROUND(DZ11-CS11-EA11,)</f>
        <v>0</v>
      </c>
      <c r="EC11" s="3">
        <f>CI11</f>
        <v>921.75</v>
      </c>
      <c r="ED11" s="3">
        <f t="shared" si="4"/>
        <v>0</v>
      </c>
      <c r="EE11" s="3">
        <f t="shared" si="4"/>
        <v>0</v>
      </c>
      <c r="EF11" s="3">
        <f t="shared" si="5"/>
        <v>921.75</v>
      </c>
      <c r="EG11" s="18">
        <f t="shared" si="6"/>
        <v>0</v>
      </c>
      <c r="EH11" s="3">
        <f>BU11</f>
        <v>618.75</v>
      </c>
      <c r="EI11" s="3">
        <f t="shared" si="7"/>
        <v>618.75</v>
      </c>
      <c r="EJ11" s="3">
        <f>CE11</f>
        <v>0</v>
      </c>
      <c r="EK11" s="19">
        <f t="shared" si="1"/>
        <v>618.75</v>
      </c>
      <c r="EL11" s="19">
        <f>CO11/CM11</f>
        <v>1</v>
      </c>
      <c r="EM11" s="19">
        <f t="shared" si="2"/>
        <v>618.75</v>
      </c>
      <c r="EN11" s="18">
        <f>ROUND(EM11-BV11,0)</f>
        <v>0</v>
      </c>
    </row>
    <row r="12" spans="1:144" x14ac:dyDescent="0.25">
      <c r="A12">
        <v>241201</v>
      </c>
      <c r="B12" t="s">
        <v>239</v>
      </c>
      <c r="C12" s="1">
        <v>45294</v>
      </c>
      <c r="D12" s="2">
        <v>45294.133460648147</v>
      </c>
      <c r="E12">
        <v>2024</v>
      </c>
      <c r="F12">
        <v>1</v>
      </c>
      <c r="G12">
        <v>3</v>
      </c>
      <c r="H12">
        <v>1</v>
      </c>
      <c r="I12">
        <v>4</v>
      </c>
      <c r="J12" t="s">
        <v>226</v>
      </c>
      <c r="K12">
        <v>3</v>
      </c>
      <c r="L12">
        <v>1</v>
      </c>
      <c r="M12">
        <v>1</v>
      </c>
      <c r="N12" s="1">
        <v>45295</v>
      </c>
      <c r="O12" s="2">
        <v>45295.628472222219</v>
      </c>
      <c r="P12">
        <v>2024</v>
      </c>
      <c r="Q12">
        <v>1</v>
      </c>
      <c r="R12">
        <v>4</v>
      </c>
      <c r="S12">
        <v>1</v>
      </c>
      <c r="T12">
        <v>5</v>
      </c>
      <c r="U12" t="s">
        <v>125</v>
      </c>
      <c r="V12">
        <v>15</v>
      </c>
      <c r="W12" s="1">
        <v>45300</v>
      </c>
      <c r="X12" s="2">
        <v>45300.145833333336</v>
      </c>
      <c r="Y12">
        <v>2024</v>
      </c>
      <c r="Z12">
        <v>1</v>
      </c>
      <c r="AA12">
        <v>9</v>
      </c>
      <c r="AB12">
        <v>2</v>
      </c>
      <c r="AC12">
        <v>3</v>
      </c>
      <c r="AD12" t="s">
        <v>171</v>
      </c>
      <c r="AE12">
        <v>3</v>
      </c>
      <c r="AF12" t="s">
        <v>127</v>
      </c>
      <c r="AG12" t="s">
        <v>128</v>
      </c>
      <c r="AH12" t="s">
        <v>129</v>
      </c>
      <c r="AI12" t="s">
        <v>173</v>
      </c>
      <c r="AJ12">
        <v>1</v>
      </c>
      <c r="AK12" t="s">
        <v>131</v>
      </c>
      <c r="AL12" t="s">
        <v>132</v>
      </c>
      <c r="AM12" t="s">
        <v>133</v>
      </c>
      <c r="AN12">
        <v>0</v>
      </c>
      <c r="AO12">
        <v>0</v>
      </c>
      <c r="AP12">
        <v>0</v>
      </c>
      <c r="AQ12" t="s">
        <v>134</v>
      </c>
      <c r="AR12" t="s">
        <v>156</v>
      </c>
      <c r="AS12" t="s">
        <v>157</v>
      </c>
      <c r="AT12" t="s">
        <v>133</v>
      </c>
      <c r="AU12" t="s">
        <v>158</v>
      </c>
      <c r="AV12" t="s">
        <v>138</v>
      </c>
      <c r="AW12" t="s">
        <v>133</v>
      </c>
      <c r="AX12" t="s">
        <v>139</v>
      </c>
      <c r="AZ12">
        <v>3</v>
      </c>
      <c r="BA12">
        <v>2</v>
      </c>
      <c r="BB12">
        <v>1</v>
      </c>
      <c r="BC12">
        <v>0</v>
      </c>
      <c r="BD12">
        <v>550131</v>
      </c>
      <c r="BE12" t="s">
        <v>234</v>
      </c>
      <c r="BF12" t="s">
        <v>235</v>
      </c>
      <c r="BG12" t="s">
        <v>236</v>
      </c>
      <c r="BH12" s="1">
        <v>34700</v>
      </c>
      <c r="BI12">
        <v>29</v>
      </c>
      <c r="BJ12" t="s">
        <v>237</v>
      </c>
      <c r="BK12" t="s">
        <v>139</v>
      </c>
      <c r="BL12" s="3">
        <v>5</v>
      </c>
      <c r="BM12" s="3">
        <v>0</v>
      </c>
      <c r="BN12">
        <v>0</v>
      </c>
      <c r="BO12" s="3">
        <v>123.75</v>
      </c>
      <c r="BP12" s="3">
        <v>20</v>
      </c>
      <c r="BQ12" s="3">
        <v>25</v>
      </c>
      <c r="BR12" t="s">
        <v>144</v>
      </c>
      <c r="BS12">
        <v>0</v>
      </c>
      <c r="BT12">
        <v>0</v>
      </c>
      <c r="BU12" s="3">
        <v>618.75</v>
      </c>
      <c r="BV12" s="3">
        <v>618.75</v>
      </c>
      <c r="BW12">
        <v>0</v>
      </c>
      <c r="BX12">
        <v>39</v>
      </c>
      <c r="BY12">
        <v>39</v>
      </c>
      <c r="BZ12">
        <v>125</v>
      </c>
      <c r="CA12">
        <v>100</v>
      </c>
      <c r="CB12">
        <v>0</v>
      </c>
      <c r="CC12">
        <v>0</v>
      </c>
      <c r="CD12">
        <v>100</v>
      </c>
      <c r="CE12" s="3">
        <v>0</v>
      </c>
      <c r="CF12" s="3">
        <v>0</v>
      </c>
      <c r="CG12">
        <v>46.087499999999999</v>
      </c>
      <c r="CH12">
        <v>46.087499999999999</v>
      </c>
      <c r="CI12" s="3">
        <v>921.75</v>
      </c>
      <c r="CJ12" s="5">
        <v>921.75</v>
      </c>
      <c r="CK12" s="5">
        <v>921.75</v>
      </c>
      <c r="CL12" s="5">
        <v>921.75</v>
      </c>
      <c r="CM12" s="3">
        <v>921.75</v>
      </c>
      <c r="CN12" s="3">
        <v>921.75</v>
      </c>
      <c r="CO12" s="3">
        <v>921.75</v>
      </c>
      <c r="CP12" s="3">
        <v>921.75</v>
      </c>
      <c r="CQ12">
        <v>921.75</v>
      </c>
      <c r="CR12">
        <v>46.087499999999999</v>
      </c>
      <c r="CS12" s="3">
        <v>0</v>
      </c>
      <c r="CT12" s="3">
        <v>0</v>
      </c>
      <c r="CU12" s="3" t="s">
        <v>146</v>
      </c>
      <c r="CV12" t="s">
        <v>133</v>
      </c>
      <c r="CX12" s="2">
        <v>1.5</v>
      </c>
      <c r="CZ12">
        <v>96</v>
      </c>
      <c r="DA12">
        <v>2</v>
      </c>
      <c r="DB12" t="s">
        <v>163</v>
      </c>
      <c r="DC12" t="s">
        <v>164</v>
      </c>
      <c r="DD12" t="s">
        <v>165</v>
      </c>
      <c r="DE12" t="s">
        <v>166</v>
      </c>
      <c r="DF12" t="s">
        <v>167</v>
      </c>
      <c r="DG12" t="s">
        <v>143</v>
      </c>
      <c r="DH12" t="s">
        <v>168</v>
      </c>
      <c r="DI12">
        <v>1</v>
      </c>
      <c r="DJ12">
        <v>1</v>
      </c>
      <c r="DK12" t="s">
        <v>238</v>
      </c>
      <c r="DL12" t="s">
        <v>152</v>
      </c>
      <c r="DM12">
        <v>25.0201257158242</v>
      </c>
      <c r="DN12">
        <v>55.153517313301499</v>
      </c>
      <c r="DO12" t="s">
        <v>238</v>
      </c>
      <c r="DP12" t="s">
        <v>153</v>
      </c>
      <c r="DQ12">
        <v>25.020306180954801</v>
      </c>
      <c r="DR12">
        <v>55.153473056852803</v>
      </c>
      <c r="DS12">
        <v>10</v>
      </c>
      <c r="DT12" t="s">
        <v>133</v>
      </c>
      <c r="DW12" s="18" t="str">
        <f>IF(AND(CU12="no",CS12=0),"okay",IF(AND(CU12="yes",CS12&gt;0),"okay","wrong"))</f>
        <v>okay</v>
      </c>
      <c r="DX12" s="3">
        <f>SUM(BO12:BQ12)</f>
        <v>168.75</v>
      </c>
      <c r="DY12" s="3">
        <f>BM12</f>
        <v>0</v>
      </c>
      <c r="DZ12" s="3">
        <f t="shared" si="3"/>
        <v>0</v>
      </c>
      <c r="EA12" s="3">
        <f>CF12</f>
        <v>0</v>
      </c>
      <c r="EB12" s="18">
        <f>ROUND(DZ12-CS12-EA12,)</f>
        <v>0</v>
      </c>
      <c r="EC12" s="3">
        <f>CI12</f>
        <v>921.75</v>
      </c>
      <c r="ED12" s="3">
        <f t="shared" si="4"/>
        <v>0</v>
      </c>
      <c r="EE12" s="3">
        <f t="shared" si="4"/>
        <v>0</v>
      </c>
      <c r="EF12" s="3">
        <f t="shared" si="5"/>
        <v>921.75</v>
      </c>
      <c r="EG12" s="18">
        <f t="shared" si="6"/>
        <v>0</v>
      </c>
      <c r="EH12" s="3">
        <f>BU12</f>
        <v>618.75</v>
      </c>
      <c r="EI12" s="3">
        <f t="shared" si="7"/>
        <v>618.75</v>
      </c>
      <c r="EJ12" s="3">
        <f>CE12</f>
        <v>0</v>
      </c>
      <c r="EK12" s="19">
        <f t="shared" si="1"/>
        <v>618.75</v>
      </c>
      <c r="EL12" s="19">
        <f>CO12/CM12</f>
        <v>1</v>
      </c>
      <c r="EM12" s="19">
        <f t="shared" si="2"/>
        <v>618.75</v>
      </c>
      <c r="EN12" s="18">
        <f>ROUND(EM12-BV12,0)</f>
        <v>0</v>
      </c>
    </row>
    <row r="13" spans="1:144" x14ac:dyDescent="0.25">
      <c r="A13">
        <v>241276</v>
      </c>
      <c r="B13" t="s">
        <v>240</v>
      </c>
      <c r="C13" s="1">
        <v>45294</v>
      </c>
      <c r="D13" s="2">
        <v>45294.543043981481</v>
      </c>
      <c r="E13">
        <v>2024</v>
      </c>
      <c r="F13">
        <v>1</v>
      </c>
      <c r="G13">
        <v>3</v>
      </c>
      <c r="H13">
        <v>1</v>
      </c>
      <c r="I13">
        <v>4</v>
      </c>
      <c r="J13" t="s">
        <v>226</v>
      </c>
      <c r="K13">
        <v>13</v>
      </c>
      <c r="L13">
        <v>1</v>
      </c>
      <c r="M13">
        <v>1</v>
      </c>
      <c r="N13" s="1">
        <v>45294</v>
      </c>
      <c r="O13" s="2">
        <v>45294.862500000003</v>
      </c>
      <c r="P13">
        <v>2024</v>
      </c>
      <c r="Q13">
        <v>1</v>
      </c>
      <c r="R13">
        <v>3</v>
      </c>
      <c r="S13">
        <v>1</v>
      </c>
      <c r="T13">
        <v>4</v>
      </c>
      <c r="U13" t="s">
        <v>226</v>
      </c>
      <c r="V13">
        <v>20</v>
      </c>
      <c r="W13" s="1">
        <v>45415</v>
      </c>
      <c r="X13" s="2">
        <v>45415.862500000003</v>
      </c>
      <c r="Y13">
        <v>2024</v>
      </c>
      <c r="Z13">
        <v>5</v>
      </c>
      <c r="AA13">
        <v>3</v>
      </c>
      <c r="AB13">
        <v>18</v>
      </c>
      <c r="AC13">
        <v>6</v>
      </c>
      <c r="AD13" t="s">
        <v>241</v>
      </c>
      <c r="AE13">
        <v>20</v>
      </c>
      <c r="AF13" t="s">
        <v>155</v>
      </c>
      <c r="AG13" t="s">
        <v>128</v>
      </c>
      <c r="AH13" t="s">
        <v>129</v>
      </c>
      <c r="AI13" t="s">
        <v>155</v>
      </c>
      <c r="AJ13">
        <v>0</v>
      </c>
      <c r="AK13" t="s">
        <v>131</v>
      </c>
      <c r="AL13" t="s">
        <v>132</v>
      </c>
      <c r="AM13" t="s">
        <v>133</v>
      </c>
      <c r="AN13">
        <v>0</v>
      </c>
      <c r="AO13">
        <v>0</v>
      </c>
      <c r="AP13">
        <v>0</v>
      </c>
      <c r="AQ13" t="s">
        <v>216</v>
      </c>
      <c r="AR13" t="s">
        <v>135</v>
      </c>
      <c r="AS13" t="s">
        <v>157</v>
      </c>
      <c r="AT13" t="s">
        <v>133</v>
      </c>
      <c r="AU13" t="s">
        <v>158</v>
      </c>
      <c r="AV13" t="s">
        <v>138</v>
      </c>
      <c r="AW13" t="s">
        <v>133</v>
      </c>
      <c r="AX13" t="s">
        <v>139</v>
      </c>
      <c r="AZ13">
        <v>2</v>
      </c>
      <c r="BA13">
        <v>0</v>
      </c>
      <c r="BB13">
        <v>1</v>
      </c>
      <c r="BC13">
        <v>1</v>
      </c>
      <c r="BD13">
        <v>531855</v>
      </c>
      <c r="BE13" t="s">
        <v>242</v>
      </c>
      <c r="BF13" t="s">
        <v>243</v>
      </c>
      <c r="BG13" t="s">
        <v>244</v>
      </c>
      <c r="BH13" s="1">
        <v>34700</v>
      </c>
      <c r="BI13">
        <v>29</v>
      </c>
      <c r="BJ13" t="s">
        <v>143</v>
      </c>
      <c r="BK13" t="s">
        <v>139</v>
      </c>
      <c r="BL13" s="3">
        <v>121</v>
      </c>
      <c r="BM13" s="3">
        <v>91</v>
      </c>
      <c r="BN13">
        <v>0</v>
      </c>
      <c r="BO13" s="3">
        <v>78.3</v>
      </c>
      <c r="BP13" s="3">
        <v>6.63</v>
      </c>
      <c r="BQ13" s="3">
        <v>5</v>
      </c>
      <c r="BR13" t="s">
        <v>144</v>
      </c>
      <c r="BS13">
        <v>76.63</v>
      </c>
      <c r="BT13" t="s">
        <v>183</v>
      </c>
      <c r="BU13" s="3">
        <v>9474.2999999999993</v>
      </c>
      <c r="BV13" s="3">
        <v>1290.66972229003</v>
      </c>
      <c r="BW13">
        <v>0</v>
      </c>
      <c r="BX13">
        <v>48.75</v>
      </c>
      <c r="BY13">
        <v>39</v>
      </c>
      <c r="BZ13">
        <v>605</v>
      </c>
      <c r="CA13">
        <v>802.23</v>
      </c>
      <c r="CB13">
        <v>0</v>
      </c>
      <c r="CC13">
        <v>0</v>
      </c>
      <c r="CD13">
        <v>802.23</v>
      </c>
      <c r="CE13" s="3">
        <v>0</v>
      </c>
      <c r="CF13" s="3">
        <v>0</v>
      </c>
      <c r="CG13">
        <v>548.46900000000005</v>
      </c>
      <c r="CH13">
        <v>988.83399999999995</v>
      </c>
      <c r="CI13" s="3">
        <v>10969.279999999901</v>
      </c>
      <c r="CJ13" s="5">
        <v>10969.279999999901</v>
      </c>
      <c r="CK13" s="5">
        <v>10969.279999999901</v>
      </c>
      <c r="CL13" s="5">
        <v>10969.279999999901</v>
      </c>
      <c r="CM13" s="3">
        <v>2785.6497222900298</v>
      </c>
      <c r="CN13" s="3">
        <v>2785.6497222900298</v>
      </c>
      <c r="CO13" s="3">
        <v>2785.6497222900298</v>
      </c>
      <c r="CP13" s="3">
        <v>2785.6497222900298</v>
      </c>
      <c r="CQ13">
        <v>10969.279999999901</v>
      </c>
      <c r="CR13">
        <v>988.83399999999995</v>
      </c>
      <c r="CS13" s="3">
        <v>8183.63027770996</v>
      </c>
      <c r="CT13" s="3">
        <v>8183.63027770996</v>
      </c>
      <c r="CU13" s="3" t="s">
        <v>139</v>
      </c>
      <c r="CV13" t="s">
        <v>133</v>
      </c>
      <c r="CX13" s="2">
        <v>1.5</v>
      </c>
      <c r="CZ13">
        <v>321</v>
      </c>
      <c r="DA13">
        <v>3</v>
      </c>
      <c r="DB13" t="s">
        <v>147</v>
      </c>
      <c r="DC13" t="s">
        <v>245</v>
      </c>
      <c r="DD13" t="s">
        <v>246</v>
      </c>
      <c r="DE13" t="s">
        <v>247</v>
      </c>
      <c r="DF13" t="s">
        <v>167</v>
      </c>
      <c r="DG13" t="s">
        <v>143</v>
      </c>
      <c r="DH13" t="s">
        <v>150</v>
      </c>
      <c r="DI13">
        <v>1</v>
      </c>
      <c r="DJ13">
        <v>2</v>
      </c>
      <c r="DK13" t="s">
        <v>248</v>
      </c>
      <c r="DL13" t="s">
        <v>152</v>
      </c>
      <c r="DM13">
        <v>24.311836041928402</v>
      </c>
      <c r="DN13">
        <v>54.5703286305069</v>
      </c>
      <c r="DO13" t="s">
        <v>248</v>
      </c>
      <c r="DP13" t="s">
        <v>153</v>
      </c>
      <c r="DQ13">
        <v>24.311836041928402</v>
      </c>
      <c r="DR13">
        <v>54.5703286305069</v>
      </c>
      <c r="DS13" t="s">
        <v>133</v>
      </c>
      <c r="DT13" t="s">
        <v>133</v>
      </c>
      <c r="DW13" s="18" t="str">
        <f>IF(AND(CU13="no",CS13=0),"okay",IF(AND(CU13="yes",CS13&gt;0),"okay","wrong"))</f>
        <v>okay</v>
      </c>
      <c r="DX13" s="3">
        <f>SUM(BO13:BQ13)</f>
        <v>89.929999999999993</v>
      </c>
      <c r="DY13" s="3">
        <f>BM13</f>
        <v>91</v>
      </c>
      <c r="DZ13" s="3">
        <f t="shared" si="3"/>
        <v>8183.6299999999992</v>
      </c>
      <c r="EA13" s="3">
        <f>CF13</f>
        <v>0</v>
      </c>
      <c r="EB13" s="18">
        <f>ROUND(DZ13-CS13-EA13,)</f>
        <v>0</v>
      </c>
      <c r="EC13" s="3">
        <f>CI13</f>
        <v>10969.279999999901</v>
      </c>
      <c r="ED13" s="3">
        <f t="shared" si="4"/>
        <v>8183.6299999999992</v>
      </c>
      <c r="EE13" s="3">
        <f t="shared" si="4"/>
        <v>0</v>
      </c>
      <c r="EF13" s="3">
        <f t="shared" si="5"/>
        <v>2785.6499999999014</v>
      </c>
      <c r="EG13" s="18">
        <f t="shared" si="6"/>
        <v>0</v>
      </c>
      <c r="EH13" s="3">
        <f>BU13</f>
        <v>9474.2999999999993</v>
      </c>
      <c r="EI13" s="3">
        <f t="shared" si="7"/>
        <v>1290.67</v>
      </c>
      <c r="EJ13" s="3">
        <f>CE13</f>
        <v>0</v>
      </c>
      <c r="EK13" s="19">
        <f t="shared" si="1"/>
        <v>1290.67</v>
      </c>
      <c r="EL13" s="19">
        <f>CO13/CM13</f>
        <v>1</v>
      </c>
      <c r="EM13" s="19">
        <f t="shared" si="2"/>
        <v>1290.67</v>
      </c>
      <c r="EN13" s="18">
        <f>ROUND(EM13-BV13,0)</f>
        <v>0</v>
      </c>
    </row>
    <row r="14" spans="1:144" x14ac:dyDescent="0.25">
      <c r="A14">
        <v>241298</v>
      </c>
      <c r="B14" t="s">
        <v>249</v>
      </c>
      <c r="C14" s="1">
        <v>45294</v>
      </c>
      <c r="D14" s="2">
        <v>45294.637430555558</v>
      </c>
      <c r="E14">
        <v>2024</v>
      </c>
      <c r="F14">
        <v>1</v>
      </c>
      <c r="G14">
        <v>3</v>
      </c>
      <c r="H14">
        <v>1</v>
      </c>
      <c r="I14">
        <v>4</v>
      </c>
      <c r="J14" t="s">
        <v>226</v>
      </c>
      <c r="K14">
        <v>15</v>
      </c>
      <c r="L14">
        <v>1</v>
      </c>
      <c r="M14">
        <v>1</v>
      </c>
      <c r="N14" s="1">
        <v>45295</v>
      </c>
      <c r="O14" s="2">
        <v>45295.634722222225</v>
      </c>
      <c r="P14">
        <v>2024</v>
      </c>
      <c r="Q14">
        <v>1</v>
      </c>
      <c r="R14">
        <v>4</v>
      </c>
      <c r="S14">
        <v>1</v>
      </c>
      <c r="T14">
        <v>5</v>
      </c>
      <c r="U14" t="s">
        <v>125</v>
      </c>
      <c r="V14">
        <v>15</v>
      </c>
      <c r="W14" s="1">
        <v>45356</v>
      </c>
      <c r="X14" s="2">
        <v>45356.556250000001</v>
      </c>
      <c r="Y14">
        <v>2024</v>
      </c>
      <c r="Z14">
        <v>3</v>
      </c>
      <c r="AA14">
        <v>5</v>
      </c>
      <c r="AB14">
        <v>10</v>
      </c>
      <c r="AC14">
        <v>3</v>
      </c>
      <c r="AD14" t="s">
        <v>171</v>
      </c>
      <c r="AE14">
        <v>13</v>
      </c>
      <c r="AF14" t="s">
        <v>127</v>
      </c>
      <c r="AG14" t="s">
        <v>128</v>
      </c>
      <c r="AH14" t="s">
        <v>129</v>
      </c>
      <c r="AI14" t="s">
        <v>173</v>
      </c>
      <c r="AJ14">
        <v>1</v>
      </c>
      <c r="AK14" t="s">
        <v>131</v>
      </c>
      <c r="AL14" t="s">
        <v>132</v>
      </c>
      <c r="AM14" t="s">
        <v>133</v>
      </c>
      <c r="AN14">
        <v>0</v>
      </c>
      <c r="AO14">
        <v>0</v>
      </c>
      <c r="AP14">
        <v>0</v>
      </c>
      <c r="AQ14" t="s">
        <v>134</v>
      </c>
      <c r="AR14" t="s">
        <v>135</v>
      </c>
      <c r="AS14" t="s">
        <v>157</v>
      </c>
      <c r="AT14" t="s">
        <v>133</v>
      </c>
      <c r="AU14" t="s">
        <v>158</v>
      </c>
      <c r="AV14" t="s">
        <v>138</v>
      </c>
      <c r="AW14" t="s">
        <v>133</v>
      </c>
      <c r="AX14" t="s">
        <v>139</v>
      </c>
      <c r="AZ14">
        <v>2</v>
      </c>
      <c r="BA14">
        <v>0</v>
      </c>
      <c r="BB14">
        <v>2</v>
      </c>
      <c r="BC14">
        <v>0</v>
      </c>
      <c r="BD14">
        <v>446055</v>
      </c>
      <c r="BE14" t="s">
        <v>250</v>
      </c>
      <c r="BF14" t="s">
        <v>251</v>
      </c>
      <c r="BG14" t="s">
        <v>252</v>
      </c>
      <c r="BH14" s="1">
        <v>34700</v>
      </c>
      <c r="BI14">
        <v>29</v>
      </c>
      <c r="BJ14" t="s">
        <v>143</v>
      </c>
      <c r="BK14" t="s">
        <v>139</v>
      </c>
      <c r="BL14" s="3">
        <v>61</v>
      </c>
      <c r="BM14" s="3">
        <v>30</v>
      </c>
      <c r="BN14">
        <v>0</v>
      </c>
      <c r="BO14" s="3">
        <v>78.3</v>
      </c>
      <c r="BP14" s="3">
        <v>6.63</v>
      </c>
      <c r="BQ14" s="3">
        <v>5</v>
      </c>
      <c r="BR14" t="s">
        <v>144</v>
      </c>
      <c r="BS14">
        <v>76.63</v>
      </c>
      <c r="BT14" t="s">
        <v>145</v>
      </c>
      <c r="BU14" s="3">
        <v>4776.3</v>
      </c>
      <c r="BV14" s="3">
        <v>2078.3999084472598</v>
      </c>
      <c r="BW14">
        <v>0</v>
      </c>
      <c r="BX14">
        <v>39</v>
      </c>
      <c r="BY14">
        <v>39</v>
      </c>
      <c r="BZ14">
        <v>305</v>
      </c>
      <c r="CA14">
        <v>404.43</v>
      </c>
      <c r="CB14">
        <v>0</v>
      </c>
      <c r="CC14">
        <v>0</v>
      </c>
      <c r="CD14">
        <v>404.43</v>
      </c>
      <c r="CE14" s="3">
        <v>0</v>
      </c>
      <c r="CF14" s="3">
        <v>0</v>
      </c>
      <c r="CG14">
        <v>278.18150000000003</v>
      </c>
      <c r="CH14">
        <v>278.18150000000003</v>
      </c>
      <c r="CI14" s="3">
        <v>5563.73</v>
      </c>
      <c r="CJ14" s="5">
        <v>5563.73</v>
      </c>
      <c r="CK14" s="5">
        <v>5563.73</v>
      </c>
      <c r="CL14" s="5">
        <v>5563.73</v>
      </c>
      <c r="CM14" s="3">
        <v>2865.8299084472601</v>
      </c>
      <c r="CN14" s="3">
        <v>2865.8299084472601</v>
      </c>
      <c r="CO14" s="3">
        <v>2865.8299084472601</v>
      </c>
      <c r="CP14" s="3">
        <v>2865.8299084472601</v>
      </c>
      <c r="CQ14">
        <v>5563.73</v>
      </c>
      <c r="CR14">
        <v>278.18150000000003</v>
      </c>
      <c r="CS14" s="3">
        <v>2697.9000915527299</v>
      </c>
      <c r="CT14" s="3">
        <v>2697.9000915527299</v>
      </c>
      <c r="CU14" s="3" t="s">
        <v>139</v>
      </c>
      <c r="CV14" t="s">
        <v>133</v>
      </c>
      <c r="CX14" s="2">
        <v>1.5</v>
      </c>
      <c r="CZ14">
        <v>105</v>
      </c>
      <c r="DA14">
        <v>2</v>
      </c>
      <c r="DB14" t="s">
        <v>191</v>
      </c>
      <c r="DC14" t="s">
        <v>253</v>
      </c>
      <c r="DD14">
        <v>6</v>
      </c>
      <c r="DE14" t="s">
        <v>254</v>
      </c>
      <c r="DF14" t="s">
        <v>223</v>
      </c>
      <c r="DG14" t="s">
        <v>143</v>
      </c>
      <c r="DH14" t="s">
        <v>168</v>
      </c>
      <c r="DI14">
        <v>1</v>
      </c>
      <c r="DJ14">
        <v>1</v>
      </c>
      <c r="DK14" t="s">
        <v>255</v>
      </c>
      <c r="DL14" t="s">
        <v>152</v>
      </c>
      <c r="DM14">
        <v>25.0561208247119</v>
      </c>
      <c r="DN14">
        <v>55.204535610973799</v>
      </c>
      <c r="DO14" t="s">
        <v>256</v>
      </c>
      <c r="DP14" t="s">
        <v>153</v>
      </c>
      <c r="DQ14">
        <v>24.854828277454999</v>
      </c>
      <c r="DR14">
        <v>55.160656347870798</v>
      </c>
      <c r="DS14">
        <v>8</v>
      </c>
      <c r="DT14" t="s">
        <v>133</v>
      </c>
      <c r="DW14" s="18" t="str">
        <f>IF(AND(CU14="no",CS14=0),"okay",IF(AND(CU14="yes",CS14&gt;0),"okay","wrong"))</f>
        <v>okay</v>
      </c>
      <c r="DX14" s="3">
        <f>SUM(BO14:BQ14)</f>
        <v>89.929999999999993</v>
      </c>
      <c r="DY14" s="3">
        <f>BM14</f>
        <v>30</v>
      </c>
      <c r="DZ14" s="3">
        <f t="shared" si="3"/>
        <v>2697.8999999999996</v>
      </c>
      <c r="EA14" s="3">
        <f>CF14</f>
        <v>0</v>
      </c>
      <c r="EB14" s="18">
        <f>ROUND(DZ14-CS14-EA14,)</f>
        <v>0</v>
      </c>
      <c r="EC14" s="3">
        <f>CI14</f>
        <v>5563.73</v>
      </c>
      <c r="ED14" s="3">
        <f t="shared" si="4"/>
        <v>2697.8999999999996</v>
      </c>
      <c r="EE14" s="3">
        <f t="shared" si="4"/>
        <v>0</v>
      </c>
      <c r="EF14" s="3">
        <f t="shared" si="5"/>
        <v>2865.83</v>
      </c>
      <c r="EG14" s="18">
        <f t="shared" si="6"/>
        <v>0</v>
      </c>
      <c r="EH14" s="3">
        <f>BU14</f>
        <v>4776.3</v>
      </c>
      <c r="EI14" s="3">
        <f t="shared" si="7"/>
        <v>2078.4000000000005</v>
      </c>
      <c r="EJ14" s="3">
        <f>CE14</f>
        <v>0</v>
      </c>
      <c r="EK14" s="19">
        <f t="shared" si="1"/>
        <v>2078.4000000000005</v>
      </c>
      <c r="EL14" s="19">
        <f>CO14/CM14</f>
        <v>1</v>
      </c>
      <c r="EM14" s="19">
        <f t="shared" si="2"/>
        <v>2078.4000000000005</v>
      </c>
      <c r="EN14" s="18">
        <f>ROUND(EM14-BV14,0)</f>
        <v>0</v>
      </c>
    </row>
    <row r="15" spans="1:144" x14ac:dyDescent="0.25">
      <c r="A15">
        <v>241386</v>
      </c>
      <c r="B15" t="s">
        <v>257</v>
      </c>
      <c r="C15" s="1">
        <v>45294</v>
      </c>
      <c r="D15" s="2">
        <v>45294.809108796297</v>
      </c>
      <c r="E15">
        <v>2024</v>
      </c>
      <c r="F15">
        <v>1</v>
      </c>
      <c r="G15">
        <v>3</v>
      </c>
      <c r="H15">
        <v>1</v>
      </c>
      <c r="I15">
        <v>4</v>
      </c>
      <c r="J15" t="s">
        <v>226</v>
      </c>
      <c r="K15">
        <v>19</v>
      </c>
      <c r="L15">
        <v>1</v>
      </c>
      <c r="M15">
        <v>1</v>
      </c>
      <c r="N15" s="1">
        <v>45295</v>
      </c>
      <c r="O15" s="2">
        <v>45295.39166666667</v>
      </c>
      <c r="P15">
        <v>2024</v>
      </c>
      <c r="Q15">
        <v>1</v>
      </c>
      <c r="R15">
        <v>4</v>
      </c>
      <c r="S15">
        <v>1</v>
      </c>
      <c r="T15">
        <v>5</v>
      </c>
      <c r="U15" t="s">
        <v>125</v>
      </c>
      <c r="V15">
        <v>9</v>
      </c>
      <c r="W15" s="1">
        <v>45326</v>
      </c>
      <c r="X15" s="2">
        <v>45326.445833333331</v>
      </c>
      <c r="Y15">
        <v>2024</v>
      </c>
      <c r="Z15">
        <v>2</v>
      </c>
      <c r="AA15">
        <v>4</v>
      </c>
      <c r="AB15">
        <v>5</v>
      </c>
      <c r="AC15">
        <v>1</v>
      </c>
      <c r="AD15" t="s">
        <v>172</v>
      </c>
      <c r="AE15">
        <v>10</v>
      </c>
      <c r="AF15" t="s">
        <v>127</v>
      </c>
      <c r="AG15" t="s">
        <v>128</v>
      </c>
      <c r="AH15" t="s">
        <v>129</v>
      </c>
      <c r="AI15" t="s">
        <v>173</v>
      </c>
      <c r="AJ15">
        <v>1</v>
      </c>
      <c r="AK15" t="s">
        <v>131</v>
      </c>
      <c r="AL15" t="s">
        <v>132</v>
      </c>
      <c r="AM15" t="s">
        <v>133</v>
      </c>
      <c r="AN15">
        <v>0</v>
      </c>
      <c r="AO15">
        <v>0</v>
      </c>
      <c r="AP15">
        <v>0</v>
      </c>
      <c r="AQ15" t="s">
        <v>134</v>
      </c>
      <c r="AR15" t="s">
        <v>135</v>
      </c>
      <c r="AS15" t="s">
        <v>157</v>
      </c>
      <c r="AT15" t="s">
        <v>133</v>
      </c>
      <c r="AU15" t="s">
        <v>158</v>
      </c>
      <c r="AV15" t="s">
        <v>159</v>
      </c>
      <c r="AW15" t="s">
        <v>133</v>
      </c>
      <c r="AX15" t="s">
        <v>139</v>
      </c>
      <c r="AZ15">
        <v>6</v>
      </c>
      <c r="BA15">
        <v>0</v>
      </c>
      <c r="BB15">
        <v>5</v>
      </c>
      <c r="BC15">
        <v>1</v>
      </c>
      <c r="BD15">
        <v>71935</v>
      </c>
      <c r="BE15" t="s">
        <v>258</v>
      </c>
      <c r="BF15" t="s">
        <v>259</v>
      </c>
      <c r="BG15" t="s">
        <v>260</v>
      </c>
      <c r="BH15" s="1">
        <v>33787</v>
      </c>
      <c r="BI15">
        <v>32</v>
      </c>
      <c r="BJ15" t="s">
        <v>143</v>
      </c>
      <c r="BK15" t="s">
        <v>139</v>
      </c>
      <c r="BL15" s="3">
        <v>31</v>
      </c>
      <c r="BM15" s="3">
        <v>1</v>
      </c>
      <c r="BN15">
        <v>0</v>
      </c>
      <c r="BO15" s="3">
        <v>73.3</v>
      </c>
      <c r="BP15" s="3">
        <v>0</v>
      </c>
      <c r="BQ15" s="3">
        <v>5</v>
      </c>
      <c r="BR15" t="s">
        <v>144</v>
      </c>
      <c r="BS15">
        <v>73.3</v>
      </c>
      <c r="BT15" t="s">
        <v>145</v>
      </c>
      <c r="BU15" s="3">
        <v>2272.2999999999902</v>
      </c>
      <c r="BV15" s="3">
        <v>2194.0099969482399</v>
      </c>
      <c r="BW15">
        <v>0</v>
      </c>
      <c r="BX15">
        <v>49</v>
      </c>
      <c r="BY15">
        <v>39</v>
      </c>
      <c r="BZ15">
        <v>155</v>
      </c>
      <c r="CA15">
        <v>0</v>
      </c>
      <c r="CB15">
        <v>0</v>
      </c>
      <c r="CC15">
        <v>0</v>
      </c>
      <c r="CD15">
        <v>0</v>
      </c>
      <c r="CE15" s="3">
        <v>0.01</v>
      </c>
      <c r="CF15" s="3">
        <v>0.01</v>
      </c>
      <c r="CG15">
        <v>125.765</v>
      </c>
      <c r="CH15">
        <v>125.77500000000001</v>
      </c>
      <c r="CI15" s="3">
        <v>2515.2999999999902</v>
      </c>
      <c r="CJ15" s="5">
        <v>2515.28999999999</v>
      </c>
      <c r="CK15" s="5">
        <v>2515.2999999999902</v>
      </c>
      <c r="CL15" s="5">
        <v>2515.28999999999</v>
      </c>
      <c r="CM15" s="3">
        <v>2437.0099969482399</v>
      </c>
      <c r="CN15" s="3">
        <v>2437.0099969482399</v>
      </c>
      <c r="CO15" s="3">
        <v>2437.0099969482399</v>
      </c>
      <c r="CP15" s="3">
        <v>2437.0099969482399</v>
      </c>
      <c r="CQ15">
        <v>2515.2999999999902</v>
      </c>
      <c r="CR15">
        <v>125.77500000000001</v>
      </c>
      <c r="CS15" s="3">
        <v>78.290003051757793</v>
      </c>
      <c r="CT15" s="3">
        <v>78.290003051757793</v>
      </c>
      <c r="CU15" s="3" t="s">
        <v>139</v>
      </c>
      <c r="CV15" t="s">
        <v>133</v>
      </c>
      <c r="CX15" s="2">
        <v>1.5</v>
      </c>
      <c r="CY15" t="s">
        <v>133</v>
      </c>
      <c r="CZ15">
        <v>321</v>
      </c>
      <c r="DA15">
        <v>3</v>
      </c>
      <c r="DB15" t="s">
        <v>147</v>
      </c>
      <c r="DC15" t="s">
        <v>245</v>
      </c>
      <c r="DD15" t="s">
        <v>261</v>
      </c>
      <c r="DE15" t="s">
        <v>166</v>
      </c>
      <c r="DF15" t="s">
        <v>167</v>
      </c>
      <c r="DG15" t="s">
        <v>143</v>
      </c>
      <c r="DH15" t="s">
        <v>168</v>
      </c>
      <c r="DI15">
        <v>1</v>
      </c>
      <c r="DJ15">
        <v>1</v>
      </c>
      <c r="DK15" t="s">
        <v>262</v>
      </c>
      <c r="DL15" t="s">
        <v>152</v>
      </c>
      <c r="DM15">
        <v>25.067260626732601</v>
      </c>
      <c r="DN15">
        <v>55.206688418984399</v>
      </c>
      <c r="DO15" t="s">
        <v>263</v>
      </c>
      <c r="DP15" t="s">
        <v>153</v>
      </c>
      <c r="DQ15">
        <v>25.067378099999999</v>
      </c>
      <c r="DR15">
        <v>55.206619400000001</v>
      </c>
      <c r="DS15">
        <v>2</v>
      </c>
      <c r="DT15" t="s">
        <v>133</v>
      </c>
      <c r="DW15" s="18" t="str">
        <f>IF(AND(CU15="no",CS15=0),"okay",IF(AND(CU15="yes",CS15&gt;0),"okay","wrong"))</f>
        <v>okay</v>
      </c>
      <c r="DX15" s="3">
        <f>SUM(BO15:BQ15)</f>
        <v>78.3</v>
      </c>
      <c r="DY15" s="3">
        <f>BM15</f>
        <v>1</v>
      </c>
      <c r="DZ15" s="3">
        <f t="shared" si="3"/>
        <v>78.3</v>
      </c>
      <c r="EA15" s="3">
        <f>CF15</f>
        <v>0.01</v>
      </c>
      <c r="EB15" s="18">
        <f>ROUND(DZ15-CS15-EA15,)</f>
        <v>0</v>
      </c>
      <c r="EC15" s="3">
        <f>CI15</f>
        <v>2515.2999999999902</v>
      </c>
      <c r="ED15" s="3">
        <f t="shared" si="4"/>
        <v>78.3</v>
      </c>
      <c r="EE15" s="3">
        <f t="shared" si="4"/>
        <v>0.01</v>
      </c>
      <c r="EF15" s="3">
        <f t="shared" si="5"/>
        <v>2437.0099999999902</v>
      </c>
      <c r="EG15" s="18">
        <f t="shared" si="6"/>
        <v>0</v>
      </c>
      <c r="EH15" s="3">
        <f>BU15</f>
        <v>2272.2999999999902</v>
      </c>
      <c r="EI15" s="3">
        <f t="shared" si="7"/>
        <v>2193.99999999999</v>
      </c>
      <c r="EJ15" s="3">
        <f>CE15</f>
        <v>0.01</v>
      </c>
      <c r="EK15" s="19">
        <f t="shared" si="1"/>
        <v>2193.9899999999898</v>
      </c>
      <c r="EL15" s="19">
        <f>CO15/CM15</f>
        <v>1</v>
      </c>
      <c r="EM15" s="19">
        <f t="shared" si="2"/>
        <v>2193.9899999999898</v>
      </c>
      <c r="EN15" s="18">
        <f>ROUND(EM15-BV15,0)</f>
        <v>0</v>
      </c>
    </row>
    <row r="16" spans="1:144" x14ac:dyDescent="0.25">
      <c r="A16">
        <v>241408</v>
      </c>
      <c r="B16" t="s">
        <v>133</v>
      </c>
      <c r="C16" s="1">
        <v>45294</v>
      </c>
      <c r="D16" s="2">
        <v>45294.86414351852</v>
      </c>
      <c r="E16">
        <v>2024</v>
      </c>
      <c r="F16">
        <v>1</v>
      </c>
      <c r="G16">
        <v>3</v>
      </c>
      <c r="H16">
        <v>1</v>
      </c>
      <c r="I16">
        <v>4</v>
      </c>
      <c r="J16" t="s">
        <v>226</v>
      </c>
      <c r="K16">
        <v>20</v>
      </c>
      <c r="L16">
        <v>1</v>
      </c>
      <c r="M16">
        <v>0</v>
      </c>
      <c r="N16" s="1">
        <v>45294</v>
      </c>
      <c r="O16" s="2">
        <v>45294.916666666664</v>
      </c>
      <c r="P16">
        <v>2024</v>
      </c>
      <c r="Q16">
        <v>1</v>
      </c>
      <c r="R16">
        <v>3</v>
      </c>
      <c r="S16">
        <v>1</v>
      </c>
      <c r="T16">
        <v>4</v>
      </c>
      <c r="U16" t="s">
        <v>226</v>
      </c>
      <c r="V16">
        <v>22</v>
      </c>
      <c r="W16" s="1">
        <v>45324</v>
      </c>
      <c r="X16" s="2">
        <v>45324.395833333336</v>
      </c>
      <c r="Y16">
        <v>2024</v>
      </c>
      <c r="Z16">
        <v>2</v>
      </c>
      <c r="AA16">
        <v>2</v>
      </c>
      <c r="AB16">
        <v>5</v>
      </c>
      <c r="AC16">
        <v>6</v>
      </c>
      <c r="AD16" t="s">
        <v>241</v>
      </c>
      <c r="AE16">
        <v>9</v>
      </c>
      <c r="AF16" t="s">
        <v>155</v>
      </c>
      <c r="AG16" t="s">
        <v>128</v>
      </c>
      <c r="AH16" t="s">
        <v>129</v>
      </c>
      <c r="AI16" t="s">
        <v>155</v>
      </c>
      <c r="AJ16">
        <v>0</v>
      </c>
      <c r="AK16" t="s">
        <v>131</v>
      </c>
      <c r="AL16" t="s">
        <v>132</v>
      </c>
      <c r="AM16" t="s">
        <v>133</v>
      </c>
      <c r="AN16">
        <v>0</v>
      </c>
      <c r="AO16">
        <v>0</v>
      </c>
      <c r="AP16">
        <v>0</v>
      </c>
      <c r="AQ16" t="s">
        <v>233</v>
      </c>
      <c r="AR16" t="s">
        <v>135</v>
      </c>
      <c r="AS16" t="s">
        <v>136</v>
      </c>
      <c r="AT16" t="s">
        <v>133</v>
      </c>
      <c r="AU16" t="s">
        <v>133</v>
      </c>
      <c r="AV16" t="s">
        <v>138</v>
      </c>
      <c r="AW16" t="s">
        <v>133</v>
      </c>
      <c r="AX16" t="s">
        <v>139</v>
      </c>
      <c r="AZ16">
        <v>3</v>
      </c>
      <c r="BA16">
        <v>2</v>
      </c>
      <c r="BB16">
        <v>1</v>
      </c>
      <c r="BC16">
        <v>0</v>
      </c>
      <c r="BD16">
        <v>550505</v>
      </c>
      <c r="BE16" t="s">
        <v>264</v>
      </c>
      <c r="BF16" t="s">
        <v>265</v>
      </c>
      <c r="BG16" t="s">
        <v>266</v>
      </c>
      <c r="BH16" s="1">
        <v>34700</v>
      </c>
      <c r="BI16">
        <v>29</v>
      </c>
      <c r="BJ16" t="s">
        <v>143</v>
      </c>
      <c r="BK16" t="s">
        <v>146</v>
      </c>
      <c r="BL16" s="3">
        <v>30</v>
      </c>
      <c r="BM16" s="3">
        <v>0</v>
      </c>
      <c r="BN16">
        <v>0</v>
      </c>
      <c r="BO16" s="3">
        <v>113.3</v>
      </c>
      <c r="BP16" s="3">
        <v>6.63</v>
      </c>
      <c r="BQ16" s="3">
        <v>5</v>
      </c>
      <c r="BR16" t="s">
        <v>144</v>
      </c>
      <c r="BS16">
        <v>89.96</v>
      </c>
      <c r="BT16" t="s">
        <v>183</v>
      </c>
      <c r="BU16" s="3">
        <v>3399</v>
      </c>
      <c r="BV16" s="3">
        <v>3399</v>
      </c>
      <c r="BW16">
        <v>0</v>
      </c>
      <c r="BX16">
        <v>39</v>
      </c>
      <c r="BY16">
        <v>39</v>
      </c>
      <c r="BZ16">
        <v>150</v>
      </c>
      <c r="CA16">
        <v>198.9</v>
      </c>
      <c r="CB16">
        <v>0</v>
      </c>
      <c r="CC16">
        <v>0</v>
      </c>
      <c r="CD16">
        <v>198.9</v>
      </c>
      <c r="CE16" s="3">
        <v>0</v>
      </c>
      <c r="CF16" s="3">
        <v>0</v>
      </c>
      <c r="CG16">
        <v>191.29499999999999</v>
      </c>
      <c r="CH16">
        <v>191.29499999999999</v>
      </c>
      <c r="CI16" s="3">
        <v>3825.9</v>
      </c>
      <c r="CJ16" s="5">
        <v>3825.9</v>
      </c>
      <c r="CK16" s="5">
        <v>3825.9</v>
      </c>
      <c r="CL16" s="5">
        <v>3825.9</v>
      </c>
      <c r="CM16" s="3">
        <v>3825.9</v>
      </c>
      <c r="CN16" s="3">
        <v>3825.9</v>
      </c>
      <c r="CO16" s="3">
        <v>3825.9</v>
      </c>
      <c r="CP16" s="3">
        <v>3825.9</v>
      </c>
      <c r="CQ16">
        <v>3825.9</v>
      </c>
      <c r="CR16">
        <v>191.29499999999999</v>
      </c>
      <c r="CS16" s="3">
        <v>0</v>
      </c>
      <c r="CT16" s="3">
        <v>0</v>
      </c>
      <c r="CU16" s="3" t="s">
        <v>146</v>
      </c>
      <c r="CV16" t="s">
        <v>133</v>
      </c>
      <c r="CX16" s="2">
        <v>1.5</v>
      </c>
      <c r="CZ16">
        <v>580</v>
      </c>
      <c r="DA16" t="s">
        <v>133</v>
      </c>
      <c r="DB16" t="s">
        <v>147</v>
      </c>
      <c r="DC16" t="s">
        <v>267</v>
      </c>
      <c r="DD16" t="s">
        <v>133</v>
      </c>
      <c r="DE16" t="s">
        <v>133</v>
      </c>
      <c r="DF16" t="s">
        <v>133</v>
      </c>
      <c r="DG16" t="s">
        <v>143</v>
      </c>
      <c r="DH16" t="s">
        <v>150</v>
      </c>
      <c r="DI16">
        <v>1</v>
      </c>
      <c r="DJ16">
        <v>2</v>
      </c>
      <c r="DK16" t="s">
        <v>268</v>
      </c>
      <c r="DL16" t="s">
        <v>152</v>
      </c>
      <c r="DM16">
        <v>24.310612640845601</v>
      </c>
      <c r="DN16">
        <v>54.4958557561039</v>
      </c>
      <c r="DO16" t="s">
        <v>269</v>
      </c>
      <c r="DP16" t="s">
        <v>153</v>
      </c>
      <c r="DQ16">
        <v>24.418357985755001</v>
      </c>
      <c r="DR16">
        <v>54.439994730055297</v>
      </c>
      <c r="DS16" t="s">
        <v>133</v>
      </c>
      <c r="DT16" t="s">
        <v>133</v>
      </c>
      <c r="DW16" s="18" t="str">
        <f>IF(AND(CU16="no",CS16=0),"okay",IF(AND(CU16="yes",CS16&gt;0),"okay","wrong"))</f>
        <v>okay</v>
      </c>
      <c r="DX16" s="3">
        <f>SUM(BO16:BQ16)</f>
        <v>124.92999999999999</v>
      </c>
      <c r="DY16" s="3">
        <f>BM16</f>
        <v>0</v>
      </c>
      <c r="DZ16" s="3">
        <f t="shared" si="3"/>
        <v>0</v>
      </c>
      <c r="EA16" s="3">
        <f>CF16</f>
        <v>0</v>
      </c>
      <c r="EB16" s="18">
        <f>ROUND(DZ16-CS16-EA16,)</f>
        <v>0</v>
      </c>
      <c r="EC16" s="3">
        <f>CI16</f>
        <v>3825.9</v>
      </c>
      <c r="ED16" s="3">
        <f t="shared" si="4"/>
        <v>0</v>
      </c>
      <c r="EE16" s="3">
        <f t="shared" si="4"/>
        <v>0</v>
      </c>
      <c r="EF16" s="3">
        <f t="shared" si="5"/>
        <v>3825.9</v>
      </c>
      <c r="EG16" s="18">
        <f t="shared" si="6"/>
        <v>0</v>
      </c>
      <c r="EH16" s="3">
        <f>BU16</f>
        <v>3399</v>
      </c>
      <c r="EI16" s="3">
        <f t="shared" si="7"/>
        <v>3399</v>
      </c>
      <c r="EJ16" s="3">
        <f>CE16</f>
        <v>0</v>
      </c>
      <c r="EK16" s="19">
        <f t="shared" si="1"/>
        <v>3399</v>
      </c>
      <c r="EL16" s="19">
        <f>CO16/CM16</f>
        <v>1</v>
      </c>
      <c r="EM16" s="19">
        <f t="shared" si="2"/>
        <v>3399</v>
      </c>
      <c r="EN16" s="18">
        <f>ROUND(EM16-BV16,0)</f>
        <v>0</v>
      </c>
    </row>
    <row r="17" spans="1:144" x14ac:dyDescent="0.25">
      <c r="A17">
        <v>241411</v>
      </c>
      <c r="B17" t="s">
        <v>270</v>
      </c>
      <c r="C17" s="1">
        <v>45294</v>
      </c>
      <c r="D17" s="2">
        <v>45294.87296296296</v>
      </c>
      <c r="E17">
        <v>2024</v>
      </c>
      <c r="F17">
        <v>1</v>
      </c>
      <c r="G17">
        <v>3</v>
      </c>
      <c r="H17">
        <v>1</v>
      </c>
      <c r="I17">
        <v>4</v>
      </c>
      <c r="J17" t="s">
        <v>226</v>
      </c>
      <c r="K17">
        <v>20</v>
      </c>
      <c r="L17">
        <v>1</v>
      </c>
      <c r="M17">
        <v>1</v>
      </c>
      <c r="N17" s="1">
        <v>45298</v>
      </c>
      <c r="O17" s="2">
        <v>45298.520833333336</v>
      </c>
      <c r="P17">
        <v>2024</v>
      </c>
      <c r="Q17">
        <v>1</v>
      </c>
      <c r="R17">
        <v>7</v>
      </c>
      <c r="S17">
        <v>1</v>
      </c>
      <c r="T17">
        <v>1</v>
      </c>
      <c r="U17" t="s">
        <v>172</v>
      </c>
      <c r="V17">
        <v>12</v>
      </c>
      <c r="W17" s="1">
        <v>45358</v>
      </c>
      <c r="X17" s="2">
        <v>45358.520833333336</v>
      </c>
      <c r="Y17">
        <v>2024</v>
      </c>
      <c r="Z17">
        <v>3</v>
      </c>
      <c r="AA17">
        <v>7</v>
      </c>
      <c r="AB17">
        <v>10</v>
      </c>
      <c r="AC17">
        <v>5</v>
      </c>
      <c r="AD17" t="s">
        <v>125</v>
      </c>
      <c r="AE17">
        <v>12</v>
      </c>
      <c r="AF17" t="s">
        <v>127</v>
      </c>
      <c r="AG17" t="s">
        <v>128</v>
      </c>
      <c r="AH17" t="s">
        <v>129</v>
      </c>
      <c r="AI17" t="s">
        <v>130</v>
      </c>
      <c r="AJ17">
        <v>4</v>
      </c>
      <c r="AK17" t="s">
        <v>131</v>
      </c>
      <c r="AL17" t="s">
        <v>132</v>
      </c>
      <c r="AM17" t="s">
        <v>133</v>
      </c>
      <c r="AN17">
        <v>0</v>
      </c>
      <c r="AO17">
        <v>0</v>
      </c>
      <c r="AP17">
        <v>0</v>
      </c>
      <c r="AQ17" t="s">
        <v>134</v>
      </c>
      <c r="AR17" t="s">
        <v>271</v>
      </c>
      <c r="AS17" t="s">
        <v>136</v>
      </c>
      <c r="AT17" t="s">
        <v>272</v>
      </c>
      <c r="AU17" t="s">
        <v>272</v>
      </c>
      <c r="AV17" t="s">
        <v>159</v>
      </c>
      <c r="AW17" t="s">
        <v>133</v>
      </c>
      <c r="AX17" t="s">
        <v>139</v>
      </c>
      <c r="AZ17">
        <v>6</v>
      </c>
      <c r="BA17">
        <v>0</v>
      </c>
      <c r="BB17">
        <v>6</v>
      </c>
      <c r="BC17">
        <v>0</v>
      </c>
      <c r="BD17">
        <v>393896</v>
      </c>
      <c r="BE17" t="s">
        <v>273</v>
      </c>
      <c r="BF17" t="s">
        <v>274</v>
      </c>
      <c r="BG17" t="s">
        <v>275</v>
      </c>
      <c r="BH17" s="1">
        <v>33787</v>
      </c>
      <c r="BI17">
        <v>32</v>
      </c>
      <c r="BJ17" t="s">
        <v>143</v>
      </c>
      <c r="BK17" t="s">
        <v>139</v>
      </c>
      <c r="BL17" s="3">
        <v>60</v>
      </c>
      <c r="BM17" s="3">
        <v>30</v>
      </c>
      <c r="BN17">
        <v>0</v>
      </c>
      <c r="BO17" s="3">
        <v>51.63</v>
      </c>
      <c r="BP17" s="3">
        <v>4.97</v>
      </c>
      <c r="BQ17" s="3">
        <v>4.25</v>
      </c>
      <c r="BR17" t="s">
        <v>144</v>
      </c>
      <c r="BS17">
        <v>51.63</v>
      </c>
      <c r="BT17" t="s">
        <v>145</v>
      </c>
      <c r="BU17" s="3">
        <v>3097.8</v>
      </c>
      <c r="BV17" s="3">
        <v>1272.2999679565401</v>
      </c>
      <c r="BW17">
        <v>0</v>
      </c>
      <c r="BX17">
        <v>39</v>
      </c>
      <c r="BY17">
        <v>39</v>
      </c>
      <c r="BZ17">
        <v>255</v>
      </c>
      <c r="CA17">
        <v>298.2</v>
      </c>
      <c r="CB17">
        <v>0</v>
      </c>
      <c r="CC17">
        <v>0</v>
      </c>
      <c r="CD17">
        <v>298.2</v>
      </c>
      <c r="CE17" s="3">
        <v>0</v>
      </c>
      <c r="CF17" s="3">
        <v>0</v>
      </c>
      <c r="CG17">
        <v>186.44499999999999</v>
      </c>
      <c r="CH17">
        <v>1972.915</v>
      </c>
      <c r="CI17" s="3">
        <v>3729</v>
      </c>
      <c r="CJ17" s="5">
        <v>3729</v>
      </c>
      <c r="CK17" s="5">
        <v>3729</v>
      </c>
      <c r="CL17" s="5">
        <v>3729</v>
      </c>
      <c r="CM17" s="3">
        <v>1903.4999679565401</v>
      </c>
      <c r="CN17" s="3">
        <v>1903.4999679565401</v>
      </c>
      <c r="CO17" s="3">
        <v>1903.4999679565401</v>
      </c>
      <c r="CP17" s="3">
        <v>1903.4999679565401</v>
      </c>
      <c r="CQ17">
        <v>3729</v>
      </c>
      <c r="CR17">
        <v>1972.915</v>
      </c>
      <c r="CS17" s="3">
        <v>1825.5000320434499</v>
      </c>
      <c r="CT17" s="3">
        <v>1825.5000320434499</v>
      </c>
      <c r="CU17" s="3" t="s">
        <v>139</v>
      </c>
      <c r="CV17" t="s">
        <v>133</v>
      </c>
      <c r="CX17" s="2">
        <v>1.5</v>
      </c>
      <c r="CY17" t="s">
        <v>133</v>
      </c>
      <c r="CZ17">
        <v>351</v>
      </c>
      <c r="DA17">
        <v>3</v>
      </c>
      <c r="DB17" t="s">
        <v>191</v>
      </c>
      <c r="DC17" t="s">
        <v>220</v>
      </c>
      <c r="DD17" t="s">
        <v>276</v>
      </c>
      <c r="DE17" t="s">
        <v>277</v>
      </c>
      <c r="DF17" t="s">
        <v>278</v>
      </c>
      <c r="DG17" t="s">
        <v>143</v>
      </c>
      <c r="DH17" t="s">
        <v>150</v>
      </c>
      <c r="DI17">
        <v>1</v>
      </c>
      <c r="DJ17">
        <v>2</v>
      </c>
      <c r="DK17" t="s">
        <v>279</v>
      </c>
      <c r="DL17" t="s">
        <v>152</v>
      </c>
      <c r="DM17">
        <v>24.511192699999999</v>
      </c>
      <c r="DN17">
        <v>54.409603199999999</v>
      </c>
      <c r="DO17" t="s">
        <v>279</v>
      </c>
      <c r="DP17" t="s">
        <v>153</v>
      </c>
      <c r="DQ17">
        <v>24.511192699999999</v>
      </c>
      <c r="DR17">
        <v>54.409603199999999</v>
      </c>
      <c r="DS17" t="s">
        <v>133</v>
      </c>
      <c r="DT17" t="s">
        <v>133</v>
      </c>
      <c r="DW17" s="18" t="str">
        <f>IF(AND(CU17="no",CS17=0),"okay",IF(AND(CU17="yes",CS17&gt;0),"okay","wrong"))</f>
        <v>okay</v>
      </c>
      <c r="DX17" s="3">
        <f>SUM(BO17:BQ17)</f>
        <v>60.85</v>
      </c>
      <c r="DY17" s="3">
        <f>BM17</f>
        <v>30</v>
      </c>
      <c r="DZ17" s="3">
        <f t="shared" si="3"/>
        <v>1825.5</v>
      </c>
      <c r="EA17" s="3">
        <f>CF17</f>
        <v>0</v>
      </c>
      <c r="EB17" s="18">
        <f>ROUND(DZ17-CS17-EA17,)</f>
        <v>0</v>
      </c>
      <c r="EC17" s="3">
        <f>CI17</f>
        <v>3729</v>
      </c>
      <c r="ED17" s="3">
        <f t="shared" si="4"/>
        <v>1825.5</v>
      </c>
      <c r="EE17" s="3">
        <f t="shared" si="4"/>
        <v>0</v>
      </c>
      <c r="EF17" s="3">
        <f t="shared" si="5"/>
        <v>1903.5</v>
      </c>
      <c r="EG17" s="18">
        <f t="shared" si="6"/>
        <v>0</v>
      </c>
      <c r="EH17" s="3">
        <f>BU17</f>
        <v>3097.8</v>
      </c>
      <c r="EI17" s="3">
        <f t="shared" si="7"/>
        <v>1272.3000000000002</v>
      </c>
      <c r="EJ17" s="3">
        <f>CE17</f>
        <v>0</v>
      </c>
      <c r="EK17" s="19">
        <f t="shared" si="1"/>
        <v>1272.3000000000002</v>
      </c>
      <c r="EL17" s="19">
        <f>CO17/CM17</f>
        <v>1</v>
      </c>
      <c r="EM17" s="19">
        <f t="shared" si="2"/>
        <v>1272.3000000000002</v>
      </c>
      <c r="EN17" s="18">
        <f>ROUND(EM17-BV17,0)</f>
        <v>0</v>
      </c>
    </row>
    <row r="18" spans="1:144" x14ac:dyDescent="0.25">
      <c r="A18">
        <v>241426</v>
      </c>
      <c r="B18" t="s">
        <v>280</v>
      </c>
      <c r="C18" s="1">
        <v>45294</v>
      </c>
      <c r="D18" s="2">
        <v>45294.939687500002</v>
      </c>
      <c r="E18">
        <v>2024</v>
      </c>
      <c r="F18">
        <v>1</v>
      </c>
      <c r="G18">
        <v>3</v>
      </c>
      <c r="H18">
        <v>1</v>
      </c>
      <c r="I18">
        <v>4</v>
      </c>
      <c r="J18" t="s">
        <v>226</v>
      </c>
      <c r="K18">
        <v>22</v>
      </c>
      <c r="L18">
        <v>1</v>
      </c>
      <c r="M18">
        <v>1</v>
      </c>
      <c r="N18" s="1">
        <v>45295</v>
      </c>
      <c r="O18" s="2">
        <v>45295.423611111109</v>
      </c>
      <c r="P18">
        <v>2024</v>
      </c>
      <c r="Q18">
        <v>1</v>
      </c>
      <c r="R18">
        <v>4</v>
      </c>
      <c r="S18">
        <v>1</v>
      </c>
      <c r="T18">
        <v>5</v>
      </c>
      <c r="U18" t="s">
        <v>125</v>
      </c>
      <c r="V18">
        <v>10</v>
      </c>
      <c r="W18" s="1">
        <v>45331</v>
      </c>
      <c r="X18" s="2">
        <v>45331.395833333336</v>
      </c>
      <c r="Y18">
        <v>2024</v>
      </c>
      <c r="Z18">
        <v>2</v>
      </c>
      <c r="AA18">
        <v>9</v>
      </c>
      <c r="AB18">
        <v>6</v>
      </c>
      <c r="AC18">
        <v>6</v>
      </c>
      <c r="AD18" t="s">
        <v>241</v>
      </c>
      <c r="AE18">
        <v>9</v>
      </c>
      <c r="AF18" t="s">
        <v>127</v>
      </c>
      <c r="AG18" t="s">
        <v>128</v>
      </c>
      <c r="AH18" t="s">
        <v>129</v>
      </c>
      <c r="AI18" t="s">
        <v>173</v>
      </c>
      <c r="AJ18">
        <v>1</v>
      </c>
      <c r="AK18" t="s">
        <v>131</v>
      </c>
      <c r="AL18" t="s">
        <v>132</v>
      </c>
      <c r="AM18" t="s">
        <v>133</v>
      </c>
      <c r="AN18">
        <v>0</v>
      </c>
      <c r="AO18">
        <v>0</v>
      </c>
      <c r="AP18">
        <v>0</v>
      </c>
      <c r="AQ18" t="s">
        <v>134</v>
      </c>
      <c r="AR18" t="s">
        <v>135</v>
      </c>
      <c r="AS18" t="s">
        <v>136</v>
      </c>
      <c r="AT18" t="s">
        <v>272</v>
      </c>
      <c r="AU18" t="s">
        <v>272</v>
      </c>
      <c r="AV18" t="s">
        <v>138</v>
      </c>
      <c r="AW18" t="s">
        <v>133</v>
      </c>
      <c r="AX18" t="s">
        <v>139</v>
      </c>
      <c r="AZ18">
        <v>3</v>
      </c>
      <c r="BA18">
        <v>2</v>
      </c>
      <c r="BB18">
        <v>1</v>
      </c>
      <c r="BC18">
        <v>0</v>
      </c>
      <c r="BD18">
        <v>550505</v>
      </c>
      <c r="BE18" t="s">
        <v>264</v>
      </c>
      <c r="BF18" t="s">
        <v>265</v>
      </c>
      <c r="BG18" t="s">
        <v>266</v>
      </c>
      <c r="BH18" s="1">
        <v>34700</v>
      </c>
      <c r="BI18">
        <v>29</v>
      </c>
      <c r="BJ18" t="s">
        <v>143</v>
      </c>
      <c r="BK18" t="s">
        <v>146</v>
      </c>
      <c r="BL18" s="3">
        <v>36</v>
      </c>
      <c r="BM18" s="3">
        <v>6</v>
      </c>
      <c r="BN18">
        <v>0</v>
      </c>
      <c r="BO18" s="3">
        <v>113.3</v>
      </c>
      <c r="BP18" s="3">
        <v>6.63</v>
      </c>
      <c r="BQ18" s="3">
        <v>2.63888888888888</v>
      </c>
      <c r="BR18" t="s">
        <v>144</v>
      </c>
      <c r="BS18">
        <v>89.96</v>
      </c>
      <c r="BT18" t="s">
        <v>183</v>
      </c>
      <c r="BU18" s="3">
        <v>4078.7999999999902</v>
      </c>
      <c r="BV18" s="3">
        <v>3343.3866483561101</v>
      </c>
      <c r="BW18">
        <v>0</v>
      </c>
      <c r="BX18">
        <v>39</v>
      </c>
      <c r="BY18">
        <v>39</v>
      </c>
      <c r="BZ18">
        <v>95</v>
      </c>
      <c r="CA18">
        <v>238.67999999999901</v>
      </c>
      <c r="CB18">
        <v>0</v>
      </c>
      <c r="CC18">
        <v>0</v>
      </c>
      <c r="CD18">
        <v>238.67999999999901</v>
      </c>
      <c r="CE18" s="3">
        <v>0</v>
      </c>
      <c r="CF18" s="3">
        <v>0</v>
      </c>
      <c r="CG18">
        <v>224.524</v>
      </c>
      <c r="CH18">
        <v>224.524</v>
      </c>
      <c r="CI18" s="3">
        <v>4490.4799999999896</v>
      </c>
      <c r="CJ18" s="5">
        <v>4490.4799999999896</v>
      </c>
      <c r="CK18" s="5">
        <v>4490.4799999999896</v>
      </c>
      <c r="CL18" s="5">
        <v>4490.4799999999896</v>
      </c>
      <c r="CM18" s="3">
        <v>3755.0666483561099</v>
      </c>
      <c r="CN18" s="3">
        <v>3755.0666483561099</v>
      </c>
      <c r="CO18" s="3">
        <v>3755.0666483561099</v>
      </c>
      <c r="CP18" s="3">
        <v>3755.0666483561099</v>
      </c>
      <c r="CQ18">
        <v>4490.4799999999896</v>
      </c>
      <c r="CR18">
        <v>224.524</v>
      </c>
      <c r="CS18" s="3">
        <v>735.41335164387999</v>
      </c>
      <c r="CT18" s="3">
        <v>735.41335164387999</v>
      </c>
      <c r="CU18" s="3" t="s">
        <v>139</v>
      </c>
      <c r="CV18" t="s">
        <v>133</v>
      </c>
      <c r="CX18" s="2">
        <v>1.5</v>
      </c>
      <c r="CZ18">
        <v>580</v>
      </c>
      <c r="DA18">
        <v>3</v>
      </c>
      <c r="DB18" t="s">
        <v>147</v>
      </c>
      <c r="DC18" t="s">
        <v>267</v>
      </c>
      <c r="DD18" t="s">
        <v>281</v>
      </c>
      <c r="DE18" t="s">
        <v>282</v>
      </c>
      <c r="DF18" t="s">
        <v>167</v>
      </c>
      <c r="DG18" t="s">
        <v>143</v>
      </c>
      <c r="DH18" t="s">
        <v>150</v>
      </c>
      <c r="DI18">
        <v>1</v>
      </c>
      <c r="DJ18">
        <v>2</v>
      </c>
      <c r="DK18" t="s">
        <v>269</v>
      </c>
      <c r="DL18" t="s">
        <v>152</v>
      </c>
      <c r="DM18">
        <v>24.418303644818</v>
      </c>
      <c r="DN18">
        <v>54.440032951533702</v>
      </c>
      <c r="DO18" t="s">
        <v>283</v>
      </c>
      <c r="DP18" t="s">
        <v>153</v>
      </c>
      <c r="DQ18">
        <v>24.4407298094923</v>
      </c>
      <c r="DR18">
        <v>54.595114588737403</v>
      </c>
      <c r="DS18" t="s">
        <v>133</v>
      </c>
      <c r="DT18" t="s">
        <v>133</v>
      </c>
      <c r="DW18" s="18" t="str">
        <f>IF(AND(CU18="no",CS18=0),"okay",IF(AND(CU18="yes",CS18&gt;0),"okay","wrong"))</f>
        <v>okay</v>
      </c>
      <c r="DX18" s="3">
        <f>SUM(BO18:BQ18)</f>
        <v>122.56888888888888</v>
      </c>
      <c r="DY18" s="3">
        <f>BM18</f>
        <v>6</v>
      </c>
      <c r="DZ18" s="3">
        <f t="shared" si="3"/>
        <v>735.4133333333333</v>
      </c>
      <c r="EA18" s="3">
        <f>CF18</f>
        <v>0</v>
      </c>
      <c r="EB18" s="18">
        <f>ROUND(DZ18-CS18-EA18,)</f>
        <v>0</v>
      </c>
      <c r="EC18" s="3">
        <f>CI18</f>
        <v>4490.4799999999896</v>
      </c>
      <c r="ED18" s="3">
        <f t="shared" si="4"/>
        <v>735.4133333333333</v>
      </c>
      <c r="EE18" s="3">
        <f t="shared" si="4"/>
        <v>0</v>
      </c>
      <c r="EF18" s="3">
        <f t="shared" si="5"/>
        <v>3755.0666666666561</v>
      </c>
      <c r="EG18" s="18">
        <f t="shared" si="6"/>
        <v>0</v>
      </c>
      <c r="EH18" s="3">
        <f>BU18</f>
        <v>4078.7999999999902</v>
      </c>
      <c r="EI18" s="3">
        <f t="shared" si="7"/>
        <v>3343.3866666666568</v>
      </c>
      <c r="EJ18" s="3">
        <f>CE18</f>
        <v>0</v>
      </c>
      <c r="EK18" s="19">
        <f t="shared" si="1"/>
        <v>3343.3866666666568</v>
      </c>
      <c r="EL18" s="19">
        <f>CO18/CM18</f>
        <v>1</v>
      </c>
      <c r="EM18" s="19">
        <f t="shared" si="2"/>
        <v>3343.3866666666568</v>
      </c>
      <c r="EN18" s="18">
        <f>ROUND(EM18-BV18,0)</f>
        <v>0</v>
      </c>
    </row>
    <row r="19" spans="1:144" x14ac:dyDescent="0.25">
      <c r="A19">
        <v>241477</v>
      </c>
      <c r="B19">
        <v>1100140662</v>
      </c>
      <c r="C19" s="1">
        <v>45295</v>
      </c>
      <c r="D19" s="2">
        <v>45295.40084490741</v>
      </c>
      <c r="E19">
        <v>2024</v>
      </c>
      <c r="F19">
        <v>1</v>
      </c>
      <c r="G19">
        <v>4</v>
      </c>
      <c r="H19">
        <v>1</v>
      </c>
      <c r="I19">
        <v>5</v>
      </c>
      <c r="J19" t="s">
        <v>125</v>
      </c>
      <c r="K19">
        <v>9</v>
      </c>
      <c r="L19">
        <v>1</v>
      </c>
      <c r="M19">
        <v>1</v>
      </c>
      <c r="N19" s="1">
        <v>45295</v>
      </c>
      <c r="O19" s="2">
        <v>45295.53125</v>
      </c>
      <c r="P19">
        <v>2024</v>
      </c>
      <c r="Q19">
        <v>1</v>
      </c>
      <c r="R19">
        <v>4</v>
      </c>
      <c r="S19">
        <v>1</v>
      </c>
      <c r="T19">
        <v>5</v>
      </c>
      <c r="U19" t="s">
        <v>125</v>
      </c>
      <c r="V19">
        <v>12</v>
      </c>
      <c r="W19" s="1">
        <v>45340</v>
      </c>
      <c r="X19" s="2">
        <v>45340.510416666664</v>
      </c>
      <c r="Y19">
        <v>2024</v>
      </c>
      <c r="Z19">
        <v>2</v>
      </c>
      <c r="AA19">
        <v>18</v>
      </c>
      <c r="AB19">
        <v>7</v>
      </c>
      <c r="AC19">
        <v>1</v>
      </c>
      <c r="AD19" t="s">
        <v>172</v>
      </c>
      <c r="AE19">
        <v>12</v>
      </c>
      <c r="AF19" t="s">
        <v>155</v>
      </c>
      <c r="AG19" t="s">
        <v>128</v>
      </c>
      <c r="AH19" t="s">
        <v>129</v>
      </c>
      <c r="AI19" t="s">
        <v>155</v>
      </c>
      <c r="AJ19">
        <v>0</v>
      </c>
      <c r="AK19" t="s">
        <v>131</v>
      </c>
      <c r="AL19" t="s">
        <v>132</v>
      </c>
      <c r="AM19" t="s">
        <v>133</v>
      </c>
      <c r="AN19">
        <v>0</v>
      </c>
      <c r="AO19">
        <v>0</v>
      </c>
      <c r="AP19">
        <v>0</v>
      </c>
      <c r="AQ19" t="s">
        <v>134</v>
      </c>
      <c r="AR19" t="s">
        <v>135</v>
      </c>
      <c r="AS19" t="s">
        <v>136</v>
      </c>
      <c r="AT19" t="s">
        <v>137</v>
      </c>
      <c r="AU19" t="s">
        <v>137</v>
      </c>
      <c r="AV19" t="s">
        <v>159</v>
      </c>
      <c r="AW19" t="s">
        <v>133</v>
      </c>
      <c r="AX19" t="s">
        <v>139</v>
      </c>
      <c r="AZ19">
        <v>3</v>
      </c>
      <c r="BA19">
        <v>1</v>
      </c>
      <c r="BB19">
        <v>1</v>
      </c>
      <c r="BC19">
        <v>1</v>
      </c>
      <c r="BD19">
        <v>549331</v>
      </c>
      <c r="BE19" t="s">
        <v>284</v>
      </c>
      <c r="BF19" t="s">
        <v>285</v>
      </c>
      <c r="BG19" t="s">
        <v>286</v>
      </c>
      <c r="BH19" s="1">
        <v>33787</v>
      </c>
      <c r="BI19">
        <v>32</v>
      </c>
      <c r="BJ19" t="s">
        <v>143</v>
      </c>
      <c r="BK19" t="s">
        <v>139</v>
      </c>
      <c r="BL19" s="3">
        <v>45</v>
      </c>
      <c r="BM19" s="3">
        <v>14</v>
      </c>
      <c r="BN19">
        <v>0</v>
      </c>
      <c r="BO19" s="3">
        <v>83.3</v>
      </c>
      <c r="BP19" s="3">
        <v>6.63</v>
      </c>
      <c r="BQ19" s="3">
        <v>5</v>
      </c>
      <c r="BR19" t="s">
        <v>144</v>
      </c>
      <c r="BS19">
        <v>81.63</v>
      </c>
      <c r="BT19" t="s">
        <v>183</v>
      </c>
      <c r="BU19" s="3">
        <v>3748.5</v>
      </c>
      <c r="BV19" s="3">
        <v>2419.47995727539</v>
      </c>
      <c r="BW19">
        <v>0</v>
      </c>
      <c r="BX19">
        <v>39</v>
      </c>
      <c r="BY19">
        <v>39</v>
      </c>
      <c r="BZ19">
        <v>225</v>
      </c>
      <c r="CA19">
        <v>298.35000000000002</v>
      </c>
      <c r="CB19">
        <v>0</v>
      </c>
      <c r="CC19">
        <v>0</v>
      </c>
      <c r="CD19">
        <v>298.35000000000002</v>
      </c>
      <c r="CE19" s="3">
        <v>0</v>
      </c>
      <c r="CF19" s="3">
        <v>0</v>
      </c>
      <c r="CG19">
        <v>217.49100000000001</v>
      </c>
      <c r="CH19">
        <v>217.49100000000001</v>
      </c>
      <c r="CI19" s="3">
        <v>4349.8500000000004</v>
      </c>
      <c r="CJ19" s="5">
        <v>4349.8500000000004</v>
      </c>
      <c r="CK19" s="5">
        <v>4349.8500000000004</v>
      </c>
      <c r="CL19" s="5">
        <v>4349.8500000000004</v>
      </c>
      <c r="CM19" s="3">
        <v>3020.8299572753899</v>
      </c>
      <c r="CN19" s="3">
        <v>3020.8299572753899</v>
      </c>
      <c r="CO19" s="3">
        <v>3020.8299572753899</v>
      </c>
      <c r="CP19" s="3">
        <v>3020.8299572753899</v>
      </c>
      <c r="CQ19">
        <v>4349.8500000000004</v>
      </c>
      <c r="CR19">
        <v>217.49100000000001</v>
      </c>
      <c r="CS19" s="3">
        <v>1329.0200427246</v>
      </c>
      <c r="CT19" s="3">
        <v>1329.0200427246</v>
      </c>
      <c r="CU19" s="3" t="s">
        <v>139</v>
      </c>
      <c r="CV19" t="s">
        <v>133</v>
      </c>
      <c r="CX19" s="2">
        <v>1.5</v>
      </c>
      <c r="CY19" t="s">
        <v>133</v>
      </c>
      <c r="CZ19">
        <v>265</v>
      </c>
      <c r="DA19">
        <v>2</v>
      </c>
      <c r="DB19" t="s">
        <v>191</v>
      </c>
      <c r="DC19" t="s">
        <v>287</v>
      </c>
      <c r="DD19">
        <v>6</v>
      </c>
      <c r="DE19" t="s">
        <v>254</v>
      </c>
      <c r="DF19" t="s">
        <v>278</v>
      </c>
      <c r="DG19" t="s">
        <v>143</v>
      </c>
      <c r="DH19" t="s">
        <v>150</v>
      </c>
      <c r="DI19">
        <v>1</v>
      </c>
      <c r="DJ19">
        <v>2</v>
      </c>
      <c r="DK19" t="s">
        <v>288</v>
      </c>
      <c r="DL19" t="s">
        <v>152</v>
      </c>
      <c r="DM19">
        <v>24.4238887327732</v>
      </c>
      <c r="DN19">
        <v>54.473540782928403</v>
      </c>
      <c r="DO19" t="s">
        <v>289</v>
      </c>
      <c r="DP19" t="s">
        <v>153</v>
      </c>
      <c r="DQ19">
        <v>24.3924750091672</v>
      </c>
      <c r="DR19">
        <v>54.4926287233829</v>
      </c>
      <c r="DS19">
        <v>7</v>
      </c>
      <c r="DT19" t="s">
        <v>133</v>
      </c>
      <c r="DW19" s="18" t="str">
        <f>IF(AND(CU19="no",CS19=0),"okay",IF(AND(CU19="yes",CS19&gt;0),"okay","wrong"))</f>
        <v>okay</v>
      </c>
      <c r="DX19" s="3">
        <f>SUM(BO19:BQ19)</f>
        <v>94.929999999999993</v>
      </c>
      <c r="DY19" s="3">
        <f>BM19</f>
        <v>14</v>
      </c>
      <c r="DZ19" s="3">
        <f t="shared" si="3"/>
        <v>1329.02</v>
      </c>
      <c r="EA19" s="3">
        <f>CF19</f>
        <v>0</v>
      </c>
      <c r="EB19" s="18">
        <f>ROUND(DZ19-CS19-EA19,)</f>
        <v>0</v>
      </c>
      <c r="EC19" s="3">
        <f>CI19</f>
        <v>4349.8500000000004</v>
      </c>
      <c r="ED19" s="3">
        <f t="shared" si="4"/>
        <v>1329.02</v>
      </c>
      <c r="EE19" s="3">
        <f t="shared" si="4"/>
        <v>0</v>
      </c>
      <c r="EF19" s="3">
        <f t="shared" si="5"/>
        <v>3020.8300000000004</v>
      </c>
      <c r="EG19" s="18">
        <f t="shared" si="6"/>
        <v>0</v>
      </c>
      <c r="EH19" s="3">
        <f>BU19</f>
        <v>3748.5</v>
      </c>
      <c r="EI19" s="3">
        <f t="shared" si="7"/>
        <v>2419.48</v>
      </c>
      <c r="EJ19" s="3">
        <f>CE19</f>
        <v>0</v>
      </c>
      <c r="EK19" s="19">
        <f t="shared" si="1"/>
        <v>2419.48</v>
      </c>
      <c r="EL19" s="19">
        <f>CO19/CM19</f>
        <v>1</v>
      </c>
      <c r="EM19" s="19">
        <f t="shared" si="2"/>
        <v>2419.48</v>
      </c>
      <c r="EN19" s="18">
        <f>ROUND(EM19-BV19,0)</f>
        <v>0</v>
      </c>
    </row>
    <row r="20" spans="1:144" x14ac:dyDescent="0.25">
      <c r="A20">
        <v>241487</v>
      </c>
      <c r="B20" t="s">
        <v>290</v>
      </c>
      <c r="C20" s="1">
        <v>45295</v>
      </c>
      <c r="D20" s="2">
        <v>45295.414166666669</v>
      </c>
      <c r="E20">
        <v>2024</v>
      </c>
      <c r="F20">
        <v>1</v>
      </c>
      <c r="G20">
        <v>4</v>
      </c>
      <c r="H20">
        <v>1</v>
      </c>
      <c r="I20">
        <v>5</v>
      </c>
      <c r="J20" t="s">
        <v>125</v>
      </c>
      <c r="K20">
        <v>9</v>
      </c>
      <c r="L20">
        <v>1</v>
      </c>
      <c r="M20">
        <v>1</v>
      </c>
      <c r="N20" s="1">
        <v>45297</v>
      </c>
      <c r="O20" s="2">
        <v>45297.478472222225</v>
      </c>
      <c r="P20">
        <v>2024</v>
      </c>
      <c r="Q20">
        <v>1</v>
      </c>
      <c r="R20">
        <v>6</v>
      </c>
      <c r="S20">
        <v>1</v>
      </c>
      <c r="T20">
        <v>7</v>
      </c>
      <c r="U20" t="s">
        <v>126</v>
      </c>
      <c r="V20">
        <v>11</v>
      </c>
      <c r="W20" s="1">
        <v>45327</v>
      </c>
      <c r="X20" s="2">
        <v>45327.481249999997</v>
      </c>
      <c r="Y20">
        <v>2024</v>
      </c>
      <c r="Z20">
        <v>2</v>
      </c>
      <c r="AA20">
        <v>5</v>
      </c>
      <c r="AB20">
        <v>6</v>
      </c>
      <c r="AC20">
        <v>2</v>
      </c>
      <c r="AD20" t="s">
        <v>124</v>
      </c>
      <c r="AE20">
        <v>11</v>
      </c>
      <c r="AF20" t="s">
        <v>127</v>
      </c>
      <c r="AG20" t="s">
        <v>128</v>
      </c>
      <c r="AH20" t="s">
        <v>129</v>
      </c>
      <c r="AI20" t="s">
        <v>130</v>
      </c>
      <c r="AJ20">
        <v>2</v>
      </c>
      <c r="AK20" t="s">
        <v>131</v>
      </c>
      <c r="AL20" t="s">
        <v>132</v>
      </c>
      <c r="AM20" t="s">
        <v>133</v>
      </c>
      <c r="AN20">
        <v>0</v>
      </c>
      <c r="AO20">
        <v>0</v>
      </c>
      <c r="AP20">
        <v>0</v>
      </c>
      <c r="AQ20" t="s">
        <v>134</v>
      </c>
      <c r="AR20" t="s">
        <v>135</v>
      </c>
      <c r="AS20" t="s">
        <v>157</v>
      </c>
      <c r="AT20" t="s">
        <v>133</v>
      </c>
      <c r="AU20" t="s">
        <v>158</v>
      </c>
      <c r="AV20" t="s">
        <v>159</v>
      </c>
      <c r="AW20" t="s">
        <v>133</v>
      </c>
      <c r="AX20" t="s">
        <v>139</v>
      </c>
      <c r="AZ20">
        <v>3</v>
      </c>
      <c r="BA20">
        <v>1</v>
      </c>
      <c r="BB20">
        <v>2</v>
      </c>
      <c r="BC20">
        <v>0</v>
      </c>
      <c r="BD20">
        <v>507745</v>
      </c>
      <c r="BE20" t="s">
        <v>291</v>
      </c>
      <c r="BF20" t="s">
        <v>292</v>
      </c>
      <c r="BG20" t="s">
        <v>293</v>
      </c>
      <c r="BH20" s="1">
        <v>33787</v>
      </c>
      <c r="BI20">
        <v>32</v>
      </c>
      <c r="BJ20" t="s">
        <v>143</v>
      </c>
      <c r="BK20" t="s">
        <v>139</v>
      </c>
      <c r="BL20" s="3">
        <v>30</v>
      </c>
      <c r="BM20" s="3">
        <v>0</v>
      </c>
      <c r="BN20">
        <v>0</v>
      </c>
      <c r="BO20" s="3">
        <v>56.63</v>
      </c>
      <c r="BP20" s="3">
        <v>4.97</v>
      </c>
      <c r="BQ20" s="3">
        <v>5</v>
      </c>
      <c r="BR20" t="s">
        <v>144</v>
      </c>
      <c r="BS20">
        <v>56.63</v>
      </c>
      <c r="BT20" t="s">
        <v>183</v>
      </c>
      <c r="BU20" s="3">
        <v>1698.9</v>
      </c>
      <c r="BV20" s="3">
        <v>1773.9</v>
      </c>
      <c r="BW20">
        <v>0</v>
      </c>
      <c r="BX20">
        <v>39</v>
      </c>
      <c r="BY20">
        <v>39</v>
      </c>
      <c r="BZ20">
        <v>150</v>
      </c>
      <c r="CA20">
        <v>149.1</v>
      </c>
      <c r="CB20">
        <v>0</v>
      </c>
      <c r="CC20">
        <v>0</v>
      </c>
      <c r="CD20">
        <v>299.10000000000002</v>
      </c>
      <c r="CE20" s="3">
        <v>75</v>
      </c>
      <c r="CF20" s="3">
        <v>0</v>
      </c>
      <c r="CG20">
        <v>107.55500000000001</v>
      </c>
      <c r="CH20">
        <v>182.55500000000001</v>
      </c>
      <c r="CI20" s="3">
        <v>2226</v>
      </c>
      <c r="CJ20" s="5">
        <v>2151</v>
      </c>
      <c r="CK20" s="5">
        <v>2226</v>
      </c>
      <c r="CL20" s="5">
        <v>2151</v>
      </c>
      <c r="CM20" s="3">
        <v>2226</v>
      </c>
      <c r="CN20" s="3">
        <v>2301</v>
      </c>
      <c r="CO20" s="3">
        <v>2226</v>
      </c>
      <c r="CP20" s="3">
        <v>2301</v>
      </c>
      <c r="CQ20">
        <v>2226</v>
      </c>
      <c r="CR20">
        <v>182.55500000000001</v>
      </c>
      <c r="CS20" s="3">
        <v>0</v>
      </c>
      <c r="CT20" s="3">
        <v>0</v>
      </c>
      <c r="CU20" s="3" t="s">
        <v>146</v>
      </c>
      <c r="CV20" t="s">
        <v>200</v>
      </c>
      <c r="CX20" s="2">
        <v>44742.300173611111</v>
      </c>
      <c r="CY20" t="s">
        <v>200</v>
      </c>
      <c r="CZ20">
        <v>286</v>
      </c>
      <c r="DA20">
        <v>2</v>
      </c>
      <c r="DB20" t="s">
        <v>191</v>
      </c>
      <c r="DC20" t="s">
        <v>294</v>
      </c>
      <c r="DD20" t="s">
        <v>165</v>
      </c>
      <c r="DE20" t="s">
        <v>166</v>
      </c>
      <c r="DF20" t="s">
        <v>167</v>
      </c>
      <c r="DG20" t="s">
        <v>143</v>
      </c>
      <c r="DH20" t="s">
        <v>168</v>
      </c>
      <c r="DI20">
        <v>1</v>
      </c>
      <c r="DJ20">
        <v>1</v>
      </c>
      <c r="DK20" t="s">
        <v>295</v>
      </c>
      <c r="DL20" t="s">
        <v>152</v>
      </c>
      <c r="DM20">
        <v>24.996918546105501</v>
      </c>
      <c r="DN20">
        <v>55.177542865276301</v>
      </c>
      <c r="DO20" t="s">
        <v>296</v>
      </c>
      <c r="DP20" t="s">
        <v>153</v>
      </c>
      <c r="DQ20">
        <v>25.186576804964599</v>
      </c>
      <c r="DR20">
        <v>55.298132970929103</v>
      </c>
      <c r="DS20">
        <v>1</v>
      </c>
      <c r="DT20" t="s">
        <v>133</v>
      </c>
      <c r="DW20" s="18" t="str">
        <f>IF(AND(CU20="no",CS20=0),"okay",IF(AND(CU20="yes",CS20&gt;0),"okay","wrong"))</f>
        <v>okay</v>
      </c>
      <c r="DX20" s="3">
        <f>SUM(BO20:BQ20)</f>
        <v>66.599999999999994</v>
      </c>
      <c r="DY20" s="3">
        <f>BM20</f>
        <v>0</v>
      </c>
      <c r="DZ20" s="3">
        <f t="shared" si="3"/>
        <v>0</v>
      </c>
      <c r="EA20" s="3">
        <f>CF20</f>
        <v>0</v>
      </c>
      <c r="EB20" s="18">
        <f>ROUND(DZ20-CS20-EA20,)</f>
        <v>0</v>
      </c>
      <c r="EC20" s="3">
        <f>CI20</f>
        <v>2226</v>
      </c>
      <c r="ED20" s="3">
        <f t="shared" si="4"/>
        <v>0</v>
      </c>
      <c r="EE20" s="3">
        <f t="shared" si="4"/>
        <v>0</v>
      </c>
      <c r="EF20" s="3">
        <f t="shared" si="5"/>
        <v>2226</v>
      </c>
      <c r="EG20" s="18">
        <f t="shared" si="6"/>
        <v>0</v>
      </c>
      <c r="EH20" s="3">
        <f>BU20</f>
        <v>1698.9</v>
      </c>
      <c r="EI20" s="3">
        <f t="shared" si="7"/>
        <v>1698.9</v>
      </c>
      <c r="EJ20" s="3">
        <f>CE20</f>
        <v>75</v>
      </c>
      <c r="EK20" s="19">
        <f t="shared" si="1"/>
        <v>1623.9</v>
      </c>
      <c r="EL20" s="19">
        <f>CO20/CM20</f>
        <v>1</v>
      </c>
      <c r="EM20" s="19">
        <f t="shared" si="2"/>
        <v>1623.9</v>
      </c>
      <c r="EN20" s="18">
        <f>ROUND(EM20-BV20,0)</f>
        <v>-150</v>
      </c>
    </row>
    <row r="21" spans="1:144" x14ac:dyDescent="0.25">
      <c r="A21">
        <v>241502</v>
      </c>
      <c r="B21" t="s">
        <v>297</v>
      </c>
      <c r="C21" s="1">
        <v>45295</v>
      </c>
      <c r="D21" s="2">
        <v>45295.447280092594</v>
      </c>
      <c r="E21">
        <v>2024</v>
      </c>
      <c r="F21">
        <v>1</v>
      </c>
      <c r="G21">
        <v>4</v>
      </c>
      <c r="H21">
        <v>1</v>
      </c>
      <c r="I21">
        <v>5</v>
      </c>
      <c r="J21" t="s">
        <v>125</v>
      </c>
      <c r="K21">
        <v>10</v>
      </c>
      <c r="L21">
        <v>1</v>
      </c>
      <c r="M21">
        <v>1</v>
      </c>
      <c r="N21" s="1">
        <v>45296</v>
      </c>
      <c r="O21" s="2">
        <v>45296.443749999999</v>
      </c>
      <c r="P21">
        <v>2024</v>
      </c>
      <c r="Q21">
        <v>1</v>
      </c>
      <c r="R21">
        <v>5</v>
      </c>
      <c r="S21">
        <v>1</v>
      </c>
      <c r="T21">
        <v>6</v>
      </c>
      <c r="U21" t="s">
        <v>241</v>
      </c>
      <c r="V21">
        <v>10</v>
      </c>
      <c r="W21" s="1">
        <v>45297</v>
      </c>
      <c r="X21" s="2">
        <v>45297.525694444441</v>
      </c>
      <c r="Y21">
        <v>2024</v>
      </c>
      <c r="Z21">
        <v>1</v>
      </c>
      <c r="AA21">
        <v>6</v>
      </c>
      <c r="AB21">
        <v>1</v>
      </c>
      <c r="AC21">
        <v>7</v>
      </c>
      <c r="AD21" t="s">
        <v>126</v>
      </c>
      <c r="AE21">
        <v>12</v>
      </c>
      <c r="AF21" t="s">
        <v>127</v>
      </c>
      <c r="AG21" t="s">
        <v>128</v>
      </c>
      <c r="AH21" t="s">
        <v>129</v>
      </c>
      <c r="AI21" t="s">
        <v>173</v>
      </c>
      <c r="AJ21">
        <v>1</v>
      </c>
      <c r="AK21" t="s">
        <v>131</v>
      </c>
      <c r="AL21" t="s">
        <v>132</v>
      </c>
      <c r="AM21" t="s">
        <v>133</v>
      </c>
      <c r="AN21">
        <v>0</v>
      </c>
      <c r="AO21">
        <v>0</v>
      </c>
      <c r="AP21">
        <v>0</v>
      </c>
      <c r="AQ21" t="s">
        <v>134</v>
      </c>
      <c r="AR21" t="s">
        <v>156</v>
      </c>
      <c r="AS21" t="s">
        <v>157</v>
      </c>
      <c r="AT21" t="s">
        <v>133</v>
      </c>
      <c r="AU21" t="s">
        <v>158</v>
      </c>
      <c r="AV21" t="s">
        <v>159</v>
      </c>
      <c r="AW21" t="s">
        <v>133</v>
      </c>
      <c r="AX21" t="s">
        <v>139</v>
      </c>
      <c r="AZ21">
        <v>8</v>
      </c>
      <c r="BA21">
        <v>0</v>
      </c>
      <c r="BB21">
        <v>8</v>
      </c>
      <c r="BC21">
        <v>0</v>
      </c>
      <c r="BD21">
        <v>327002</v>
      </c>
      <c r="BE21" t="s">
        <v>298</v>
      </c>
      <c r="BF21" t="s">
        <v>299</v>
      </c>
      <c r="BG21" t="s">
        <v>300</v>
      </c>
      <c r="BH21" s="1">
        <v>33787</v>
      </c>
      <c r="BI21">
        <v>32</v>
      </c>
      <c r="BJ21" t="s">
        <v>143</v>
      </c>
      <c r="BK21" t="s">
        <v>139</v>
      </c>
      <c r="BL21" s="3">
        <v>1</v>
      </c>
      <c r="BM21" s="3">
        <v>0</v>
      </c>
      <c r="BN21">
        <v>190.8</v>
      </c>
      <c r="BO21" s="3">
        <v>190.8</v>
      </c>
      <c r="BP21" s="3">
        <v>25</v>
      </c>
      <c r="BQ21" s="3">
        <v>25</v>
      </c>
      <c r="BR21" t="s">
        <v>144</v>
      </c>
      <c r="BS21">
        <v>0</v>
      </c>
      <c r="BT21">
        <v>0</v>
      </c>
      <c r="BU21" s="3">
        <v>190.8</v>
      </c>
      <c r="BV21" s="3">
        <v>249.56</v>
      </c>
      <c r="BW21">
        <v>190.8</v>
      </c>
      <c r="BX21">
        <v>39</v>
      </c>
      <c r="BY21">
        <v>39</v>
      </c>
      <c r="BZ21">
        <v>25</v>
      </c>
      <c r="CA21">
        <v>50</v>
      </c>
      <c r="CB21">
        <v>0</v>
      </c>
      <c r="CC21">
        <v>0</v>
      </c>
      <c r="CD21">
        <v>25</v>
      </c>
      <c r="CE21" s="3">
        <v>58.76</v>
      </c>
      <c r="CF21" s="3">
        <v>0</v>
      </c>
      <c r="CG21">
        <v>23.791999999999899</v>
      </c>
      <c r="CH21">
        <v>82.551999999999893</v>
      </c>
      <c r="CI21" s="3">
        <v>534.6</v>
      </c>
      <c r="CJ21" s="5">
        <v>475.84</v>
      </c>
      <c r="CK21" s="5">
        <v>534.6</v>
      </c>
      <c r="CL21" s="5">
        <v>475.84</v>
      </c>
      <c r="CM21" s="3">
        <v>534.6</v>
      </c>
      <c r="CN21" s="3">
        <v>593.36</v>
      </c>
      <c r="CO21" s="3">
        <v>534.6</v>
      </c>
      <c r="CP21" s="3">
        <v>593.36</v>
      </c>
      <c r="CQ21">
        <v>534.6</v>
      </c>
      <c r="CR21">
        <v>82.551999999999893</v>
      </c>
      <c r="CS21" s="3">
        <v>0</v>
      </c>
      <c r="CT21" s="3">
        <v>0</v>
      </c>
      <c r="CU21" s="3" t="s">
        <v>146</v>
      </c>
      <c r="CV21" t="s">
        <v>200</v>
      </c>
      <c r="CX21" s="2">
        <v>44742.300173611111</v>
      </c>
      <c r="CY21" t="s">
        <v>200</v>
      </c>
      <c r="CZ21">
        <v>310</v>
      </c>
      <c r="DA21">
        <v>3</v>
      </c>
      <c r="DB21" t="s">
        <v>147</v>
      </c>
      <c r="DC21" t="s">
        <v>301</v>
      </c>
      <c r="DD21" t="s">
        <v>246</v>
      </c>
      <c r="DE21" t="s">
        <v>247</v>
      </c>
      <c r="DF21" t="s">
        <v>223</v>
      </c>
      <c r="DG21" t="s">
        <v>143</v>
      </c>
      <c r="DH21" t="s">
        <v>168</v>
      </c>
      <c r="DI21">
        <v>1</v>
      </c>
      <c r="DJ21">
        <v>1</v>
      </c>
      <c r="DK21" t="s">
        <v>302</v>
      </c>
      <c r="DL21" t="s">
        <v>152</v>
      </c>
      <c r="DM21">
        <v>25.220500849476199</v>
      </c>
      <c r="DN21">
        <v>55.281349532692801</v>
      </c>
      <c r="DO21" t="s">
        <v>302</v>
      </c>
      <c r="DP21" t="s">
        <v>153</v>
      </c>
      <c r="DQ21">
        <v>25.220500849476199</v>
      </c>
      <c r="DR21">
        <v>55.281349532692801</v>
      </c>
      <c r="DS21">
        <v>7</v>
      </c>
      <c r="DT21" t="s">
        <v>133</v>
      </c>
      <c r="DW21" s="18" t="str">
        <f>IF(AND(CU21="no",CS21=0),"okay",IF(AND(CU21="yes",CS21&gt;0),"okay","wrong"))</f>
        <v>okay</v>
      </c>
      <c r="DX21" s="3">
        <f>SUM(BO21:BQ21)</f>
        <v>240.8</v>
      </c>
      <c r="DY21" s="3">
        <f>BM21</f>
        <v>0</v>
      </c>
      <c r="DZ21" s="3">
        <f t="shared" si="3"/>
        <v>0</v>
      </c>
      <c r="EA21" s="3">
        <f>CF21</f>
        <v>0</v>
      </c>
      <c r="EB21" s="18">
        <f>ROUND(DZ21-CS21-EA21,)</f>
        <v>0</v>
      </c>
      <c r="EC21" s="3">
        <f>CI21</f>
        <v>534.6</v>
      </c>
      <c r="ED21" s="3">
        <f t="shared" si="4"/>
        <v>0</v>
      </c>
      <c r="EE21" s="3">
        <f t="shared" si="4"/>
        <v>0</v>
      </c>
      <c r="EF21" s="3">
        <f t="shared" si="5"/>
        <v>534.6</v>
      </c>
      <c r="EG21" s="18">
        <f t="shared" si="6"/>
        <v>0</v>
      </c>
      <c r="EH21" s="3">
        <f>BU21</f>
        <v>190.8</v>
      </c>
      <c r="EI21" s="3">
        <f t="shared" si="7"/>
        <v>190.8</v>
      </c>
      <c r="EJ21" s="3">
        <f>CE21</f>
        <v>58.76</v>
      </c>
      <c r="EK21" s="19">
        <f t="shared" si="1"/>
        <v>132.04000000000002</v>
      </c>
      <c r="EL21" s="19">
        <f>CO21/CM21</f>
        <v>1</v>
      </c>
      <c r="EM21" s="19">
        <f t="shared" si="2"/>
        <v>132.04000000000002</v>
      </c>
      <c r="EN21" s="18">
        <f>ROUND(EM21-BV21,0)</f>
        <v>-118</v>
      </c>
    </row>
    <row r="22" spans="1:144" x14ac:dyDescent="0.25">
      <c r="A22">
        <v>241608</v>
      </c>
      <c r="B22" t="s">
        <v>303</v>
      </c>
      <c r="C22" s="1">
        <v>45295</v>
      </c>
      <c r="D22" s="2">
        <v>45295.688310185185</v>
      </c>
      <c r="E22">
        <v>2024</v>
      </c>
      <c r="F22">
        <v>1</v>
      </c>
      <c r="G22">
        <v>4</v>
      </c>
      <c r="H22">
        <v>1</v>
      </c>
      <c r="I22">
        <v>5</v>
      </c>
      <c r="J22" t="s">
        <v>125</v>
      </c>
      <c r="K22">
        <v>16</v>
      </c>
      <c r="L22">
        <v>1</v>
      </c>
      <c r="M22">
        <v>1</v>
      </c>
      <c r="N22" s="1">
        <v>45295</v>
      </c>
      <c r="O22" s="2">
        <v>45295.979166666664</v>
      </c>
      <c r="P22">
        <v>2024</v>
      </c>
      <c r="Q22">
        <v>1</v>
      </c>
      <c r="R22">
        <v>4</v>
      </c>
      <c r="S22">
        <v>1</v>
      </c>
      <c r="T22">
        <v>5</v>
      </c>
      <c r="U22" t="s">
        <v>125</v>
      </c>
      <c r="V22">
        <v>23</v>
      </c>
      <c r="W22" s="1">
        <v>45307</v>
      </c>
      <c r="X22" s="2">
        <v>45307.946527777778</v>
      </c>
      <c r="Y22">
        <v>2024</v>
      </c>
      <c r="Z22">
        <v>1</v>
      </c>
      <c r="AA22">
        <v>16</v>
      </c>
      <c r="AB22">
        <v>3</v>
      </c>
      <c r="AC22">
        <v>3</v>
      </c>
      <c r="AD22" t="s">
        <v>171</v>
      </c>
      <c r="AE22">
        <v>22</v>
      </c>
      <c r="AF22" t="s">
        <v>155</v>
      </c>
      <c r="AG22" t="s">
        <v>128</v>
      </c>
      <c r="AH22" t="s">
        <v>129</v>
      </c>
      <c r="AI22" t="s">
        <v>155</v>
      </c>
      <c r="AJ22">
        <v>0</v>
      </c>
      <c r="AK22" t="s">
        <v>131</v>
      </c>
      <c r="AL22" t="s">
        <v>132</v>
      </c>
      <c r="AM22" t="s">
        <v>133</v>
      </c>
      <c r="AN22">
        <v>0</v>
      </c>
      <c r="AO22">
        <v>0</v>
      </c>
      <c r="AP22">
        <v>0</v>
      </c>
      <c r="AQ22" t="s">
        <v>134</v>
      </c>
      <c r="AR22" t="s">
        <v>205</v>
      </c>
      <c r="AS22" t="s">
        <v>157</v>
      </c>
      <c r="AT22" t="s">
        <v>133</v>
      </c>
      <c r="AU22" t="s">
        <v>158</v>
      </c>
      <c r="AV22" t="s">
        <v>159</v>
      </c>
      <c r="AW22" t="s">
        <v>133</v>
      </c>
      <c r="AX22" t="s">
        <v>139</v>
      </c>
      <c r="AZ22">
        <v>2</v>
      </c>
      <c r="BA22">
        <v>0</v>
      </c>
      <c r="BB22">
        <v>2</v>
      </c>
      <c r="BC22">
        <v>0</v>
      </c>
      <c r="BD22">
        <v>503865</v>
      </c>
      <c r="BE22" t="s">
        <v>304</v>
      </c>
      <c r="BF22" t="s">
        <v>305</v>
      </c>
      <c r="BG22" t="s">
        <v>306</v>
      </c>
      <c r="BH22" s="1">
        <v>33787</v>
      </c>
      <c r="BI22">
        <v>32</v>
      </c>
      <c r="BJ22" t="s">
        <v>143</v>
      </c>
      <c r="BK22" t="s">
        <v>146</v>
      </c>
      <c r="BL22" s="3">
        <v>12</v>
      </c>
      <c r="BM22" s="3">
        <v>0</v>
      </c>
      <c r="BN22">
        <v>0</v>
      </c>
      <c r="BO22" s="3">
        <v>94.14</v>
      </c>
      <c r="BP22" s="3">
        <v>15</v>
      </c>
      <c r="BQ22" s="3">
        <v>15</v>
      </c>
      <c r="BR22" t="s">
        <v>144</v>
      </c>
      <c r="BS22">
        <v>0</v>
      </c>
      <c r="BT22">
        <v>0</v>
      </c>
      <c r="BU22" s="3">
        <v>1129.68</v>
      </c>
      <c r="BV22" s="3">
        <v>1229.68</v>
      </c>
      <c r="BW22">
        <v>0</v>
      </c>
      <c r="BX22">
        <v>39</v>
      </c>
      <c r="BY22">
        <v>39</v>
      </c>
      <c r="BZ22">
        <v>180</v>
      </c>
      <c r="CA22">
        <v>180</v>
      </c>
      <c r="CB22">
        <v>0</v>
      </c>
      <c r="CC22">
        <v>0</v>
      </c>
      <c r="CD22">
        <v>180</v>
      </c>
      <c r="CE22" s="3">
        <v>100</v>
      </c>
      <c r="CF22" s="3">
        <v>0</v>
      </c>
      <c r="CG22">
        <v>73.38</v>
      </c>
      <c r="CH22">
        <v>173.38</v>
      </c>
      <c r="CI22" s="3">
        <v>1567.68</v>
      </c>
      <c r="CJ22" s="5">
        <v>1467.68</v>
      </c>
      <c r="CK22" s="5">
        <v>1567.68</v>
      </c>
      <c r="CL22" s="5">
        <v>1467.68</v>
      </c>
      <c r="CM22" s="3">
        <v>1567.68</v>
      </c>
      <c r="CN22" s="3">
        <v>1667.68</v>
      </c>
      <c r="CO22" s="3">
        <v>1567.68</v>
      </c>
      <c r="CP22" s="3">
        <v>1667.68</v>
      </c>
      <c r="CQ22">
        <v>1567.68</v>
      </c>
      <c r="CR22">
        <v>173.38</v>
      </c>
      <c r="CS22" s="3">
        <v>0</v>
      </c>
      <c r="CT22" s="3">
        <v>0</v>
      </c>
      <c r="CU22" s="3" t="s">
        <v>146</v>
      </c>
      <c r="CV22" t="s">
        <v>307</v>
      </c>
      <c r="CX22" s="2">
        <v>45183.45385416667</v>
      </c>
      <c r="CY22" t="s">
        <v>307</v>
      </c>
      <c r="CZ22">
        <v>115</v>
      </c>
      <c r="DA22">
        <v>1</v>
      </c>
      <c r="DB22" t="s">
        <v>308</v>
      </c>
      <c r="DC22" t="s">
        <v>309</v>
      </c>
      <c r="DD22" t="s">
        <v>310</v>
      </c>
      <c r="DE22" t="s">
        <v>311</v>
      </c>
      <c r="DF22" t="s">
        <v>312</v>
      </c>
      <c r="DG22" t="s">
        <v>143</v>
      </c>
      <c r="DH22" t="s">
        <v>168</v>
      </c>
      <c r="DI22">
        <v>1</v>
      </c>
      <c r="DJ22">
        <v>1</v>
      </c>
      <c r="DK22" t="s">
        <v>313</v>
      </c>
      <c r="DL22" t="s">
        <v>152</v>
      </c>
      <c r="DM22">
        <v>25.120173106391299</v>
      </c>
      <c r="DN22">
        <v>55.264608135063199</v>
      </c>
      <c r="DO22" t="s">
        <v>313</v>
      </c>
      <c r="DP22" t="s">
        <v>153</v>
      </c>
      <c r="DQ22">
        <v>25.120173106391299</v>
      </c>
      <c r="DR22">
        <v>55.264608135063199</v>
      </c>
      <c r="DS22">
        <v>9</v>
      </c>
      <c r="DT22" t="s">
        <v>133</v>
      </c>
      <c r="DW22" s="18" t="str">
        <f>IF(AND(CU22="no",CS22=0),"okay",IF(AND(CU22="yes",CS22&gt;0),"okay","wrong"))</f>
        <v>okay</v>
      </c>
      <c r="DX22" s="3">
        <f>SUM(BO22:BQ22)</f>
        <v>124.14</v>
      </c>
      <c r="DY22" s="3">
        <f>BM22</f>
        <v>0</v>
      </c>
      <c r="DZ22" s="3">
        <f t="shared" si="3"/>
        <v>0</v>
      </c>
      <c r="EA22" s="3">
        <f>CF22</f>
        <v>0</v>
      </c>
      <c r="EB22" s="18">
        <f>ROUND(DZ22-CS22-EA22,)</f>
        <v>0</v>
      </c>
      <c r="EC22" s="3">
        <f>CI22</f>
        <v>1567.68</v>
      </c>
      <c r="ED22" s="3">
        <f t="shared" si="4"/>
        <v>0</v>
      </c>
      <c r="EE22" s="3">
        <f t="shared" si="4"/>
        <v>0</v>
      </c>
      <c r="EF22" s="3">
        <f t="shared" si="5"/>
        <v>1567.68</v>
      </c>
      <c r="EG22" s="18">
        <f t="shared" si="6"/>
        <v>0</v>
      </c>
      <c r="EH22" s="3">
        <f>BU22</f>
        <v>1129.68</v>
      </c>
      <c r="EI22" s="3">
        <f t="shared" si="7"/>
        <v>1129.68</v>
      </c>
      <c r="EJ22" s="3">
        <f>CE22</f>
        <v>100</v>
      </c>
      <c r="EK22" s="19">
        <f t="shared" si="1"/>
        <v>1029.68</v>
      </c>
      <c r="EL22" s="19">
        <f>CO22/CM22</f>
        <v>1</v>
      </c>
      <c r="EM22" s="19">
        <f t="shared" si="2"/>
        <v>1029.68</v>
      </c>
      <c r="EN22" s="18">
        <f>ROUND(EM22-BV22,0)</f>
        <v>-200</v>
      </c>
    </row>
    <row r="23" spans="1:144" x14ac:dyDescent="0.25">
      <c r="A23">
        <v>241628</v>
      </c>
      <c r="B23" t="s">
        <v>314</v>
      </c>
      <c r="C23" s="1">
        <v>45295</v>
      </c>
      <c r="D23" s="2">
        <v>45295.732106481482</v>
      </c>
      <c r="E23">
        <v>2024</v>
      </c>
      <c r="F23">
        <v>1</v>
      </c>
      <c r="G23">
        <v>4</v>
      </c>
      <c r="H23">
        <v>1</v>
      </c>
      <c r="I23">
        <v>5</v>
      </c>
      <c r="J23" t="s">
        <v>125</v>
      </c>
      <c r="K23">
        <v>17</v>
      </c>
      <c r="L23">
        <v>1</v>
      </c>
      <c r="M23">
        <v>1</v>
      </c>
      <c r="N23" s="1">
        <v>45296</v>
      </c>
      <c r="O23" s="2">
        <v>45296.708333333336</v>
      </c>
      <c r="P23">
        <v>2024</v>
      </c>
      <c r="Q23">
        <v>1</v>
      </c>
      <c r="R23">
        <v>5</v>
      </c>
      <c r="S23">
        <v>1</v>
      </c>
      <c r="T23">
        <v>6</v>
      </c>
      <c r="U23" t="s">
        <v>241</v>
      </c>
      <c r="V23">
        <v>17</v>
      </c>
      <c r="W23" s="1">
        <v>45298</v>
      </c>
      <c r="X23" s="2">
        <v>45298.708333333336</v>
      </c>
      <c r="Y23">
        <v>2024</v>
      </c>
      <c r="Z23">
        <v>1</v>
      </c>
      <c r="AA23">
        <v>7</v>
      </c>
      <c r="AB23">
        <v>1</v>
      </c>
      <c r="AC23">
        <v>1</v>
      </c>
      <c r="AD23" t="s">
        <v>172</v>
      </c>
      <c r="AE23">
        <v>17</v>
      </c>
      <c r="AF23" t="s">
        <v>127</v>
      </c>
      <c r="AG23" t="s">
        <v>128</v>
      </c>
      <c r="AH23" t="s">
        <v>129</v>
      </c>
      <c r="AI23" t="s">
        <v>173</v>
      </c>
      <c r="AJ23">
        <v>1</v>
      </c>
      <c r="AK23" t="s">
        <v>131</v>
      </c>
      <c r="AL23" t="s">
        <v>132</v>
      </c>
      <c r="AM23" t="s">
        <v>133</v>
      </c>
      <c r="AN23">
        <v>0</v>
      </c>
      <c r="AO23">
        <v>0</v>
      </c>
      <c r="AP23">
        <v>0</v>
      </c>
      <c r="AQ23" t="s">
        <v>134</v>
      </c>
      <c r="AR23" t="s">
        <v>156</v>
      </c>
      <c r="AS23" t="s">
        <v>157</v>
      </c>
      <c r="AT23" t="s">
        <v>133</v>
      </c>
      <c r="AU23" t="s">
        <v>158</v>
      </c>
      <c r="AV23" t="s">
        <v>315</v>
      </c>
      <c r="AW23" t="s">
        <v>316</v>
      </c>
      <c r="AX23" t="s">
        <v>139</v>
      </c>
      <c r="AZ23">
        <v>4</v>
      </c>
      <c r="BA23">
        <v>0</v>
      </c>
      <c r="BB23">
        <v>4</v>
      </c>
      <c r="BC23">
        <v>0</v>
      </c>
      <c r="BD23">
        <v>404261</v>
      </c>
      <c r="BE23" t="s">
        <v>317</v>
      </c>
      <c r="BF23" t="s">
        <v>318</v>
      </c>
      <c r="BG23" t="s">
        <v>319</v>
      </c>
      <c r="BH23" s="1">
        <v>43831</v>
      </c>
      <c r="BI23">
        <v>4</v>
      </c>
      <c r="BJ23" t="s">
        <v>133</v>
      </c>
      <c r="BK23" t="s">
        <v>139</v>
      </c>
      <c r="BL23" s="3">
        <v>2</v>
      </c>
      <c r="BM23" s="3">
        <v>0</v>
      </c>
      <c r="BN23">
        <v>0</v>
      </c>
      <c r="BO23" s="3">
        <v>159</v>
      </c>
      <c r="BP23" s="3">
        <v>25</v>
      </c>
      <c r="BQ23" s="3">
        <v>25</v>
      </c>
      <c r="BR23" t="s">
        <v>144</v>
      </c>
      <c r="BS23">
        <v>0</v>
      </c>
      <c r="BT23">
        <v>0</v>
      </c>
      <c r="BU23" s="3">
        <v>158</v>
      </c>
      <c r="BV23" s="3">
        <v>158</v>
      </c>
      <c r="BW23">
        <v>0</v>
      </c>
      <c r="BX23">
        <v>39</v>
      </c>
      <c r="BY23">
        <v>39</v>
      </c>
      <c r="BZ23">
        <v>50</v>
      </c>
      <c r="CA23">
        <v>25</v>
      </c>
      <c r="CB23">
        <v>0</v>
      </c>
      <c r="CC23">
        <v>0</v>
      </c>
      <c r="CD23">
        <v>25</v>
      </c>
      <c r="CE23" s="3">
        <v>0</v>
      </c>
      <c r="CF23" s="3">
        <v>0</v>
      </c>
      <c r="CG23">
        <v>15.55</v>
      </c>
      <c r="CH23">
        <v>15.55</v>
      </c>
      <c r="CI23" s="3">
        <v>311</v>
      </c>
      <c r="CJ23" s="5">
        <v>311</v>
      </c>
      <c r="CK23" s="5">
        <v>311</v>
      </c>
      <c r="CL23" s="5">
        <v>311</v>
      </c>
      <c r="CM23" s="3">
        <v>311</v>
      </c>
      <c r="CN23" s="3">
        <v>311</v>
      </c>
      <c r="CO23" s="3">
        <v>311</v>
      </c>
      <c r="CP23" s="3">
        <v>311</v>
      </c>
      <c r="CQ23">
        <v>311</v>
      </c>
      <c r="CR23">
        <v>15.55</v>
      </c>
      <c r="CS23" s="3">
        <v>0</v>
      </c>
      <c r="CT23" s="3">
        <v>0</v>
      </c>
      <c r="CU23" s="3" t="s">
        <v>146</v>
      </c>
      <c r="CV23" t="s">
        <v>133</v>
      </c>
      <c r="CX23" s="2">
        <v>1.5</v>
      </c>
      <c r="CY23" t="s">
        <v>133</v>
      </c>
      <c r="CZ23">
        <v>98</v>
      </c>
      <c r="DA23">
        <v>3</v>
      </c>
      <c r="DB23" t="s">
        <v>147</v>
      </c>
      <c r="DC23" t="s">
        <v>320</v>
      </c>
      <c r="DD23" t="s">
        <v>321</v>
      </c>
      <c r="DE23" t="s">
        <v>222</v>
      </c>
      <c r="DF23" t="s">
        <v>167</v>
      </c>
      <c r="DG23" t="s">
        <v>143</v>
      </c>
      <c r="DH23" t="s">
        <v>168</v>
      </c>
      <c r="DI23">
        <v>1</v>
      </c>
      <c r="DJ23">
        <v>1</v>
      </c>
      <c r="DK23" t="s">
        <v>322</v>
      </c>
      <c r="DL23" t="s">
        <v>152</v>
      </c>
      <c r="DM23">
        <v>24.493419599999999</v>
      </c>
      <c r="DN23">
        <v>54.368530399999997</v>
      </c>
      <c r="DO23" t="s">
        <v>323</v>
      </c>
      <c r="DP23" t="s">
        <v>153</v>
      </c>
      <c r="DQ23">
        <v>0</v>
      </c>
      <c r="DR23">
        <v>0</v>
      </c>
      <c r="DS23">
        <v>10</v>
      </c>
      <c r="DT23" t="s">
        <v>133</v>
      </c>
      <c r="DW23" s="18" t="str">
        <f>IF(AND(CU23="no",CS23=0),"okay",IF(AND(CU23="yes",CS23&gt;0),"okay","wrong"))</f>
        <v>okay</v>
      </c>
      <c r="DX23" s="3">
        <f>SUM(BO23:BQ23)</f>
        <v>209</v>
      </c>
      <c r="DY23" s="3">
        <f>BM23</f>
        <v>0</v>
      </c>
      <c r="DZ23" s="3">
        <f t="shared" si="3"/>
        <v>0</v>
      </c>
      <c r="EA23" s="3">
        <f>CF23</f>
        <v>0</v>
      </c>
      <c r="EB23" s="18">
        <f>ROUND(DZ23-CS23-EA23,)</f>
        <v>0</v>
      </c>
      <c r="EC23" s="3">
        <f>CI23</f>
        <v>311</v>
      </c>
      <c r="ED23" s="3">
        <f t="shared" si="4"/>
        <v>0</v>
      </c>
      <c r="EE23" s="3">
        <f t="shared" si="4"/>
        <v>0</v>
      </c>
      <c r="EF23" s="3">
        <f t="shared" si="5"/>
        <v>311</v>
      </c>
      <c r="EG23" s="18">
        <f t="shared" si="6"/>
        <v>0</v>
      </c>
      <c r="EH23" s="3">
        <f>BU23</f>
        <v>158</v>
      </c>
      <c r="EI23" s="3">
        <f t="shared" si="7"/>
        <v>158</v>
      </c>
      <c r="EJ23" s="3">
        <f>CE23</f>
        <v>0</v>
      </c>
      <c r="EK23" s="19">
        <f t="shared" si="1"/>
        <v>158</v>
      </c>
      <c r="EL23" s="19">
        <f>CO23/CM23</f>
        <v>1</v>
      </c>
      <c r="EM23" s="19">
        <f t="shared" si="2"/>
        <v>158</v>
      </c>
      <c r="EN23" s="18">
        <f>ROUND(EM23-BV23,0)</f>
        <v>0</v>
      </c>
    </row>
    <row r="24" spans="1:144" x14ac:dyDescent="0.25">
      <c r="A24">
        <v>241676</v>
      </c>
      <c r="B24">
        <v>4018307</v>
      </c>
      <c r="C24" s="1">
        <v>45295</v>
      </c>
      <c r="D24" s="2">
        <v>45295.855428240742</v>
      </c>
      <c r="E24">
        <v>2024</v>
      </c>
      <c r="F24">
        <v>1</v>
      </c>
      <c r="G24">
        <v>4</v>
      </c>
      <c r="H24">
        <v>1</v>
      </c>
      <c r="I24">
        <v>5</v>
      </c>
      <c r="J24" t="s">
        <v>125</v>
      </c>
      <c r="K24">
        <v>20</v>
      </c>
      <c r="L24">
        <v>1</v>
      </c>
      <c r="M24">
        <v>1</v>
      </c>
      <c r="N24" s="1">
        <v>45296</v>
      </c>
      <c r="O24" s="2">
        <v>45296.510416666664</v>
      </c>
      <c r="P24">
        <v>2024</v>
      </c>
      <c r="Q24">
        <v>1</v>
      </c>
      <c r="R24">
        <v>5</v>
      </c>
      <c r="S24">
        <v>1</v>
      </c>
      <c r="T24">
        <v>6</v>
      </c>
      <c r="U24" t="s">
        <v>241</v>
      </c>
      <c r="V24">
        <v>12</v>
      </c>
      <c r="W24" s="1">
        <v>45316</v>
      </c>
      <c r="X24" s="2">
        <v>45316.461805555555</v>
      </c>
      <c r="Y24">
        <v>2024</v>
      </c>
      <c r="Z24">
        <v>1</v>
      </c>
      <c r="AA24">
        <v>25</v>
      </c>
      <c r="AB24">
        <v>4</v>
      </c>
      <c r="AC24">
        <v>5</v>
      </c>
      <c r="AD24" t="s">
        <v>125</v>
      </c>
      <c r="AE24">
        <v>11</v>
      </c>
      <c r="AF24" t="s">
        <v>127</v>
      </c>
      <c r="AG24" t="s">
        <v>128</v>
      </c>
      <c r="AH24" t="s">
        <v>129</v>
      </c>
      <c r="AI24" t="s">
        <v>173</v>
      </c>
      <c r="AJ24">
        <v>1</v>
      </c>
      <c r="AK24" t="s">
        <v>131</v>
      </c>
      <c r="AL24" t="s">
        <v>132</v>
      </c>
      <c r="AM24" t="s">
        <v>133</v>
      </c>
      <c r="AN24">
        <v>0</v>
      </c>
      <c r="AO24">
        <v>0</v>
      </c>
      <c r="AP24">
        <v>0</v>
      </c>
      <c r="AQ24" t="s">
        <v>134</v>
      </c>
      <c r="AR24" t="s">
        <v>205</v>
      </c>
      <c r="AS24" t="s">
        <v>136</v>
      </c>
      <c r="AT24" t="s">
        <v>324</v>
      </c>
      <c r="AU24" t="s">
        <v>324</v>
      </c>
      <c r="AV24" t="s">
        <v>159</v>
      </c>
      <c r="AW24" t="s">
        <v>133</v>
      </c>
      <c r="AX24" t="s">
        <v>139</v>
      </c>
      <c r="AZ24">
        <v>6</v>
      </c>
      <c r="BA24">
        <v>0</v>
      </c>
      <c r="BB24">
        <v>6</v>
      </c>
      <c r="BC24">
        <v>0</v>
      </c>
      <c r="BD24">
        <v>391491</v>
      </c>
      <c r="BE24" t="s">
        <v>325</v>
      </c>
      <c r="BF24" t="s">
        <v>326</v>
      </c>
      <c r="BG24" t="s">
        <v>327</v>
      </c>
      <c r="BH24" s="1">
        <v>33787</v>
      </c>
      <c r="BI24">
        <v>32</v>
      </c>
      <c r="BJ24" t="s">
        <v>143</v>
      </c>
      <c r="BK24" t="s">
        <v>139</v>
      </c>
      <c r="BL24" s="3">
        <v>20</v>
      </c>
      <c r="BM24" s="3">
        <v>5</v>
      </c>
      <c r="BN24">
        <v>0</v>
      </c>
      <c r="BO24" s="3">
        <v>94.14</v>
      </c>
      <c r="BP24" s="3">
        <v>15</v>
      </c>
      <c r="BQ24" s="3">
        <v>15</v>
      </c>
      <c r="BR24" t="s">
        <v>144</v>
      </c>
      <c r="BS24">
        <v>0</v>
      </c>
      <c r="BT24">
        <v>0</v>
      </c>
      <c r="BU24" s="3">
        <v>1882.8</v>
      </c>
      <c r="BV24" s="3">
        <v>1262.10000305175</v>
      </c>
      <c r="BW24">
        <v>0</v>
      </c>
      <c r="BX24">
        <v>39</v>
      </c>
      <c r="BY24">
        <v>39</v>
      </c>
      <c r="BZ24">
        <v>300</v>
      </c>
      <c r="CA24">
        <v>300</v>
      </c>
      <c r="CB24">
        <v>0</v>
      </c>
      <c r="CC24">
        <v>0</v>
      </c>
      <c r="CD24">
        <v>300</v>
      </c>
      <c r="CE24" s="3">
        <v>0</v>
      </c>
      <c r="CF24" s="3">
        <v>0</v>
      </c>
      <c r="CG24">
        <v>128.04499999999999</v>
      </c>
      <c r="CH24">
        <v>128.04499999999999</v>
      </c>
      <c r="CI24" s="3">
        <v>2560.8000000000002</v>
      </c>
      <c r="CJ24" s="5">
        <v>2560.8000000000002</v>
      </c>
      <c r="CK24" s="5">
        <v>2560.8000000000002</v>
      </c>
      <c r="CL24" s="5">
        <v>2560.8000000000002</v>
      </c>
      <c r="CM24" s="3">
        <v>1940.10000305175</v>
      </c>
      <c r="CN24" s="3">
        <v>1940.10000305175</v>
      </c>
      <c r="CO24" s="3">
        <v>1940.10000305175</v>
      </c>
      <c r="CP24" s="3">
        <v>1940.10000305175</v>
      </c>
      <c r="CQ24">
        <v>2560.8000000000002</v>
      </c>
      <c r="CR24">
        <v>128.04499999999999</v>
      </c>
      <c r="CS24" s="3">
        <v>620.69999694824196</v>
      </c>
      <c r="CT24" s="3">
        <v>620.69999694824196</v>
      </c>
      <c r="CU24" s="3" t="s">
        <v>139</v>
      </c>
      <c r="CV24" t="s">
        <v>133</v>
      </c>
      <c r="CX24" s="2">
        <v>1.5</v>
      </c>
      <c r="CY24" t="s">
        <v>133</v>
      </c>
      <c r="CZ24">
        <v>115</v>
      </c>
      <c r="DA24">
        <v>2</v>
      </c>
      <c r="DB24" t="s">
        <v>308</v>
      </c>
      <c r="DC24" t="s">
        <v>309</v>
      </c>
      <c r="DD24" t="s">
        <v>328</v>
      </c>
      <c r="DE24" t="s">
        <v>166</v>
      </c>
      <c r="DF24" t="s">
        <v>133</v>
      </c>
      <c r="DG24" t="s">
        <v>143</v>
      </c>
      <c r="DH24" t="s">
        <v>168</v>
      </c>
      <c r="DI24">
        <v>1</v>
      </c>
      <c r="DJ24">
        <v>1</v>
      </c>
      <c r="DK24" t="s">
        <v>329</v>
      </c>
      <c r="DL24" t="s">
        <v>152</v>
      </c>
      <c r="DM24">
        <v>25.190452400000002</v>
      </c>
      <c r="DN24">
        <v>55.2707713</v>
      </c>
      <c r="DO24" t="s">
        <v>330</v>
      </c>
      <c r="DP24" t="s">
        <v>153</v>
      </c>
      <c r="DQ24">
        <v>25.190452400000002</v>
      </c>
      <c r="DR24">
        <v>55.2707713</v>
      </c>
      <c r="DS24" t="s">
        <v>133</v>
      </c>
      <c r="DT24" t="s">
        <v>133</v>
      </c>
      <c r="DW24" s="18" t="str">
        <f>IF(AND(CU24="no",CS24=0),"okay",IF(AND(CU24="yes",CS24&gt;0),"okay","wrong"))</f>
        <v>okay</v>
      </c>
      <c r="DX24" s="3">
        <f>SUM(BO24:BQ24)</f>
        <v>124.14</v>
      </c>
      <c r="DY24" s="3">
        <f>BM24</f>
        <v>5</v>
      </c>
      <c r="DZ24" s="3">
        <f t="shared" si="3"/>
        <v>620.70000000000005</v>
      </c>
      <c r="EA24" s="3">
        <f>CF24</f>
        <v>0</v>
      </c>
      <c r="EB24" s="18">
        <f>ROUND(DZ24-CS24-EA24,)</f>
        <v>0</v>
      </c>
      <c r="EC24" s="3">
        <f>CI24</f>
        <v>2560.8000000000002</v>
      </c>
      <c r="ED24" s="3">
        <f t="shared" si="4"/>
        <v>620.70000000000005</v>
      </c>
      <c r="EE24" s="3">
        <f t="shared" si="4"/>
        <v>0</v>
      </c>
      <c r="EF24" s="3">
        <f t="shared" si="5"/>
        <v>1940.1000000000001</v>
      </c>
      <c r="EG24" s="18">
        <f t="shared" si="6"/>
        <v>0</v>
      </c>
      <c r="EH24" s="3">
        <f>BU24</f>
        <v>1882.8</v>
      </c>
      <c r="EI24" s="3">
        <f t="shared" si="7"/>
        <v>1262.0999999999999</v>
      </c>
      <c r="EJ24" s="3">
        <f>CE24</f>
        <v>0</v>
      </c>
      <c r="EK24" s="19">
        <f t="shared" si="1"/>
        <v>1262.0999999999999</v>
      </c>
      <c r="EL24" s="19">
        <f>CO24/CM24</f>
        <v>1</v>
      </c>
      <c r="EM24" s="19">
        <f t="shared" si="2"/>
        <v>1262.0999999999999</v>
      </c>
      <c r="EN24" s="18">
        <f>ROUND(EM24-BV24,0)</f>
        <v>0</v>
      </c>
    </row>
    <row r="25" spans="1:144" x14ac:dyDescent="0.25">
      <c r="A25">
        <v>241700</v>
      </c>
      <c r="B25" t="s">
        <v>331</v>
      </c>
      <c r="C25" s="1">
        <v>45295</v>
      </c>
      <c r="D25" s="2">
        <v>45295.933865740742</v>
      </c>
      <c r="E25">
        <v>2024</v>
      </c>
      <c r="F25">
        <v>1</v>
      </c>
      <c r="G25">
        <v>4</v>
      </c>
      <c r="H25">
        <v>1</v>
      </c>
      <c r="I25">
        <v>5</v>
      </c>
      <c r="J25" t="s">
        <v>125</v>
      </c>
      <c r="K25">
        <v>22</v>
      </c>
      <c r="L25">
        <v>1</v>
      </c>
      <c r="M25">
        <v>1</v>
      </c>
      <c r="N25" s="1">
        <v>45295</v>
      </c>
      <c r="O25" s="2">
        <v>45295.99722222222</v>
      </c>
      <c r="P25">
        <v>2024</v>
      </c>
      <c r="Q25">
        <v>1</v>
      </c>
      <c r="R25">
        <v>4</v>
      </c>
      <c r="S25">
        <v>1</v>
      </c>
      <c r="T25">
        <v>5</v>
      </c>
      <c r="U25" t="s">
        <v>125</v>
      </c>
      <c r="V25">
        <v>23</v>
      </c>
      <c r="W25" s="1">
        <v>45298</v>
      </c>
      <c r="X25" s="2">
        <v>45298.99722222222</v>
      </c>
      <c r="Y25">
        <v>2024</v>
      </c>
      <c r="Z25">
        <v>1</v>
      </c>
      <c r="AA25">
        <v>7</v>
      </c>
      <c r="AB25">
        <v>1</v>
      </c>
      <c r="AC25">
        <v>1</v>
      </c>
      <c r="AD25" t="s">
        <v>172</v>
      </c>
      <c r="AE25">
        <v>23</v>
      </c>
      <c r="AF25" t="s">
        <v>155</v>
      </c>
      <c r="AG25" t="s">
        <v>128</v>
      </c>
      <c r="AH25" t="s">
        <v>129</v>
      </c>
      <c r="AI25" t="s">
        <v>155</v>
      </c>
      <c r="AJ25">
        <v>0</v>
      </c>
      <c r="AK25" t="s">
        <v>131</v>
      </c>
      <c r="AL25" t="s">
        <v>132</v>
      </c>
      <c r="AM25" t="s">
        <v>133</v>
      </c>
      <c r="AN25">
        <v>0</v>
      </c>
      <c r="AO25">
        <v>0</v>
      </c>
      <c r="AP25">
        <v>0</v>
      </c>
      <c r="AQ25" t="s">
        <v>134</v>
      </c>
      <c r="AR25" t="s">
        <v>156</v>
      </c>
      <c r="AS25" t="s">
        <v>157</v>
      </c>
      <c r="AT25" t="s">
        <v>133</v>
      </c>
      <c r="AU25" t="s">
        <v>158</v>
      </c>
      <c r="AV25" t="s">
        <v>159</v>
      </c>
      <c r="AW25" t="s">
        <v>133</v>
      </c>
      <c r="AX25" t="s">
        <v>146</v>
      </c>
      <c r="AZ25">
        <v>1</v>
      </c>
      <c r="BA25">
        <v>0</v>
      </c>
      <c r="BB25">
        <v>1</v>
      </c>
      <c r="BC25">
        <v>0</v>
      </c>
      <c r="BD25">
        <v>550945</v>
      </c>
      <c r="BE25" t="s">
        <v>332</v>
      </c>
      <c r="BF25" t="s">
        <v>333</v>
      </c>
      <c r="BG25" t="s">
        <v>334</v>
      </c>
      <c r="BH25" s="1">
        <v>33787</v>
      </c>
      <c r="BI25">
        <v>32</v>
      </c>
      <c r="BJ25" t="s">
        <v>143</v>
      </c>
      <c r="BK25" t="s">
        <v>139</v>
      </c>
      <c r="BL25" s="3">
        <v>3</v>
      </c>
      <c r="BM25" s="3">
        <v>1</v>
      </c>
      <c r="BN25">
        <v>0</v>
      </c>
      <c r="BO25" s="3">
        <v>99</v>
      </c>
      <c r="BP25" s="3">
        <v>20</v>
      </c>
      <c r="BQ25" s="3">
        <v>25</v>
      </c>
      <c r="BR25" t="s">
        <v>144</v>
      </c>
      <c r="BS25">
        <v>0</v>
      </c>
      <c r="BT25">
        <v>0</v>
      </c>
      <c r="BU25" s="3">
        <v>297</v>
      </c>
      <c r="BV25" s="3">
        <v>253</v>
      </c>
      <c r="BW25">
        <v>0</v>
      </c>
      <c r="BX25">
        <v>39</v>
      </c>
      <c r="BY25">
        <v>0</v>
      </c>
      <c r="BZ25">
        <v>75</v>
      </c>
      <c r="CA25">
        <v>60</v>
      </c>
      <c r="CB25">
        <v>0</v>
      </c>
      <c r="CC25">
        <v>0</v>
      </c>
      <c r="CD25">
        <v>135</v>
      </c>
      <c r="CE25" s="3">
        <v>100</v>
      </c>
      <c r="CF25" s="3">
        <v>0</v>
      </c>
      <c r="CG25">
        <v>22.3</v>
      </c>
      <c r="CH25">
        <v>122.3</v>
      </c>
      <c r="CI25" s="3">
        <v>546</v>
      </c>
      <c r="CJ25" s="5">
        <v>446</v>
      </c>
      <c r="CK25" s="5">
        <v>546</v>
      </c>
      <c r="CL25" s="5">
        <v>446</v>
      </c>
      <c r="CM25" s="3">
        <v>402</v>
      </c>
      <c r="CN25" s="3">
        <v>502</v>
      </c>
      <c r="CO25" s="3">
        <v>402</v>
      </c>
      <c r="CP25" s="3">
        <v>502</v>
      </c>
      <c r="CQ25">
        <v>546</v>
      </c>
      <c r="CR25">
        <v>122.3</v>
      </c>
      <c r="CS25" s="3">
        <v>144</v>
      </c>
      <c r="CT25" s="3">
        <v>144</v>
      </c>
      <c r="CU25" s="3" t="s">
        <v>139</v>
      </c>
      <c r="CV25" t="s">
        <v>335</v>
      </c>
      <c r="CX25" s="2">
        <v>45183.349745370368</v>
      </c>
      <c r="CY25" t="s">
        <v>335</v>
      </c>
      <c r="CZ25">
        <v>96</v>
      </c>
      <c r="DA25">
        <v>2</v>
      </c>
      <c r="DB25" t="s">
        <v>163</v>
      </c>
      <c r="DC25" t="s">
        <v>164</v>
      </c>
      <c r="DD25" t="s">
        <v>165</v>
      </c>
      <c r="DE25" t="s">
        <v>166</v>
      </c>
      <c r="DF25" t="s">
        <v>167</v>
      </c>
      <c r="DG25" t="s">
        <v>143</v>
      </c>
      <c r="DH25" t="s">
        <v>168</v>
      </c>
      <c r="DI25">
        <v>1</v>
      </c>
      <c r="DJ25">
        <v>1</v>
      </c>
      <c r="DK25" t="s">
        <v>336</v>
      </c>
      <c r="DL25" t="s">
        <v>152</v>
      </c>
      <c r="DM25">
        <v>25.0442710981504</v>
      </c>
      <c r="DN25">
        <v>55.153131973833602</v>
      </c>
      <c r="DO25" t="s">
        <v>337</v>
      </c>
      <c r="DP25" t="s">
        <v>338</v>
      </c>
      <c r="DQ25">
        <v>25.119828799158199</v>
      </c>
      <c r="DR25">
        <v>55.216707100000001</v>
      </c>
      <c r="DS25">
        <v>10</v>
      </c>
      <c r="DT25" t="s">
        <v>133</v>
      </c>
      <c r="DW25" s="18" t="str">
        <f>IF(AND(CU25="no",CS25=0),"okay",IF(AND(CU25="yes",CS25&gt;0),"okay","wrong"))</f>
        <v>okay</v>
      </c>
      <c r="DX25" s="3">
        <f>SUM(BO25:BQ25)</f>
        <v>144</v>
      </c>
      <c r="DY25" s="3">
        <f>BM25</f>
        <v>1</v>
      </c>
      <c r="DZ25" s="3">
        <f t="shared" si="3"/>
        <v>144</v>
      </c>
      <c r="EA25" s="3">
        <f>CF25</f>
        <v>0</v>
      </c>
      <c r="EB25" s="18">
        <f>ROUND(DZ25-CS25-EA25,)</f>
        <v>0</v>
      </c>
      <c r="EC25" s="3">
        <f>CI25</f>
        <v>546</v>
      </c>
      <c r="ED25" s="3">
        <f t="shared" si="4"/>
        <v>144</v>
      </c>
      <c r="EE25" s="3">
        <f t="shared" si="4"/>
        <v>0</v>
      </c>
      <c r="EF25" s="3">
        <f t="shared" si="5"/>
        <v>402</v>
      </c>
      <c r="EG25" s="18">
        <f t="shared" si="6"/>
        <v>0</v>
      </c>
      <c r="EH25" s="3">
        <f>BU25</f>
        <v>297</v>
      </c>
      <c r="EI25" s="3">
        <f t="shared" si="7"/>
        <v>153</v>
      </c>
      <c r="EJ25" s="3">
        <f>CE25</f>
        <v>100</v>
      </c>
      <c r="EK25" s="19">
        <f t="shared" si="1"/>
        <v>53</v>
      </c>
      <c r="EL25" s="19">
        <f>CO25/CM25</f>
        <v>1</v>
      </c>
      <c r="EM25" s="19">
        <f t="shared" si="2"/>
        <v>53</v>
      </c>
      <c r="EN25" s="18">
        <f>ROUND(EM25-BV25,0)</f>
        <v>-200</v>
      </c>
    </row>
    <row r="26" spans="1:144" x14ac:dyDescent="0.25">
      <c r="A26">
        <v>241870</v>
      </c>
      <c r="B26" t="s">
        <v>339</v>
      </c>
      <c r="C26" s="1">
        <v>45296</v>
      </c>
      <c r="D26" s="2">
        <v>45296.710625</v>
      </c>
      <c r="E26">
        <v>2024</v>
      </c>
      <c r="F26">
        <v>1</v>
      </c>
      <c r="G26">
        <v>5</v>
      </c>
      <c r="H26">
        <v>1</v>
      </c>
      <c r="I26">
        <v>6</v>
      </c>
      <c r="J26" t="s">
        <v>241</v>
      </c>
      <c r="K26">
        <v>17</v>
      </c>
      <c r="L26">
        <v>1</v>
      </c>
      <c r="M26">
        <v>1</v>
      </c>
      <c r="N26" s="1">
        <v>45296</v>
      </c>
      <c r="O26" s="2">
        <v>45296.78125</v>
      </c>
      <c r="P26">
        <v>2024</v>
      </c>
      <c r="Q26">
        <v>1</v>
      </c>
      <c r="R26">
        <v>5</v>
      </c>
      <c r="S26">
        <v>1</v>
      </c>
      <c r="T26">
        <v>6</v>
      </c>
      <c r="U26" t="s">
        <v>241</v>
      </c>
      <c r="V26">
        <v>18</v>
      </c>
      <c r="W26" s="1">
        <v>45297</v>
      </c>
      <c r="X26" s="2">
        <v>45297.770833333336</v>
      </c>
      <c r="Y26">
        <v>2024</v>
      </c>
      <c r="Z26">
        <v>1</v>
      </c>
      <c r="AA26">
        <v>6</v>
      </c>
      <c r="AB26">
        <v>1</v>
      </c>
      <c r="AC26">
        <v>7</v>
      </c>
      <c r="AD26" t="s">
        <v>126</v>
      </c>
      <c r="AE26">
        <v>18</v>
      </c>
      <c r="AF26" t="s">
        <v>155</v>
      </c>
      <c r="AG26" t="s">
        <v>128</v>
      </c>
      <c r="AH26" t="s">
        <v>129</v>
      </c>
      <c r="AI26" t="s">
        <v>155</v>
      </c>
      <c r="AJ26">
        <v>0</v>
      </c>
      <c r="AK26" t="s">
        <v>131</v>
      </c>
      <c r="AL26" t="s">
        <v>132</v>
      </c>
      <c r="AM26" t="s">
        <v>133</v>
      </c>
      <c r="AN26">
        <v>0</v>
      </c>
      <c r="AO26">
        <v>0</v>
      </c>
      <c r="AP26">
        <v>0</v>
      </c>
      <c r="AQ26" t="s">
        <v>134</v>
      </c>
      <c r="AR26" t="s">
        <v>156</v>
      </c>
      <c r="AS26" t="s">
        <v>136</v>
      </c>
      <c r="AT26" t="s">
        <v>272</v>
      </c>
      <c r="AU26" t="s">
        <v>272</v>
      </c>
      <c r="AV26" t="s">
        <v>159</v>
      </c>
      <c r="AW26" t="s">
        <v>133</v>
      </c>
      <c r="AX26" t="s">
        <v>146</v>
      </c>
      <c r="AZ26">
        <v>1</v>
      </c>
      <c r="BA26">
        <v>0</v>
      </c>
      <c r="BB26">
        <v>1</v>
      </c>
      <c r="BC26">
        <v>0</v>
      </c>
      <c r="BD26">
        <v>539791</v>
      </c>
      <c r="BE26" t="s">
        <v>340</v>
      </c>
      <c r="BF26" t="s">
        <v>341</v>
      </c>
      <c r="BG26" t="s">
        <v>342</v>
      </c>
      <c r="BH26" s="1">
        <v>33787</v>
      </c>
      <c r="BI26">
        <v>32</v>
      </c>
      <c r="BJ26" t="s">
        <v>143</v>
      </c>
      <c r="BK26" t="s">
        <v>146</v>
      </c>
      <c r="BL26" s="3">
        <v>1</v>
      </c>
      <c r="BM26" s="3">
        <v>0</v>
      </c>
      <c r="BN26">
        <v>0</v>
      </c>
      <c r="BO26" s="3">
        <v>126</v>
      </c>
      <c r="BP26" s="3">
        <v>20</v>
      </c>
      <c r="BQ26" s="3">
        <v>25</v>
      </c>
      <c r="BR26" t="s">
        <v>144</v>
      </c>
      <c r="BS26">
        <v>0</v>
      </c>
      <c r="BT26">
        <v>0</v>
      </c>
      <c r="BU26" s="3">
        <v>126</v>
      </c>
      <c r="BV26" s="3">
        <v>226</v>
      </c>
      <c r="BW26">
        <v>0</v>
      </c>
      <c r="BX26">
        <v>0</v>
      </c>
      <c r="BY26">
        <v>0</v>
      </c>
      <c r="BZ26">
        <v>25</v>
      </c>
      <c r="CA26">
        <v>20</v>
      </c>
      <c r="CB26">
        <v>0</v>
      </c>
      <c r="CC26">
        <v>0</v>
      </c>
      <c r="CD26">
        <v>20</v>
      </c>
      <c r="CE26" s="3">
        <v>100</v>
      </c>
      <c r="CF26" s="3">
        <v>0</v>
      </c>
      <c r="CG26">
        <v>3.55</v>
      </c>
      <c r="CH26">
        <v>153.55000000000001</v>
      </c>
      <c r="CI26" s="3">
        <v>171</v>
      </c>
      <c r="CJ26" s="5">
        <v>71</v>
      </c>
      <c r="CK26" s="5">
        <v>171</v>
      </c>
      <c r="CL26" s="5">
        <v>71</v>
      </c>
      <c r="CM26" s="3">
        <v>171</v>
      </c>
      <c r="CN26" s="3">
        <v>271</v>
      </c>
      <c r="CO26" s="3">
        <v>171</v>
      </c>
      <c r="CP26" s="3">
        <v>271</v>
      </c>
      <c r="CQ26">
        <v>171</v>
      </c>
      <c r="CR26">
        <v>153.55000000000001</v>
      </c>
      <c r="CS26" s="3">
        <v>0</v>
      </c>
      <c r="CT26" s="3">
        <v>0</v>
      </c>
      <c r="CU26" s="3" t="s">
        <v>146</v>
      </c>
      <c r="CV26" t="s">
        <v>343</v>
      </c>
      <c r="CX26" s="2">
        <v>45295.302939814814</v>
      </c>
      <c r="CY26" t="s">
        <v>343</v>
      </c>
      <c r="CZ26">
        <v>351</v>
      </c>
      <c r="DA26">
        <v>3</v>
      </c>
      <c r="DB26" t="s">
        <v>191</v>
      </c>
      <c r="DC26" t="s">
        <v>220</v>
      </c>
      <c r="DD26" t="s">
        <v>281</v>
      </c>
      <c r="DE26" t="s">
        <v>282</v>
      </c>
      <c r="DF26" t="s">
        <v>167</v>
      </c>
      <c r="DG26" t="s">
        <v>143</v>
      </c>
      <c r="DH26" t="s">
        <v>150</v>
      </c>
      <c r="DI26">
        <v>1</v>
      </c>
      <c r="DJ26">
        <v>2</v>
      </c>
      <c r="DK26" t="s">
        <v>344</v>
      </c>
      <c r="DL26" t="s">
        <v>338</v>
      </c>
      <c r="DM26">
        <v>24.670819966145402</v>
      </c>
      <c r="DN26">
        <v>54.758935533514901</v>
      </c>
      <c r="DO26" t="s">
        <v>344</v>
      </c>
      <c r="DP26" t="s">
        <v>338</v>
      </c>
      <c r="DQ26">
        <v>24.4882688</v>
      </c>
      <c r="DR26">
        <v>54.373022900000002</v>
      </c>
      <c r="DS26">
        <v>9</v>
      </c>
      <c r="DT26" t="s">
        <v>133</v>
      </c>
      <c r="DW26" s="18" t="str">
        <f>IF(AND(CU26="no",CS26=0),"okay",IF(AND(CU26="yes",CS26&gt;0),"okay","wrong"))</f>
        <v>okay</v>
      </c>
      <c r="DX26" s="3">
        <f>SUM(BO26:BQ26)</f>
        <v>171</v>
      </c>
      <c r="DY26" s="3">
        <f>BM26</f>
        <v>0</v>
      </c>
      <c r="DZ26" s="3">
        <f t="shared" si="3"/>
        <v>0</v>
      </c>
      <c r="EA26" s="3">
        <f>CF26</f>
        <v>0</v>
      </c>
      <c r="EB26" s="18">
        <f>ROUND(DZ26-CS26-EA26,)</f>
        <v>0</v>
      </c>
      <c r="EC26" s="3">
        <f>CI26</f>
        <v>171</v>
      </c>
      <c r="ED26" s="3">
        <f t="shared" si="4"/>
        <v>0</v>
      </c>
      <c r="EE26" s="3">
        <f t="shared" si="4"/>
        <v>0</v>
      </c>
      <c r="EF26" s="3">
        <f t="shared" si="5"/>
        <v>171</v>
      </c>
      <c r="EG26" s="18">
        <f t="shared" si="6"/>
        <v>0</v>
      </c>
      <c r="EH26" s="3">
        <f>BU26</f>
        <v>126</v>
      </c>
      <c r="EI26" s="3">
        <f t="shared" si="7"/>
        <v>126</v>
      </c>
      <c r="EJ26" s="3">
        <f>CE26</f>
        <v>100</v>
      </c>
      <c r="EK26" s="19">
        <f t="shared" si="1"/>
        <v>26</v>
      </c>
      <c r="EL26" s="19">
        <f>CO26/CM26</f>
        <v>1</v>
      </c>
      <c r="EM26" s="19">
        <f t="shared" si="2"/>
        <v>26</v>
      </c>
      <c r="EN26" s="18">
        <f>ROUND(EM26-BV26,0)</f>
        <v>-200</v>
      </c>
    </row>
    <row r="27" spans="1:144" x14ac:dyDescent="0.25">
      <c r="A27">
        <v>241916</v>
      </c>
      <c r="B27" t="s">
        <v>345</v>
      </c>
      <c r="C27" s="1">
        <v>45296</v>
      </c>
      <c r="D27" s="2">
        <v>45296.797395833331</v>
      </c>
      <c r="E27">
        <v>2024</v>
      </c>
      <c r="F27">
        <v>1</v>
      </c>
      <c r="G27">
        <v>5</v>
      </c>
      <c r="H27">
        <v>1</v>
      </c>
      <c r="I27">
        <v>6</v>
      </c>
      <c r="J27" t="s">
        <v>241</v>
      </c>
      <c r="K27">
        <v>19</v>
      </c>
      <c r="L27">
        <v>1</v>
      </c>
      <c r="M27">
        <v>1</v>
      </c>
      <c r="N27" s="1">
        <v>45296</v>
      </c>
      <c r="O27" s="2">
        <v>45296.932638888888</v>
      </c>
      <c r="P27">
        <v>2024</v>
      </c>
      <c r="Q27">
        <v>1</v>
      </c>
      <c r="R27">
        <v>5</v>
      </c>
      <c r="S27">
        <v>1</v>
      </c>
      <c r="T27">
        <v>6</v>
      </c>
      <c r="U27" t="s">
        <v>241</v>
      </c>
      <c r="V27">
        <v>22</v>
      </c>
      <c r="W27" s="1">
        <v>45297</v>
      </c>
      <c r="X27" s="2">
        <v>45297.932638888888</v>
      </c>
      <c r="Y27">
        <v>2024</v>
      </c>
      <c r="Z27">
        <v>1</v>
      </c>
      <c r="AA27">
        <v>6</v>
      </c>
      <c r="AB27">
        <v>1</v>
      </c>
      <c r="AC27">
        <v>7</v>
      </c>
      <c r="AD27" t="s">
        <v>126</v>
      </c>
      <c r="AE27">
        <v>22</v>
      </c>
      <c r="AF27" t="s">
        <v>155</v>
      </c>
      <c r="AG27" t="s">
        <v>128</v>
      </c>
      <c r="AH27" t="s">
        <v>129</v>
      </c>
      <c r="AI27" t="s">
        <v>155</v>
      </c>
      <c r="AJ27">
        <v>0</v>
      </c>
      <c r="AK27" t="s">
        <v>131</v>
      </c>
      <c r="AL27" t="s">
        <v>132</v>
      </c>
      <c r="AM27" t="s">
        <v>133</v>
      </c>
      <c r="AN27">
        <v>0</v>
      </c>
      <c r="AO27">
        <v>0</v>
      </c>
      <c r="AP27">
        <v>0</v>
      </c>
      <c r="AQ27" t="s">
        <v>134</v>
      </c>
      <c r="AR27" t="s">
        <v>156</v>
      </c>
      <c r="AS27" t="s">
        <v>157</v>
      </c>
      <c r="AT27" t="s">
        <v>133</v>
      </c>
      <c r="AU27" t="s">
        <v>158</v>
      </c>
      <c r="AV27" t="s">
        <v>138</v>
      </c>
      <c r="AW27" t="s">
        <v>133</v>
      </c>
      <c r="AX27" t="s">
        <v>146</v>
      </c>
      <c r="AZ27">
        <v>1</v>
      </c>
      <c r="BA27">
        <v>0</v>
      </c>
      <c r="BB27">
        <v>1</v>
      </c>
      <c r="BC27">
        <v>0</v>
      </c>
      <c r="BD27">
        <v>551361</v>
      </c>
      <c r="BE27" t="s">
        <v>346</v>
      </c>
      <c r="BF27" t="s">
        <v>347</v>
      </c>
      <c r="BG27" t="s">
        <v>348</v>
      </c>
      <c r="BH27" s="1">
        <v>34700</v>
      </c>
      <c r="BI27">
        <v>29</v>
      </c>
      <c r="BJ27" t="s">
        <v>143</v>
      </c>
      <c r="BK27" t="s">
        <v>139</v>
      </c>
      <c r="BL27" s="3">
        <v>1</v>
      </c>
      <c r="BM27" s="3">
        <v>0</v>
      </c>
      <c r="BN27">
        <v>0</v>
      </c>
      <c r="BO27" s="3">
        <v>118.8</v>
      </c>
      <c r="BP27" s="3">
        <v>20</v>
      </c>
      <c r="BQ27" s="3">
        <v>25</v>
      </c>
      <c r="BR27" t="s">
        <v>144</v>
      </c>
      <c r="BS27">
        <v>0</v>
      </c>
      <c r="BT27">
        <v>0</v>
      </c>
      <c r="BU27" s="3">
        <v>118.8</v>
      </c>
      <c r="BV27" s="3">
        <v>145.47</v>
      </c>
      <c r="BW27">
        <v>0</v>
      </c>
      <c r="BX27">
        <v>39</v>
      </c>
      <c r="BY27">
        <v>0</v>
      </c>
      <c r="BZ27">
        <v>25</v>
      </c>
      <c r="CA27">
        <v>20</v>
      </c>
      <c r="CB27">
        <v>0</v>
      </c>
      <c r="CC27">
        <v>0</v>
      </c>
      <c r="CD27">
        <v>20</v>
      </c>
      <c r="CE27" s="3">
        <v>26.67</v>
      </c>
      <c r="CF27" s="3">
        <v>0</v>
      </c>
      <c r="CG27">
        <v>8.8064999999999998</v>
      </c>
      <c r="CH27">
        <v>35.476500000000001</v>
      </c>
      <c r="CI27" s="3">
        <v>202.8</v>
      </c>
      <c r="CJ27" s="5">
        <v>176.13</v>
      </c>
      <c r="CK27" s="5">
        <v>202.8</v>
      </c>
      <c r="CL27" s="5">
        <v>176.13</v>
      </c>
      <c r="CM27" s="3">
        <v>202.8</v>
      </c>
      <c r="CN27" s="3">
        <v>229.47</v>
      </c>
      <c r="CO27" s="3">
        <v>202.8</v>
      </c>
      <c r="CP27" s="3">
        <v>229.47</v>
      </c>
      <c r="CQ27">
        <v>202.8</v>
      </c>
      <c r="CR27">
        <v>35.476500000000001</v>
      </c>
      <c r="CS27" s="3">
        <v>0</v>
      </c>
      <c r="CT27" s="3">
        <v>0</v>
      </c>
      <c r="CU27" s="3" t="s">
        <v>146</v>
      </c>
      <c r="CV27" t="s">
        <v>349</v>
      </c>
      <c r="CX27" s="2">
        <v>45077.412604166668</v>
      </c>
      <c r="CY27" t="s">
        <v>349</v>
      </c>
      <c r="CZ27">
        <v>96</v>
      </c>
      <c r="DA27">
        <v>2</v>
      </c>
      <c r="DB27" t="s">
        <v>163</v>
      </c>
      <c r="DC27" t="s">
        <v>164</v>
      </c>
      <c r="DD27" t="s">
        <v>165</v>
      </c>
      <c r="DE27" t="s">
        <v>166</v>
      </c>
      <c r="DF27" t="s">
        <v>167</v>
      </c>
      <c r="DG27" t="s">
        <v>143</v>
      </c>
      <c r="DH27" t="s">
        <v>168</v>
      </c>
      <c r="DI27">
        <v>1</v>
      </c>
      <c r="DJ27">
        <v>1</v>
      </c>
      <c r="DK27" t="s">
        <v>350</v>
      </c>
      <c r="DL27" t="s">
        <v>152</v>
      </c>
      <c r="DM27">
        <v>25.2475695660311</v>
      </c>
      <c r="DN27">
        <v>55.276692062616299</v>
      </c>
      <c r="DO27" t="s">
        <v>351</v>
      </c>
      <c r="DP27" t="s">
        <v>338</v>
      </c>
      <c r="DQ27">
        <v>25.2447987869805</v>
      </c>
      <c r="DR27">
        <v>55.313634276734398</v>
      </c>
      <c r="DS27" t="s">
        <v>133</v>
      </c>
      <c r="DT27" t="s">
        <v>133</v>
      </c>
      <c r="DW27" s="18" t="str">
        <f>IF(AND(CU27="no",CS27=0),"okay",IF(AND(CU27="yes",CS27&gt;0),"okay","wrong"))</f>
        <v>okay</v>
      </c>
      <c r="DX27" s="3">
        <f>SUM(BO27:BQ27)</f>
        <v>163.80000000000001</v>
      </c>
      <c r="DY27" s="3">
        <f>BM27</f>
        <v>0</v>
      </c>
      <c r="DZ27" s="3">
        <f t="shared" si="3"/>
        <v>0</v>
      </c>
      <c r="EA27" s="3">
        <f>CF27</f>
        <v>0</v>
      </c>
      <c r="EB27" s="18">
        <f>ROUND(DZ27-CS27-EA27,)</f>
        <v>0</v>
      </c>
      <c r="EC27" s="3">
        <f>CI27</f>
        <v>202.8</v>
      </c>
      <c r="ED27" s="3">
        <f t="shared" si="4"/>
        <v>0</v>
      </c>
      <c r="EE27" s="3">
        <f t="shared" si="4"/>
        <v>0</v>
      </c>
      <c r="EF27" s="3">
        <f t="shared" si="5"/>
        <v>202.8</v>
      </c>
      <c r="EG27" s="18">
        <f t="shared" si="6"/>
        <v>0</v>
      </c>
      <c r="EH27" s="3">
        <f>BU27</f>
        <v>118.8</v>
      </c>
      <c r="EI27" s="3">
        <f t="shared" si="7"/>
        <v>118.8</v>
      </c>
      <c r="EJ27" s="3">
        <f>CE27</f>
        <v>26.67</v>
      </c>
      <c r="EK27" s="19">
        <f t="shared" si="1"/>
        <v>92.13</v>
      </c>
      <c r="EL27" s="19">
        <f>CO27/CM27</f>
        <v>1</v>
      </c>
      <c r="EM27" s="19">
        <f t="shared" si="2"/>
        <v>92.13</v>
      </c>
      <c r="EN27" s="18">
        <f>ROUND(EM27-BV27,0)</f>
        <v>-53</v>
      </c>
    </row>
    <row r="28" spans="1:144" x14ac:dyDescent="0.25">
      <c r="A28">
        <v>241934</v>
      </c>
      <c r="B28" t="s">
        <v>352</v>
      </c>
      <c r="C28" s="1">
        <v>45296</v>
      </c>
      <c r="D28" s="2">
        <v>45296.83798611111</v>
      </c>
      <c r="E28">
        <v>2024</v>
      </c>
      <c r="F28">
        <v>1</v>
      </c>
      <c r="G28">
        <v>5</v>
      </c>
      <c r="H28">
        <v>1</v>
      </c>
      <c r="I28">
        <v>6</v>
      </c>
      <c r="J28" t="s">
        <v>241</v>
      </c>
      <c r="K28">
        <v>20</v>
      </c>
      <c r="L28">
        <v>1</v>
      </c>
      <c r="M28">
        <v>1</v>
      </c>
      <c r="N28" s="1">
        <v>45296</v>
      </c>
      <c r="O28" s="2">
        <v>45296.870138888888</v>
      </c>
      <c r="P28">
        <v>2024</v>
      </c>
      <c r="Q28">
        <v>1</v>
      </c>
      <c r="R28">
        <v>5</v>
      </c>
      <c r="S28">
        <v>1</v>
      </c>
      <c r="T28">
        <v>6</v>
      </c>
      <c r="U28" t="s">
        <v>241</v>
      </c>
      <c r="V28">
        <v>20</v>
      </c>
      <c r="W28" s="1">
        <v>45298</v>
      </c>
      <c r="X28" s="2">
        <v>45298.854166666664</v>
      </c>
      <c r="Y28">
        <v>2024</v>
      </c>
      <c r="Z28">
        <v>1</v>
      </c>
      <c r="AA28">
        <v>7</v>
      </c>
      <c r="AB28">
        <v>1</v>
      </c>
      <c r="AC28">
        <v>1</v>
      </c>
      <c r="AD28" t="s">
        <v>172</v>
      </c>
      <c r="AE28">
        <v>20</v>
      </c>
      <c r="AF28" t="s">
        <v>155</v>
      </c>
      <c r="AG28" t="s">
        <v>128</v>
      </c>
      <c r="AH28" t="s">
        <v>129</v>
      </c>
      <c r="AI28" t="s">
        <v>155</v>
      </c>
      <c r="AJ28">
        <v>0</v>
      </c>
      <c r="AK28" t="s">
        <v>131</v>
      </c>
      <c r="AL28" t="s">
        <v>132</v>
      </c>
      <c r="AM28" t="s">
        <v>133</v>
      </c>
      <c r="AN28">
        <v>0</v>
      </c>
      <c r="AO28">
        <v>0</v>
      </c>
      <c r="AP28">
        <v>0</v>
      </c>
      <c r="AQ28" t="s">
        <v>134</v>
      </c>
      <c r="AR28" t="s">
        <v>156</v>
      </c>
      <c r="AS28" t="s">
        <v>157</v>
      </c>
      <c r="AT28" t="s">
        <v>133</v>
      </c>
      <c r="AU28" t="s">
        <v>158</v>
      </c>
      <c r="AV28" t="s">
        <v>159</v>
      </c>
      <c r="AW28" t="s">
        <v>133</v>
      </c>
      <c r="AX28" t="s">
        <v>139</v>
      </c>
      <c r="AZ28">
        <v>3</v>
      </c>
      <c r="BA28">
        <v>1</v>
      </c>
      <c r="BB28">
        <v>2</v>
      </c>
      <c r="BC28">
        <v>0</v>
      </c>
      <c r="BD28">
        <v>483554</v>
      </c>
      <c r="BE28" t="s">
        <v>353</v>
      </c>
      <c r="BF28" t="s">
        <v>354</v>
      </c>
      <c r="BG28" t="s">
        <v>355</v>
      </c>
      <c r="BH28" s="1">
        <v>33787</v>
      </c>
      <c r="BI28">
        <v>32</v>
      </c>
      <c r="BJ28" t="s">
        <v>143</v>
      </c>
      <c r="BK28" t="s">
        <v>139</v>
      </c>
      <c r="BL28" s="3">
        <v>2</v>
      </c>
      <c r="BM28" s="3">
        <v>0</v>
      </c>
      <c r="BN28">
        <v>0</v>
      </c>
      <c r="BO28" s="3">
        <v>130.80000000000001</v>
      </c>
      <c r="BP28" s="3">
        <v>22</v>
      </c>
      <c r="BQ28" s="3">
        <v>25</v>
      </c>
      <c r="BR28" t="s">
        <v>144</v>
      </c>
      <c r="BS28">
        <v>0</v>
      </c>
      <c r="BT28">
        <v>0</v>
      </c>
      <c r="BU28" s="3">
        <v>261.60000000000002</v>
      </c>
      <c r="BV28" s="3">
        <v>360.6</v>
      </c>
      <c r="BW28">
        <v>0</v>
      </c>
      <c r="BX28">
        <v>0</v>
      </c>
      <c r="BY28">
        <v>39</v>
      </c>
      <c r="BZ28">
        <v>50</v>
      </c>
      <c r="CA28">
        <v>44</v>
      </c>
      <c r="CB28">
        <v>0</v>
      </c>
      <c r="CC28">
        <v>0</v>
      </c>
      <c r="CD28">
        <v>44</v>
      </c>
      <c r="CE28" s="3">
        <v>99</v>
      </c>
      <c r="CF28" s="3">
        <v>0</v>
      </c>
      <c r="CG28">
        <v>14.78</v>
      </c>
      <c r="CH28">
        <v>113.78</v>
      </c>
      <c r="CI28" s="3">
        <v>394.6</v>
      </c>
      <c r="CJ28" s="5">
        <v>295.60000000000002</v>
      </c>
      <c r="CK28" s="5">
        <v>394.6</v>
      </c>
      <c r="CL28" s="5">
        <v>295.60000000000002</v>
      </c>
      <c r="CM28" s="3">
        <v>394.6</v>
      </c>
      <c r="CN28" s="3">
        <v>493.6</v>
      </c>
      <c r="CO28" s="3">
        <v>394.6</v>
      </c>
      <c r="CP28" s="3">
        <v>493.6</v>
      </c>
      <c r="CQ28">
        <v>394.6</v>
      </c>
      <c r="CR28">
        <v>113.78</v>
      </c>
      <c r="CS28" s="3">
        <v>0</v>
      </c>
      <c r="CT28" s="3">
        <v>0</v>
      </c>
      <c r="CU28" s="3" t="s">
        <v>146</v>
      </c>
      <c r="CV28" t="s">
        <v>356</v>
      </c>
      <c r="CX28" s="2">
        <v>45296.638379629629</v>
      </c>
      <c r="CY28" t="s">
        <v>356</v>
      </c>
      <c r="CZ28">
        <v>492</v>
      </c>
      <c r="DA28">
        <v>2</v>
      </c>
      <c r="DB28" t="s">
        <v>191</v>
      </c>
      <c r="DC28" t="s">
        <v>192</v>
      </c>
      <c r="DD28" t="s">
        <v>357</v>
      </c>
      <c r="DE28" t="s">
        <v>358</v>
      </c>
      <c r="DF28" t="s">
        <v>359</v>
      </c>
      <c r="DG28" t="s">
        <v>143</v>
      </c>
      <c r="DH28" t="s">
        <v>168</v>
      </c>
      <c r="DI28">
        <v>1</v>
      </c>
      <c r="DJ28">
        <v>1</v>
      </c>
      <c r="DK28" t="s">
        <v>337</v>
      </c>
      <c r="DL28" t="s">
        <v>338</v>
      </c>
      <c r="DM28">
        <v>25.098250462543302</v>
      </c>
      <c r="DN28">
        <v>55.1715159886067</v>
      </c>
      <c r="DO28" t="s">
        <v>360</v>
      </c>
      <c r="DP28" t="s">
        <v>153</v>
      </c>
      <c r="DQ28">
        <v>25.097775599999999</v>
      </c>
      <c r="DR28">
        <v>55.171635600000002</v>
      </c>
      <c r="DS28">
        <v>10</v>
      </c>
      <c r="DT28" t="s">
        <v>133</v>
      </c>
      <c r="DW28" s="18" t="str">
        <f>IF(AND(CU28="no",CS28=0),"okay",IF(AND(CU28="yes",CS28&gt;0),"okay","wrong"))</f>
        <v>okay</v>
      </c>
      <c r="DX28" s="3">
        <f>SUM(BO28:BQ28)</f>
        <v>177.8</v>
      </c>
      <c r="DY28" s="3">
        <f>BM28</f>
        <v>0</v>
      </c>
      <c r="DZ28" s="3">
        <f t="shared" si="3"/>
        <v>0</v>
      </c>
      <c r="EA28" s="3">
        <f>CF28</f>
        <v>0</v>
      </c>
      <c r="EB28" s="18">
        <f>ROUND(DZ28-CS28-EA28,)</f>
        <v>0</v>
      </c>
      <c r="EC28" s="3">
        <f>CI28</f>
        <v>394.6</v>
      </c>
      <c r="ED28" s="3">
        <f t="shared" si="4"/>
        <v>0</v>
      </c>
      <c r="EE28" s="3">
        <f t="shared" si="4"/>
        <v>0</v>
      </c>
      <c r="EF28" s="3">
        <f t="shared" si="5"/>
        <v>394.6</v>
      </c>
      <c r="EG28" s="18">
        <f t="shared" si="6"/>
        <v>0</v>
      </c>
      <c r="EH28" s="3">
        <f>BU28</f>
        <v>261.60000000000002</v>
      </c>
      <c r="EI28" s="3">
        <f t="shared" si="7"/>
        <v>261.60000000000002</v>
      </c>
      <c r="EJ28" s="3">
        <f>CE28</f>
        <v>99</v>
      </c>
      <c r="EK28" s="19">
        <f t="shared" si="1"/>
        <v>162.60000000000002</v>
      </c>
      <c r="EL28" s="19">
        <f>CO28/CM28</f>
        <v>1</v>
      </c>
      <c r="EM28" s="19">
        <f t="shared" si="2"/>
        <v>162.60000000000002</v>
      </c>
      <c r="EN28" s="18">
        <f>ROUND(EM28-BV28,0)</f>
        <v>-198</v>
      </c>
    </row>
    <row r="29" spans="1:144" x14ac:dyDescent="0.25">
      <c r="A29">
        <v>241938</v>
      </c>
      <c r="B29" t="s">
        <v>361</v>
      </c>
      <c r="C29" s="1">
        <v>45296</v>
      </c>
      <c r="D29" s="2">
        <v>45296.843287037038</v>
      </c>
      <c r="E29">
        <v>2024</v>
      </c>
      <c r="F29">
        <v>1</v>
      </c>
      <c r="G29">
        <v>5</v>
      </c>
      <c r="H29">
        <v>1</v>
      </c>
      <c r="I29">
        <v>6</v>
      </c>
      <c r="J29" t="s">
        <v>241</v>
      </c>
      <c r="K29">
        <v>20</v>
      </c>
      <c r="L29">
        <v>1</v>
      </c>
      <c r="M29">
        <v>1</v>
      </c>
      <c r="N29" s="1">
        <v>45297</v>
      </c>
      <c r="O29" s="2">
        <v>45297.458333333336</v>
      </c>
      <c r="P29">
        <v>2024</v>
      </c>
      <c r="Q29">
        <v>1</v>
      </c>
      <c r="R29">
        <v>6</v>
      </c>
      <c r="S29">
        <v>1</v>
      </c>
      <c r="T29">
        <v>7</v>
      </c>
      <c r="U29" t="s">
        <v>126</v>
      </c>
      <c r="V29">
        <v>11</v>
      </c>
      <c r="W29" s="1">
        <v>45299</v>
      </c>
      <c r="X29" s="2">
        <v>45299.458333333336</v>
      </c>
      <c r="Y29">
        <v>2024</v>
      </c>
      <c r="Z29">
        <v>1</v>
      </c>
      <c r="AA29">
        <v>8</v>
      </c>
      <c r="AB29">
        <v>2</v>
      </c>
      <c r="AC29">
        <v>2</v>
      </c>
      <c r="AD29" t="s">
        <v>124</v>
      </c>
      <c r="AE29">
        <v>11</v>
      </c>
      <c r="AF29" t="s">
        <v>127</v>
      </c>
      <c r="AG29" t="s">
        <v>128</v>
      </c>
      <c r="AH29" t="s">
        <v>129</v>
      </c>
      <c r="AI29" t="s">
        <v>173</v>
      </c>
      <c r="AJ29">
        <v>1</v>
      </c>
      <c r="AK29" t="s">
        <v>131</v>
      </c>
      <c r="AL29" t="s">
        <v>132</v>
      </c>
      <c r="AM29" t="s">
        <v>133</v>
      </c>
      <c r="AN29">
        <v>0</v>
      </c>
      <c r="AO29">
        <v>0</v>
      </c>
      <c r="AP29">
        <v>0</v>
      </c>
      <c r="AQ29" t="s">
        <v>134</v>
      </c>
      <c r="AR29" t="s">
        <v>156</v>
      </c>
      <c r="AS29" t="s">
        <v>136</v>
      </c>
      <c r="AT29" t="s">
        <v>362</v>
      </c>
      <c r="AU29" t="s">
        <v>362</v>
      </c>
      <c r="AV29" t="s">
        <v>159</v>
      </c>
      <c r="AW29" t="s">
        <v>133</v>
      </c>
      <c r="AX29" t="s">
        <v>139</v>
      </c>
      <c r="AZ29">
        <v>2</v>
      </c>
      <c r="BA29">
        <v>0</v>
      </c>
      <c r="BB29">
        <v>2</v>
      </c>
      <c r="BC29">
        <v>0</v>
      </c>
      <c r="BD29">
        <v>534049</v>
      </c>
      <c r="BE29" t="s">
        <v>363</v>
      </c>
      <c r="BF29" t="s">
        <v>364</v>
      </c>
      <c r="BG29" t="s">
        <v>365</v>
      </c>
      <c r="BH29" s="1">
        <v>33787</v>
      </c>
      <c r="BI29">
        <v>32</v>
      </c>
      <c r="BJ29" t="s">
        <v>143</v>
      </c>
      <c r="BK29" t="s">
        <v>146</v>
      </c>
      <c r="BL29" s="3">
        <v>2</v>
      </c>
      <c r="BM29" s="3">
        <v>1</v>
      </c>
      <c r="BN29">
        <v>0</v>
      </c>
      <c r="BO29" s="3">
        <v>799</v>
      </c>
      <c r="BP29" s="3">
        <v>100</v>
      </c>
      <c r="BQ29" s="3">
        <v>25</v>
      </c>
      <c r="BR29" t="s">
        <v>144</v>
      </c>
      <c r="BS29">
        <v>0</v>
      </c>
      <c r="BT29">
        <v>0</v>
      </c>
      <c r="BU29" s="3">
        <v>1598</v>
      </c>
      <c r="BV29" s="3">
        <v>674</v>
      </c>
      <c r="BW29">
        <v>0</v>
      </c>
      <c r="BX29">
        <v>39</v>
      </c>
      <c r="BY29">
        <v>39</v>
      </c>
      <c r="BZ29">
        <v>50</v>
      </c>
      <c r="CA29">
        <v>200</v>
      </c>
      <c r="CB29">
        <v>0</v>
      </c>
      <c r="CC29">
        <v>0</v>
      </c>
      <c r="CD29">
        <v>200</v>
      </c>
      <c r="CE29" s="3">
        <v>0</v>
      </c>
      <c r="CF29" s="3">
        <v>0</v>
      </c>
      <c r="CG29">
        <v>96.3</v>
      </c>
      <c r="CH29">
        <v>96.3</v>
      </c>
      <c r="CI29" s="3">
        <v>1926</v>
      </c>
      <c r="CJ29" s="5">
        <v>1926</v>
      </c>
      <c r="CK29" s="5">
        <v>1926</v>
      </c>
      <c r="CL29" s="5">
        <v>1926</v>
      </c>
      <c r="CM29" s="3">
        <v>1002</v>
      </c>
      <c r="CN29" s="3">
        <v>1002</v>
      </c>
      <c r="CO29" s="3">
        <v>1002</v>
      </c>
      <c r="CP29" s="3">
        <v>1002</v>
      </c>
      <c r="CQ29">
        <v>1926</v>
      </c>
      <c r="CR29">
        <v>96.3</v>
      </c>
      <c r="CS29" s="3">
        <v>924</v>
      </c>
      <c r="CT29" s="3">
        <v>924</v>
      </c>
      <c r="CU29" s="3" t="s">
        <v>139</v>
      </c>
      <c r="CV29" t="s">
        <v>133</v>
      </c>
      <c r="CX29" s="2">
        <v>1.5</v>
      </c>
      <c r="CY29" t="s">
        <v>133</v>
      </c>
      <c r="CZ29">
        <v>230</v>
      </c>
      <c r="DA29">
        <v>2</v>
      </c>
      <c r="DB29" t="s">
        <v>210</v>
      </c>
      <c r="DC29" t="s">
        <v>366</v>
      </c>
      <c r="DD29" t="s">
        <v>367</v>
      </c>
      <c r="DE29" t="s">
        <v>368</v>
      </c>
      <c r="DF29" t="s">
        <v>369</v>
      </c>
      <c r="DG29" t="s">
        <v>143</v>
      </c>
      <c r="DH29" t="s">
        <v>168</v>
      </c>
      <c r="DI29">
        <v>1</v>
      </c>
      <c r="DJ29">
        <v>1</v>
      </c>
      <c r="DK29" t="s">
        <v>370</v>
      </c>
      <c r="DL29" t="s">
        <v>152</v>
      </c>
      <c r="DM29">
        <v>25.2599686725843</v>
      </c>
      <c r="DN29">
        <v>55.410021416324099</v>
      </c>
      <c r="DO29" t="s">
        <v>370</v>
      </c>
      <c r="DP29" t="s">
        <v>153</v>
      </c>
      <c r="DQ29">
        <v>25.2599686725843</v>
      </c>
      <c r="DR29">
        <v>55.410021416324099</v>
      </c>
      <c r="DS29">
        <v>7</v>
      </c>
      <c r="DT29" t="s">
        <v>371</v>
      </c>
      <c r="DW29" s="18" t="str">
        <f>IF(AND(CU29="no",CS29=0),"okay",IF(AND(CU29="yes",CS29&gt;0),"okay","wrong"))</f>
        <v>okay</v>
      </c>
      <c r="DX29" s="3">
        <f>SUM(BO29:BQ29)</f>
        <v>924</v>
      </c>
      <c r="DY29" s="3">
        <f>BM29</f>
        <v>1</v>
      </c>
      <c r="DZ29" s="3">
        <f t="shared" si="3"/>
        <v>924</v>
      </c>
      <c r="EA29" s="3">
        <f>CF29</f>
        <v>0</v>
      </c>
      <c r="EB29" s="18">
        <f>ROUND(DZ29-CS29-EA29,)</f>
        <v>0</v>
      </c>
      <c r="EC29" s="3">
        <f>CI29</f>
        <v>1926</v>
      </c>
      <c r="ED29" s="3">
        <f t="shared" si="4"/>
        <v>924</v>
      </c>
      <c r="EE29" s="3">
        <f t="shared" si="4"/>
        <v>0</v>
      </c>
      <c r="EF29" s="3">
        <f t="shared" si="5"/>
        <v>1002</v>
      </c>
      <c r="EG29" s="18">
        <f t="shared" si="6"/>
        <v>0</v>
      </c>
      <c r="EH29" s="3">
        <f>BU29</f>
        <v>1598</v>
      </c>
      <c r="EI29" s="3">
        <f t="shared" si="7"/>
        <v>674</v>
      </c>
      <c r="EJ29" s="3">
        <f>CE29</f>
        <v>0</v>
      </c>
      <c r="EK29" s="19">
        <f t="shared" si="1"/>
        <v>674</v>
      </c>
      <c r="EL29" s="19">
        <f>CO29/CM29</f>
        <v>1</v>
      </c>
      <c r="EM29" s="19">
        <f t="shared" si="2"/>
        <v>674</v>
      </c>
      <c r="EN29" s="18">
        <f>ROUND(EM29-BV29,0)</f>
        <v>0</v>
      </c>
    </row>
    <row r="30" spans="1:144" x14ac:dyDescent="0.25">
      <c r="A30">
        <v>241960</v>
      </c>
      <c r="B30" t="s">
        <v>372</v>
      </c>
      <c r="C30" s="1">
        <v>45296</v>
      </c>
      <c r="D30" s="2">
        <v>45296.915324074071</v>
      </c>
      <c r="E30">
        <v>2024</v>
      </c>
      <c r="F30">
        <v>1</v>
      </c>
      <c r="G30">
        <v>5</v>
      </c>
      <c r="H30">
        <v>1</v>
      </c>
      <c r="I30">
        <v>6</v>
      </c>
      <c r="J30" t="s">
        <v>241</v>
      </c>
      <c r="K30">
        <v>21</v>
      </c>
      <c r="L30">
        <v>1</v>
      </c>
      <c r="M30">
        <v>1</v>
      </c>
      <c r="N30" s="1">
        <v>45297</v>
      </c>
      <c r="O30" s="2">
        <v>45297.413194444445</v>
      </c>
      <c r="P30">
        <v>2024</v>
      </c>
      <c r="Q30">
        <v>1</v>
      </c>
      <c r="R30">
        <v>6</v>
      </c>
      <c r="S30">
        <v>1</v>
      </c>
      <c r="T30">
        <v>7</v>
      </c>
      <c r="U30" t="s">
        <v>126</v>
      </c>
      <c r="V30">
        <v>9</v>
      </c>
      <c r="W30" s="1">
        <v>45299</v>
      </c>
      <c r="X30" s="2">
        <v>45299.444444444445</v>
      </c>
      <c r="Y30">
        <v>2024</v>
      </c>
      <c r="Z30">
        <v>1</v>
      </c>
      <c r="AA30">
        <v>8</v>
      </c>
      <c r="AB30">
        <v>2</v>
      </c>
      <c r="AC30">
        <v>2</v>
      </c>
      <c r="AD30" t="s">
        <v>124</v>
      </c>
      <c r="AE30">
        <v>10</v>
      </c>
      <c r="AF30" t="s">
        <v>127</v>
      </c>
      <c r="AG30" t="s">
        <v>128</v>
      </c>
      <c r="AH30" t="s">
        <v>129</v>
      </c>
      <c r="AI30" t="s">
        <v>173</v>
      </c>
      <c r="AJ30">
        <v>1</v>
      </c>
      <c r="AK30" t="s">
        <v>131</v>
      </c>
      <c r="AL30" t="s">
        <v>132</v>
      </c>
      <c r="AM30" t="s">
        <v>133</v>
      </c>
      <c r="AN30">
        <v>0</v>
      </c>
      <c r="AO30">
        <v>0</v>
      </c>
      <c r="AP30">
        <v>0</v>
      </c>
      <c r="AQ30" t="s">
        <v>134</v>
      </c>
      <c r="AR30" t="s">
        <v>156</v>
      </c>
      <c r="AS30" t="s">
        <v>157</v>
      </c>
      <c r="AT30" t="s">
        <v>133</v>
      </c>
      <c r="AU30" t="s">
        <v>158</v>
      </c>
      <c r="AV30" t="s">
        <v>159</v>
      </c>
      <c r="AW30" t="s">
        <v>133</v>
      </c>
      <c r="AX30" t="s">
        <v>139</v>
      </c>
      <c r="AZ30">
        <v>3</v>
      </c>
      <c r="BA30">
        <v>0</v>
      </c>
      <c r="BB30">
        <v>3</v>
      </c>
      <c r="BC30">
        <v>0</v>
      </c>
      <c r="BD30">
        <v>16694</v>
      </c>
      <c r="BE30" t="s">
        <v>373</v>
      </c>
      <c r="BF30" t="s">
        <v>374</v>
      </c>
      <c r="BG30" t="s">
        <v>375</v>
      </c>
      <c r="BH30" s="1">
        <v>34222</v>
      </c>
      <c r="BI30">
        <v>30</v>
      </c>
      <c r="BJ30" t="s">
        <v>376</v>
      </c>
      <c r="BK30" t="s">
        <v>139</v>
      </c>
      <c r="BL30" s="3">
        <v>2</v>
      </c>
      <c r="BM30" s="3">
        <v>0</v>
      </c>
      <c r="BN30">
        <v>0</v>
      </c>
      <c r="BO30" s="3">
        <v>118.8</v>
      </c>
      <c r="BP30" s="3">
        <v>0</v>
      </c>
      <c r="BQ30" s="3">
        <v>25</v>
      </c>
      <c r="BR30" t="s">
        <v>144</v>
      </c>
      <c r="BS30">
        <v>0</v>
      </c>
      <c r="BT30">
        <v>0</v>
      </c>
      <c r="BU30" s="3">
        <v>237.6</v>
      </c>
      <c r="BV30" s="3">
        <v>237.6</v>
      </c>
      <c r="BW30">
        <v>0</v>
      </c>
      <c r="BX30">
        <v>39</v>
      </c>
      <c r="BY30">
        <v>39</v>
      </c>
      <c r="BZ30">
        <v>50</v>
      </c>
      <c r="CA30">
        <v>0</v>
      </c>
      <c r="CB30">
        <v>0</v>
      </c>
      <c r="CC30">
        <v>0</v>
      </c>
      <c r="CD30">
        <v>0</v>
      </c>
      <c r="CE30" s="3">
        <v>0</v>
      </c>
      <c r="CF30" s="3">
        <v>0</v>
      </c>
      <c r="CG30">
        <v>18.28</v>
      </c>
      <c r="CH30">
        <v>18.28</v>
      </c>
      <c r="CI30" s="3">
        <v>365.6</v>
      </c>
      <c r="CJ30" s="5">
        <v>365.6</v>
      </c>
      <c r="CK30" s="5">
        <v>365.6</v>
      </c>
      <c r="CL30" s="5">
        <v>365.6</v>
      </c>
      <c r="CM30" s="3">
        <v>365.6</v>
      </c>
      <c r="CN30" s="3">
        <v>365.6</v>
      </c>
      <c r="CO30" s="3">
        <v>365.6</v>
      </c>
      <c r="CP30" s="3">
        <v>365.6</v>
      </c>
      <c r="CQ30">
        <v>365.6</v>
      </c>
      <c r="CR30">
        <v>18.28</v>
      </c>
      <c r="CS30" s="3">
        <v>0</v>
      </c>
      <c r="CT30" s="3">
        <v>0</v>
      </c>
      <c r="CU30" s="3" t="s">
        <v>146</v>
      </c>
      <c r="CV30" t="s">
        <v>133</v>
      </c>
      <c r="CX30" s="2">
        <v>1.5</v>
      </c>
      <c r="CY30" t="s">
        <v>133</v>
      </c>
      <c r="CZ30">
        <v>115</v>
      </c>
      <c r="DA30">
        <v>2</v>
      </c>
      <c r="DB30" t="s">
        <v>308</v>
      </c>
      <c r="DC30" t="s">
        <v>309</v>
      </c>
      <c r="DD30" t="s">
        <v>193</v>
      </c>
      <c r="DE30" t="s">
        <v>194</v>
      </c>
      <c r="DF30" t="s">
        <v>167</v>
      </c>
      <c r="DG30" t="s">
        <v>143</v>
      </c>
      <c r="DH30" t="s">
        <v>150</v>
      </c>
      <c r="DI30">
        <v>1</v>
      </c>
      <c r="DJ30">
        <v>2</v>
      </c>
      <c r="DK30" t="s">
        <v>377</v>
      </c>
      <c r="DL30" t="s">
        <v>152</v>
      </c>
      <c r="DM30">
        <v>24.499566617618001</v>
      </c>
      <c r="DN30">
        <v>54.409962035715502</v>
      </c>
      <c r="DO30" t="s">
        <v>377</v>
      </c>
      <c r="DP30" t="s">
        <v>153</v>
      </c>
      <c r="DQ30">
        <v>24.499566617618001</v>
      </c>
      <c r="DR30">
        <v>54.409962035715502</v>
      </c>
      <c r="DS30">
        <v>1</v>
      </c>
      <c r="DT30" t="s">
        <v>133</v>
      </c>
      <c r="DW30" s="18" t="str">
        <f>IF(AND(CU30="no",CS30=0),"okay",IF(AND(CU30="yes",CS30&gt;0),"okay","wrong"))</f>
        <v>okay</v>
      </c>
      <c r="DX30" s="3">
        <f>SUM(BO30:BQ30)</f>
        <v>143.80000000000001</v>
      </c>
      <c r="DY30" s="3">
        <f>BM30</f>
        <v>0</v>
      </c>
      <c r="DZ30" s="3">
        <f t="shared" si="3"/>
        <v>0</v>
      </c>
      <c r="EA30" s="3">
        <f>CF30</f>
        <v>0</v>
      </c>
      <c r="EB30" s="18">
        <f>ROUND(DZ30-CS30-EA30,)</f>
        <v>0</v>
      </c>
      <c r="EC30" s="3">
        <f>CI30</f>
        <v>365.6</v>
      </c>
      <c r="ED30" s="3">
        <f t="shared" si="4"/>
        <v>0</v>
      </c>
      <c r="EE30" s="3">
        <f t="shared" si="4"/>
        <v>0</v>
      </c>
      <c r="EF30" s="3">
        <f t="shared" si="5"/>
        <v>365.6</v>
      </c>
      <c r="EG30" s="18">
        <f t="shared" si="6"/>
        <v>0</v>
      </c>
      <c r="EH30" s="3">
        <f>BU30</f>
        <v>237.6</v>
      </c>
      <c r="EI30" s="3">
        <f t="shared" si="7"/>
        <v>237.6</v>
      </c>
      <c r="EJ30" s="3">
        <f>CE30</f>
        <v>0</v>
      </c>
      <c r="EK30" s="19">
        <f t="shared" si="1"/>
        <v>237.6</v>
      </c>
      <c r="EL30" s="19">
        <f>CO30/CM30</f>
        <v>1</v>
      </c>
      <c r="EM30" s="19">
        <f t="shared" si="2"/>
        <v>237.6</v>
      </c>
      <c r="EN30" s="18">
        <f>ROUND(EM30-BV30,0)</f>
        <v>0</v>
      </c>
    </row>
    <row r="31" spans="1:144" x14ac:dyDescent="0.25">
      <c r="A31">
        <v>241976</v>
      </c>
      <c r="B31">
        <v>241976</v>
      </c>
      <c r="C31" s="1">
        <v>45296</v>
      </c>
      <c r="D31" s="2">
        <v>45296.983090277776</v>
      </c>
      <c r="E31">
        <v>2024</v>
      </c>
      <c r="F31">
        <v>1</v>
      </c>
      <c r="G31">
        <v>5</v>
      </c>
      <c r="H31">
        <v>1</v>
      </c>
      <c r="I31">
        <v>6</v>
      </c>
      <c r="J31" t="s">
        <v>241</v>
      </c>
      <c r="K31">
        <v>23</v>
      </c>
      <c r="L31">
        <v>1</v>
      </c>
      <c r="M31">
        <v>1</v>
      </c>
      <c r="N31" s="1">
        <v>45297</v>
      </c>
      <c r="O31" s="2">
        <v>45297.416666666664</v>
      </c>
      <c r="P31">
        <v>2024</v>
      </c>
      <c r="Q31">
        <v>1</v>
      </c>
      <c r="R31">
        <v>6</v>
      </c>
      <c r="S31">
        <v>1</v>
      </c>
      <c r="T31">
        <v>7</v>
      </c>
      <c r="U31" t="s">
        <v>126</v>
      </c>
      <c r="V31">
        <v>10</v>
      </c>
      <c r="W31" s="1">
        <v>45335</v>
      </c>
      <c r="X31" s="2">
        <v>45335.416666666664</v>
      </c>
      <c r="Y31">
        <v>2024</v>
      </c>
      <c r="Z31">
        <v>2</v>
      </c>
      <c r="AA31">
        <v>13</v>
      </c>
      <c r="AB31">
        <v>7</v>
      </c>
      <c r="AC31">
        <v>3</v>
      </c>
      <c r="AD31" t="s">
        <v>171</v>
      </c>
      <c r="AE31">
        <v>10</v>
      </c>
      <c r="AF31" t="s">
        <v>127</v>
      </c>
      <c r="AG31" t="s">
        <v>128</v>
      </c>
      <c r="AH31" t="s">
        <v>129</v>
      </c>
      <c r="AI31" t="s">
        <v>173</v>
      </c>
      <c r="AJ31">
        <v>1</v>
      </c>
      <c r="AK31" t="s">
        <v>131</v>
      </c>
      <c r="AL31" t="s">
        <v>132</v>
      </c>
      <c r="AM31" t="s">
        <v>133</v>
      </c>
      <c r="AN31">
        <v>0</v>
      </c>
      <c r="AO31">
        <v>0</v>
      </c>
      <c r="AP31">
        <v>0</v>
      </c>
      <c r="AQ31" t="s">
        <v>134</v>
      </c>
      <c r="AR31" t="s">
        <v>135</v>
      </c>
      <c r="AS31" t="s">
        <v>136</v>
      </c>
      <c r="AT31" t="s">
        <v>378</v>
      </c>
      <c r="AU31" t="s">
        <v>378</v>
      </c>
      <c r="AV31" t="s">
        <v>159</v>
      </c>
      <c r="AW31" t="s">
        <v>133</v>
      </c>
      <c r="AX31" t="s">
        <v>146</v>
      </c>
      <c r="AZ31">
        <v>1</v>
      </c>
      <c r="BA31">
        <v>0</v>
      </c>
      <c r="BB31">
        <v>1</v>
      </c>
      <c r="BC31">
        <v>0</v>
      </c>
      <c r="BD31">
        <v>464756</v>
      </c>
      <c r="BE31" t="s">
        <v>379</v>
      </c>
      <c r="BF31" t="s">
        <v>380</v>
      </c>
      <c r="BG31" t="s">
        <v>381</v>
      </c>
      <c r="BH31" s="1">
        <v>33787</v>
      </c>
      <c r="BI31">
        <v>32</v>
      </c>
      <c r="BJ31" t="s">
        <v>143</v>
      </c>
      <c r="BK31" t="s">
        <v>146</v>
      </c>
      <c r="BL31" s="3">
        <v>38</v>
      </c>
      <c r="BM31" s="3">
        <v>31</v>
      </c>
      <c r="BN31">
        <v>0</v>
      </c>
      <c r="BO31" s="3">
        <v>54.96</v>
      </c>
      <c r="BP31" s="3">
        <v>4.97</v>
      </c>
      <c r="BQ31" s="3">
        <v>0.92105263157894701</v>
      </c>
      <c r="BR31" t="s">
        <v>144</v>
      </c>
      <c r="BS31">
        <v>54.96</v>
      </c>
      <c r="BT31" t="s">
        <v>183</v>
      </c>
      <c r="BU31" s="3">
        <v>2088.48</v>
      </c>
      <c r="BV31" s="3">
        <v>302.0973968024</v>
      </c>
      <c r="BW31">
        <v>0</v>
      </c>
      <c r="BX31">
        <v>49</v>
      </c>
      <c r="BY31">
        <v>39</v>
      </c>
      <c r="BZ31">
        <v>35</v>
      </c>
      <c r="CA31">
        <v>188.86</v>
      </c>
      <c r="CB31">
        <v>0</v>
      </c>
      <c r="CC31">
        <v>0</v>
      </c>
      <c r="CD31">
        <v>188.86</v>
      </c>
      <c r="CE31" s="3">
        <v>100</v>
      </c>
      <c r="CF31" s="3">
        <v>0</v>
      </c>
      <c r="CG31">
        <v>115.02</v>
      </c>
      <c r="CH31">
        <v>215.02</v>
      </c>
      <c r="CI31" s="3">
        <v>2400.3399999999901</v>
      </c>
      <c r="CJ31" s="5">
        <v>2300.3399999999901</v>
      </c>
      <c r="CK31" s="5">
        <v>2400.3399999999901</v>
      </c>
      <c r="CL31" s="5">
        <v>2300.3399999999901</v>
      </c>
      <c r="CM31" s="3">
        <v>513.95739680240001</v>
      </c>
      <c r="CN31" s="3">
        <v>613.95739680240001</v>
      </c>
      <c r="CO31" s="3">
        <v>513.95739680240001</v>
      </c>
      <c r="CP31" s="3">
        <v>613.95739680240001</v>
      </c>
      <c r="CQ31">
        <v>2400.3399999999901</v>
      </c>
      <c r="CR31">
        <v>215.02</v>
      </c>
      <c r="CS31" s="3">
        <v>1886.38260319759</v>
      </c>
      <c r="CT31" s="3">
        <v>1886.38260319759</v>
      </c>
      <c r="CU31" s="3" t="s">
        <v>139</v>
      </c>
      <c r="CV31" t="s">
        <v>335</v>
      </c>
      <c r="CX31" s="2">
        <v>45183.349745370368</v>
      </c>
      <c r="CY31" t="s">
        <v>335</v>
      </c>
      <c r="CZ31">
        <v>95</v>
      </c>
      <c r="DA31">
        <v>2</v>
      </c>
      <c r="DB31" t="s">
        <v>191</v>
      </c>
      <c r="DC31" t="s">
        <v>220</v>
      </c>
      <c r="DD31" t="s">
        <v>382</v>
      </c>
      <c r="DE31" t="s">
        <v>166</v>
      </c>
      <c r="DF31" t="s">
        <v>167</v>
      </c>
      <c r="DG31" t="s">
        <v>143</v>
      </c>
      <c r="DH31" t="s">
        <v>168</v>
      </c>
      <c r="DI31">
        <v>1</v>
      </c>
      <c r="DJ31">
        <v>1</v>
      </c>
      <c r="DK31" t="s">
        <v>383</v>
      </c>
      <c r="DL31" t="s">
        <v>152</v>
      </c>
      <c r="DM31">
        <v>25.034654244890501</v>
      </c>
      <c r="DN31">
        <v>55.152605863123803</v>
      </c>
      <c r="DO31" t="s">
        <v>384</v>
      </c>
      <c r="DP31" t="s">
        <v>153</v>
      </c>
      <c r="DQ31">
        <v>25.133611299999998</v>
      </c>
      <c r="DR31">
        <v>55.216113999999997</v>
      </c>
      <c r="DS31" t="s">
        <v>133</v>
      </c>
      <c r="DT31" t="s">
        <v>133</v>
      </c>
      <c r="DW31" s="18" t="str">
        <f>IF(AND(CU31="no",CS31=0),"okay",IF(AND(CU31="yes",CS31&gt;0),"okay","wrong"))</f>
        <v>okay</v>
      </c>
      <c r="DX31" s="3">
        <f>SUM(BO31:BQ31)</f>
        <v>60.851052631578945</v>
      </c>
      <c r="DY31" s="3">
        <f>BM31</f>
        <v>31</v>
      </c>
      <c r="DZ31" s="3">
        <f t="shared" si="3"/>
        <v>1886.3826315789472</v>
      </c>
      <c r="EA31" s="3">
        <f>CF31</f>
        <v>0</v>
      </c>
      <c r="EB31" s="18">
        <f>ROUND(DZ31-CS31-EA31,)</f>
        <v>0</v>
      </c>
      <c r="EC31" s="3">
        <f>CI31</f>
        <v>2400.3399999999901</v>
      </c>
      <c r="ED31" s="3">
        <f t="shared" si="4"/>
        <v>1886.3826315789472</v>
      </c>
      <c r="EE31" s="3">
        <f t="shared" si="4"/>
        <v>0</v>
      </c>
      <c r="EF31" s="3">
        <f t="shared" si="5"/>
        <v>513.95736842104293</v>
      </c>
      <c r="EG31" s="18">
        <f t="shared" si="6"/>
        <v>0</v>
      </c>
      <c r="EH31" s="3">
        <f>BU31</f>
        <v>2088.48</v>
      </c>
      <c r="EI31" s="3">
        <f t="shared" si="7"/>
        <v>202.09736842105281</v>
      </c>
      <c r="EJ31" s="3">
        <f>CE31</f>
        <v>100</v>
      </c>
      <c r="EK31" s="19">
        <f t="shared" si="1"/>
        <v>102.09736842105281</v>
      </c>
      <c r="EL31" s="19">
        <f>CO31/CM31</f>
        <v>1</v>
      </c>
      <c r="EM31" s="19">
        <f t="shared" si="2"/>
        <v>102.09736842105281</v>
      </c>
      <c r="EN31" s="18">
        <f>ROUND(EM31-BV31,0)</f>
        <v>-200</v>
      </c>
    </row>
    <row r="32" spans="1:144" x14ac:dyDescent="0.25">
      <c r="A32">
        <v>242021</v>
      </c>
      <c r="B32">
        <v>1100140888</v>
      </c>
      <c r="C32" s="1">
        <v>45297</v>
      </c>
      <c r="D32" s="2">
        <v>45297.453680555554</v>
      </c>
      <c r="E32">
        <v>2024</v>
      </c>
      <c r="F32">
        <v>1</v>
      </c>
      <c r="G32">
        <v>6</v>
      </c>
      <c r="H32">
        <v>1</v>
      </c>
      <c r="I32">
        <v>7</v>
      </c>
      <c r="J32" t="s">
        <v>126</v>
      </c>
      <c r="K32">
        <v>10</v>
      </c>
      <c r="L32">
        <v>1</v>
      </c>
      <c r="M32">
        <v>1</v>
      </c>
      <c r="N32" s="1">
        <v>45297</v>
      </c>
      <c r="O32" s="2">
        <v>45297.597222222219</v>
      </c>
      <c r="P32">
        <v>2024</v>
      </c>
      <c r="Q32">
        <v>1</v>
      </c>
      <c r="R32">
        <v>6</v>
      </c>
      <c r="S32">
        <v>1</v>
      </c>
      <c r="T32">
        <v>7</v>
      </c>
      <c r="U32" t="s">
        <v>126</v>
      </c>
      <c r="V32">
        <v>14</v>
      </c>
      <c r="W32" s="1">
        <v>45327</v>
      </c>
      <c r="X32" s="2">
        <v>45327.583333333336</v>
      </c>
      <c r="Y32">
        <v>2024</v>
      </c>
      <c r="Z32">
        <v>2</v>
      </c>
      <c r="AA32">
        <v>5</v>
      </c>
      <c r="AB32">
        <v>6</v>
      </c>
      <c r="AC32">
        <v>2</v>
      </c>
      <c r="AD32" t="s">
        <v>124</v>
      </c>
      <c r="AE32">
        <v>14</v>
      </c>
      <c r="AF32" t="s">
        <v>155</v>
      </c>
      <c r="AG32" t="s">
        <v>128</v>
      </c>
      <c r="AH32" t="s">
        <v>129</v>
      </c>
      <c r="AI32" t="s">
        <v>155</v>
      </c>
      <c r="AJ32">
        <v>0</v>
      </c>
      <c r="AK32" t="s">
        <v>131</v>
      </c>
      <c r="AL32" t="s">
        <v>132</v>
      </c>
      <c r="AM32" t="s">
        <v>133</v>
      </c>
      <c r="AN32">
        <v>0</v>
      </c>
      <c r="AO32">
        <v>0</v>
      </c>
      <c r="AP32">
        <v>0</v>
      </c>
      <c r="AQ32" t="s">
        <v>134</v>
      </c>
      <c r="AR32" t="s">
        <v>135</v>
      </c>
      <c r="AS32" t="s">
        <v>136</v>
      </c>
      <c r="AT32" t="s">
        <v>137</v>
      </c>
      <c r="AU32" t="s">
        <v>137</v>
      </c>
      <c r="AV32" t="s">
        <v>138</v>
      </c>
      <c r="AW32" t="s">
        <v>133</v>
      </c>
      <c r="AX32" t="s">
        <v>146</v>
      </c>
      <c r="AZ32">
        <v>1</v>
      </c>
      <c r="BA32">
        <v>0</v>
      </c>
      <c r="BB32">
        <v>1</v>
      </c>
      <c r="BC32">
        <v>0</v>
      </c>
      <c r="BD32">
        <v>401735</v>
      </c>
      <c r="BE32" t="s">
        <v>385</v>
      </c>
      <c r="BF32" t="s">
        <v>386</v>
      </c>
      <c r="BG32" t="s">
        <v>387</v>
      </c>
      <c r="BH32" s="1">
        <v>33787</v>
      </c>
      <c r="BI32">
        <v>32</v>
      </c>
      <c r="BJ32" t="s">
        <v>143</v>
      </c>
      <c r="BK32" t="s">
        <v>146</v>
      </c>
      <c r="BL32" s="3">
        <v>30</v>
      </c>
      <c r="BM32" s="3">
        <v>0</v>
      </c>
      <c r="BN32">
        <v>0</v>
      </c>
      <c r="BO32" s="3">
        <v>66.63</v>
      </c>
      <c r="BP32" s="3">
        <v>6.63</v>
      </c>
      <c r="BQ32" s="3">
        <v>5</v>
      </c>
      <c r="BR32" t="s">
        <v>144</v>
      </c>
      <c r="BS32">
        <v>66.63</v>
      </c>
      <c r="BT32" t="s">
        <v>145</v>
      </c>
      <c r="BU32" s="3">
        <v>1998.8999999999901</v>
      </c>
      <c r="BV32" s="3">
        <v>1998.8999999999901</v>
      </c>
      <c r="BW32">
        <v>0</v>
      </c>
      <c r="BX32">
        <v>78</v>
      </c>
      <c r="BY32">
        <v>39</v>
      </c>
      <c r="BZ32">
        <v>150</v>
      </c>
      <c r="CA32">
        <v>198.9</v>
      </c>
      <c r="CB32">
        <v>0</v>
      </c>
      <c r="CC32">
        <v>0</v>
      </c>
      <c r="CD32">
        <v>198.9</v>
      </c>
      <c r="CE32" s="3">
        <v>0</v>
      </c>
      <c r="CF32" s="3">
        <v>0</v>
      </c>
      <c r="CG32">
        <v>123.24</v>
      </c>
      <c r="CH32">
        <v>123.24</v>
      </c>
      <c r="CI32" s="3">
        <v>2464.7999999999902</v>
      </c>
      <c r="CJ32" s="5">
        <v>2464.7999999999902</v>
      </c>
      <c r="CK32" s="5">
        <v>2464.7999999999902</v>
      </c>
      <c r="CL32" s="5">
        <v>2464.7999999999902</v>
      </c>
      <c r="CM32" s="3">
        <v>2464.7999999999902</v>
      </c>
      <c r="CN32" s="3">
        <v>2464.7999999999902</v>
      </c>
      <c r="CO32" s="3">
        <v>2464.7999999999902</v>
      </c>
      <c r="CP32" s="3">
        <v>2464.7999999999902</v>
      </c>
      <c r="CQ32">
        <v>2464.7999999999902</v>
      </c>
      <c r="CR32">
        <v>123.24</v>
      </c>
      <c r="CS32" s="3">
        <v>0</v>
      </c>
      <c r="CT32" s="3">
        <v>0</v>
      </c>
      <c r="CU32" s="3" t="s">
        <v>146</v>
      </c>
      <c r="CV32" t="s">
        <v>133</v>
      </c>
      <c r="CX32" s="2">
        <v>1.5</v>
      </c>
      <c r="CZ32">
        <v>484</v>
      </c>
      <c r="DA32">
        <v>3</v>
      </c>
      <c r="DB32" t="s">
        <v>147</v>
      </c>
      <c r="DC32" t="s">
        <v>388</v>
      </c>
      <c r="DD32" t="s">
        <v>389</v>
      </c>
      <c r="DE32" t="s">
        <v>390</v>
      </c>
      <c r="DF32" t="s">
        <v>278</v>
      </c>
      <c r="DG32" t="s">
        <v>143</v>
      </c>
      <c r="DH32" t="s">
        <v>168</v>
      </c>
      <c r="DI32">
        <v>1</v>
      </c>
      <c r="DJ32">
        <v>1</v>
      </c>
      <c r="DK32" t="s">
        <v>391</v>
      </c>
      <c r="DL32" t="s">
        <v>152</v>
      </c>
      <c r="DM32">
        <v>25.0636471886984</v>
      </c>
      <c r="DN32">
        <v>55.137660093605497</v>
      </c>
      <c r="DO32" t="s">
        <v>392</v>
      </c>
      <c r="DP32" t="s">
        <v>153</v>
      </c>
      <c r="DQ32">
        <v>25.0630069752496</v>
      </c>
      <c r="DR32">
        <v>55.137911885976699</v>
      </c>
      <c r="DS32">
        <v>6</v>
      </c>
      <c r="DT32" t="s">
        <v>393</v>
      </c>
      <c r="DW32" s="18" t="str">
        <f>IF(AND(CU32="no",CS32=0),"okay",IF(AND(CU32="yes",CS32&gt;0),"okay","wrong"))</f>
        <v>okay</v>
      </c>
      <c r="DX32" s="3">
        <f>SUM(BO32:BQ32)</f>
        <v>78.259999999999991</v>
      </c>
      <c r="DY32" s="3">
        <f>BM32</f>
        <v>0</v>
      </c>
      <c r="DZ32" s="3">
        <f t="shared" si="3"/>
        <v>0</v>
      </c>
      <c r="EA32" s="3">
        <f>CF32</f>
        <v>0</v>
      </c>
      <c r="EB32" s="18">
        <f>ROUND(DZ32-CS32-EA32,)</f>
        <v>0</v>
      </c>
      <c r="EC32" s="3">
        <f>CI32</f>
        <v>2464.7999999999902</v>
      </c>
      <c r="ED32" s="3">
        <f t="shared" si="4"/>
        <v>0</v>
      </c>
      <c r="EE32" s="3">
        <f t="shared" si="4"/>
        <v>0</v>
      </c>
      <c r="EF32" s="3">
        <f t="shared" si="5"/>
        <v>2464.7999999999902</v>
      </c>
      <c r="EG32" s="18">
        <f t="shared" si="6"/>
        <v>0</v>
      </c>
      <c r="EH32" s="3">
        <f>BU32</f>
        <v>1998.8999999999901</v>
      </c>
      <c r="EI32" s="3">
        <f t="shared" si="7"/>
        <v>1998.8999999999901</v>
      </c>
      <c r="EJ32" s="3">
        <f>CE32</f>
        <v>0</v>
      </c>
      <c r="EK32" s="19">
        <f t="shared" si="1"/>
        <v>1998.8999999999901</v>
      </c>
      <c r="EL32" s="19">
        <f>CO32/CM32</f>
        <v>1</v>
      </c>
      <c r="EM32" s="19">
        <f t="shared" si="2"/>
        <v>1998.8999999999901</v>
      </c>
      <c r="EN32" s="18">
        <f>ROUND(EM32-BV32,0)</f>
        <v>0</v>
      </c>
    </row>
    <row r="33" spans="1:144" x14ac:dyDescent="0.25">
      <c r="A33">
        <v>242222</v>
      </c>
      <c r="B33" t="s">
        <v>394</v>
      </c>
      <c r="C33" s="1">
        <v>45297</v>
      </c>
      <c r="D33" s="2">
        <v>45297.917511574073</v>
      </c>
      <c r="E33">
        <v>2024</v>
      </c>
      <c r="F33">
        <v>1</v>
      </c>
      <c r="G33">
        <v>6</v>
      </c>
      <c r="H33">
        <v>1</v>
      </c>
      <c r="I33">
        <v>7</v>
      </c>
      <c r="J33" t="s">
        <v>126</v>
      </c>
      <c r="K33">
        <v>22</v>
      </c>
      <c r="L33">
        <v>1</v>
      </c>
      <c r="M33">
        <v>1</v>
      </c>
      <c r="N33" s="1">
        <v>45300</v>
      </c>
      <c r="O33" s="2">
        <v>45300.590277777781</v>
      </c>
      <c r="P33">
        <v>2024</v>
      </c>
      <c r="Q33">
        <v>1</v>
      </c>
      <c r="R33">
        <v>9</v>
      </c>
      <c r="S33">
        <v>2</v>
      </c>
      <c r="T33">
        <v>3</v>
      </c>
      <c r="U33" t="s">
        <v>171</v>
      </c>
      <c r="V33">
        <v>14</v>
      </c>
      <c r="W33" s="1">
        <v>45313</v>
      </c>
      <c r="X33" s="2">
        <v>45313.595138888886</v>
      </c>
      <c r="Y33">
        <v>2024</v>
      </c>
      <c r="Z33">
        <v>1</v>
      </c>
      <c r="AA33">
        <v>22</v>
      </c>
      <c r="AB33">
        <v>4</v>
      </c>
      <c r="AC33">
        <v>2</v>
      </c>
      <c r="AD33" t="s">
        <v>124</v>
      </c>
      <c r="AE33">
        <v>14</v>
      </c>
      <c r="AF33" t="s">
        <v>127</v>
      </c>
      <c r="AG33" t="s">
        <v>203</v>
      </c>
      <c r="AH33" t="s">
        <v>129</v>
      </c>
      <c r="AI33" t="s">
        <v>130</v>
      </c>
      <c r="AJ33">
        <v>3</v>
      </c>
      <c r="AK33" t="s">
        <v>131</v>
      </c>
      <c r="AL33" t="s">
        <v>132</v>
      </c>
      <c r="AM33" t="s">
        <v>133</v>
      </c>
      <c r="AN33">
        <v>0</v>
      </c>
      <c r="AO33">
        <v>0</v>
      </c>
      <c r="AP33">
        <v>0</v>
      </c>
      <c r="AQ33" t="s">
        <v>134</v>
      </c>
      <c r="AR33" t="s">
        <v>205</v>
      </c>
      <c r="AS33" t="s">
        <v>157</v>
      </c>
      <c r="AT33" t="s">
        <v>133</v>
      </c>
      <c r="AU33" t="s">
        <v>158</v>
      </c>
      <c r="AV33" t="s">
        <v>159</v>
      </c>
      <c r="AW33" t="s">
        <v>133</v>
      </c>
      <c r="AX33" t="s">
        <v>139</v>
      </c>
      <c r="AZ33">
        <v>5</v>
      </c>
      <c r="BA33">
        <v>0</v>
      </c>
      <c r="BB33">
        <v>5</v>
      </c>
      <c r="BC33">
        <v>0</v>
      </c>
      <c r="BD33">
        <v>149027</v>
      </c>
      <c r="BE33" t="s">
        <v>395</v>
      </c>
      <c r="BF33" t="s">
        <v>396</v>
      </c>
      <c r="BG33" t="s">
        <v>397</v>
      </c>
      <c r="BH33" s="1">
        <v>33787</v>
      </c>
      <c r="BI33">
        <v>32</v>
      </c>
      <c r="BJ33" t="s">
        <v>143</v>
      </c>
      <c r="BK33" t="s">
        <v>139</v>
      </c>
      <c r="BL33" s="3">
        <v>13</v>
      </c>
      <c r="BM33" s="3">
        <v>10</v>
      </c>
      <c r="BN33">
        <v>0</v>
      </c>
      <c r="BO33" s="3">
        <v>98.42</v>
      </c>
      <c r="BP33" s="3">
        <v>15</v>
      </c>
      <c r="BQ33" s="3">
        <v>3.84615384615384</v>
      </c>
      <c r="BR33" t="s">
        <v>144</v>
      </c>
      <c r="BS33">
        <v>0</v>
      </c>
      <c r="BT33">
        <v>0</v>
      </c>
      <c r="BU33" s="3">
        <v>1279.46</v>
      </c>
      <c r="BV33" s="3">
        <v>106.798479849008</v>
      </c>
      <c r="BW33">
        <v>0</v>
      </c>
      <c r="BX33">
        <v>49</v>
      </c>
      <c r="BY33">
        <v>39</v>
      </c>
      <c r="BZ33">
        <v>50</v>
      </c>
      <c r="CA33">
        <v>195</v>
      </c>
      <c r="CB33">
        <v>0</v>
      </c>
      <c r="CC33">
        <v>0</v>
      </c>
      <c r="CD33">
        <v>195</v>
      </c>
      <c r="CE33" s="3">
        <v>0</v>
      </c>
      <c r="CF33" s="3">
        <v>0</v>
      </c>
      <c r="CG33">
        <v>80.622999999999905</v>
      </c>
      <c r="CH33">
        <v>80.622999999999905</v>
      </c>
      <c r="CI33" s="3">
        <v>1612.46</v>
      </c>
      <c r="CJ33" s="5">
        <v>1612.46</v>
      </c>
      <c r="CK33" s="5">
        <v>1612.46</v>
      </c>
      <c r="CL33" s="5">
        <v>1612.46</v>
      </c>
      <c r="CM33" s="3">
        <v>439.798479849008</v>
      </c>
      <c r="CN33" s="3">
        <v>439.798479849008</v>
      </c>
      <c r="CO33" s="3">
        <v>439.798479849008</v>
      </c>
      <c r="CP33" s="3">
        <v>439.798479849008</v>
      </c>
      <c r="CQ33">
        <v>1612.46</v>
      </c>
      <c r="CR33">
        <v>80.622999999999905</v>
      </c>
      <c r="CS33" s="3">
        <v>1172.6615201509901</v>
      </c>
      <c r="CT33" s="3">
        <v>1172.6615201509901</v>
      </c>
      <c r="CU33" s="3" t="s">
        <v>139</v>
      </c>
      <c r="CV33" t="s">
        <v>133</v>
      </c>
      <c r="CX33" s="2">
        <v>1.5</v>
      </c>
      <c r="CY33" t="s">
        <v>133</v>
      </c>
      <c r="CZ33">
        <v>96</v>
      </c>
      <c r="DA33">
        <v>2</v>
      </c>
      <c r="DB33" t="s">
        <v>163</v>
      </c>
      <c r="DC33" t="s">
        <v>164</v>
      </c>
      <c r="DD33" t="s">
        <v>193</v>
      </c>
      <c r="DE33" t="s">
        <v>194</v>
      </c>
      <c r="DF33" t="s">
        <v>167</v>
      </c>
      <c r="DG33" t="s">
        <v>143</v>
      </c>
      <c r="DH33" t="s">
        <v>168</v>
      </c>
      <c r="DI33">
        <v>1</v>
      </c>
      <c r="DJ33">
        <v>1</v>
      </c>
      <c r="DK33" t="s">
        <v>398</v>
      </c>
      <c r="DL33" t="s">
        <v>152</v>
      </c>
      <c r="DM33">
        <v>25.234779899999999</v>
      </c>
      <c r="DN33">
        <v>55.323239200000003</v>
      </c>
      <c r="DO33" t="s">
        <v>399</v>
      </c>
      <c r="DP33" t="s">
        <v>153</v>
      </c>
      <c r="DQ33">
        <v>25.095996400000001</v>
      </c>
      <c r="DR33">
        <v>55.153579299999898</v>
      </c>
      <c r="DS33">
        <v>9</v>
      </c>
      <c r="DT33" t="s">
        <v>133</v>
      </c>
      <c r="DW33" s="18" t="str">
        <f>IF(AND(CU33="no",CS33=0),"okay",IF(AND(CU33="yes",CS33&gt;0),"okay","wrong"))</f>
        <v>okay</v>
      </c>
      <c r="DX33" s="3">
        <f>SUM(BO33:BQ33)</f>
        <v>117.26615384615384</v>
      </c>
      <c r="DY33" s="3">
        <f>BM33</f>
        <v>10</v>
      </c>
      <c r="DZ33" s="3">
        <f t="shared" si="3"/>
        <v>1172.6615384615384</v>
      </c>
      <c r="EA33" s="3">
        <f>CF33</f>
        <v>0</v>
      </c>
      <c r="EB33" s="18">
        <f>ROUND(DZ33-CS33-EA33,)</f>
        <v>0</v>
      </c>
      <c r="EC33" s="3">
        <f>CI33</f>
        <v>1612.46</v>
      </c>
      <c r="ED33" s="3">
        <f t="shared" si="4"/>
        <v>1172.6615384615384</v>
      </c>
      <c r="EE33" s="3">
        <f t="shared" si="4"/>
        <v>0</v>
      </c>
      <c r="EF33" s="3">
        <f t="shared" si="5"/>
        <v>439.79846153846165</v>
      </c>
      <c r="EG33" s="18">
        <f t="shared" si="6"/>
        <v>0</v>
      </c>
      <c r="EH33" s="3">
        <f>BU33</f>
        <v>1279.46</v>
      </c>
      <c r="EI33" s="3">
        <f t="shared" si="7"/>
        <v>106.79846153846165</v>
      </c>
      <c r="EJ33" s="3">
        <f>CE33</f>
        <v>0</v>
      </c>
      <c r="EK33" s="19">
        <f t="shared" si="1"/>
        <v>106.79846153846165</v>
      </c>
      <c r="EL33" s="19">
        <f>CO33/CM33</f>
        <v>1</v>
      </c>
      <c r="EM33" s="19">
        <f t="shared" si="2"/>
        <v>106.79846153846165</v>
      </c>
      <c r="EN33" s="18">
        <f>ROUND(EM33-BV33,0)</f>
        <v>0</v>
      </c>
    </row>
    <row r="34" spans="1:144" x14ac:dyDescent="0.25">
      <c r="A34">
        <v>242242</v>
      </c>
      <c r="B34" t="s">
        <v>400</v>
      </c>
      <c r="C34" s="1">
        <v>45298</v>
      </c>
      <c r="D34" s="2">
        <v>45298.032858796294</v>
      </c>
      <c r="E34">
        <v>2024</v>
      </c>
      <c r="F34">
        <v>1</v>
      </c>
      <c r="G34">
        <v>7</v>
      </c>
      <c r="H34">
        <v>1</v>
      </c>
      <c r="I34">
        <v>1</v>
      </c>
      <c r="J34" t="s">
        <v>172</v>
      </c>
      <c r="K34">
        <v>0</v>
      </c>
      <c r="L34">
        <v>1</v>
      </c>
      <c r="M34">
        <v>1</v>
      </c>
      <c r="N34" s="1">
        <v>45298</v>
      </c>
      <c r="O34" s="2">
        <v>45298.365277777775</v>
      </c>
      <c r="P34">
        <v>2024</v>
      </c>
      <c r="Q34">
        <v>1</v>
      </c>
      <c r="R34">
        <v>7</v>
      </c>
      <c r="S34">
        <v>1</v>
      </c>
      <c r="T34">
        <v>1</v>
      </c>
      <c r="U34" t="s">
        <v>172</v>
      </c>
      <c r="V34">
        <v>8</v>
      </c>
      <c r="W34" s="1">
        <v>45330</v>
      </c>
      <c r="X34" s="2">
        <v>45330.365277777775</v>
      </c>
      <c r="Y34">
        <v>2024</v>
      </c>
      <c r="Z34">
        <v>2</v>
      </c>
      <c r="AA34">
        <v>8</v>
      </c>
      <c r="AB34">
        <v>6</v>
      </c>
      <c r="AC34">
        <v>5</v>
      </c>
      <c r="AD34" t="s">
        <v>125</v>
      </c>
      <c r="AE34">
        <v>8</v>
      </c>
      <c r="AF34" t="s">
        <v>155</v>
      </c>
      <c r="AG34" t="s">
        <v>128</v>
      </c>
      <c r="AH34" t="s">
        <v>129</v>
      </c>
      <c r="AI34" t="s">
        <v>155</v>
      </c>
      <c r="AJ34">
        <v>0</v>
      </c>
      <c r="AK34" t="s">
        <v>131</v>
      </c>
      <c r="AL34" t="s">
        <v>132</v>
      </c>
      <c r="AM34" t="s">
        <v>133</v>
      </c>
      <c r="AN34">
        <v>0</v>
      </c>
      <c r="AO34">
        <v>0</v>
      </c>
      <c r="AP34">
        <v>0</v>
      </c>
      <c r="AQ34" t="s">
        <v>134</v>
      </c>
      <c r="AR34" t="s">
        <v>135</v>
      </c>
      <c r="AS34" t="s">
        <v>157</v>
      </c>
      <c r="AT34" t="s">
        <v>133</v>
      </c>
      <c r="AU34" t="s">
        <v>158</v>
      </c>
      <c r="AV34" t="s">
        <v>159</v>
      </c>
      <c r="AW34" t="s">
        <v>133</v>
      </c>
      <c r="AX34" t="s">
        <v>139</v>
      </c>
      <c r="AZ34">
        <v>13</v>
      </c>
      <c r="BA34">
        <v>0</v>
      </c>
      <c r="BB34">
        <v>13</v>
      </c>
      <c r="BC34">
        <v>0</v>
      </c>
      <c r="BD34">
        <v>93380</v>
      </c>
      <c r="BE34" t="s">
        <v>401</v>
      </c>
      <c r="BF34" t="s">
        <v>402</v>
      </c>
      <c r="BG34" t="s">
        <v>403</v>
      </c>
      <c r="BH34" s="1">
        <v>33787</v>
      </c>
      <c r="BI34">
        <v>32</v>
      </c>
      <c r="BJ34" t="s">
        <v>143</v>
      </c>
      <c r="BK34" t="s">
        <v>139</v>
      </c>
      <c r="BL34" s="3">
        <v>32</v>
      </c>
      <c r="BM34" s="3">
        <v>0</v>
      </c>
      <c r="BN34">
        <v>0</v>
      </c>
      <c r="BO34" s="3">
        <v>56.63</v>
      </c>
      <c r="BP34" s="3">
        <v>0</v>
      </c>
      <c r="BQ34" s="3">
        <v>10.3125</v>
      </c>
      <c r="BR34" t="s">
        <v>144</v>
      </c>
      <c r="BS34">
        <v>56.63</v>
      </c>
      <c r="BT34" t="s">
        <v>145</v>
      </c>
      <c r="BU34" s="3">
        <v>1812.16</v>
      </c>
      <c r="BV34" s="3">
        <v>1812.16</v>
      </c>
      <c r="BW34">
        <v>0</v>
      </c>
      <c r="BX34">
        <v>39</v>
      </c>
      <c r="BY34">
        <v>39</v>
      </c>
      <c r="BZ34">
        <v>330</v>
      </c>
      <c r="CA34">
        <v>0</v>
      </c>
      <c r="CB34">
        <v>0</v>
      </c>
      <c r="CC34">
        <v>0</v>
      </c>
      <c r="CD34">
        <v>0</v>
      </c>
      <c r="CE34" s="3">
        <v>0</v>
      </c>
      <c r="CF34" s="3">
        <v>0</v>
      </c>
      <c r="CG34">
        <v>111.0115</v>
      </c>
      <c r="CH34">
        <v>474.97149999999999</v>
      </c>
      <c r="CI34" s="3">
        <v>2220.16</v>
      </c>
      <c r="CJ34" s="5">
        <v>2220.16</v>
      </c>
      <c r="CK34" s="5">
        <v>2220.16</v>
      </c>
      <c r="CL34" s="5">
        <v>2220.16</v>
      </c>
      <c r="CM34" s="3">
        <v>2220.16</v>
      </c>
      <c r="CN34" s="3">
        <v>2220.16</v>
      </c>
      <c r="CO34" s="3">
        <v>2220.16</v>
      </c>
      <c r="CP34" s="3">
        <v>2220.16</v>
      </c>
      <c r="CQ34">
        <v>2220.16</v>
      </c>
      <c r="CR34">
        <v>474.97149999999999</v>
      </c>
      <c r="CS34" s="3">
        <v>0</v>
      </c>
      <c r="CT34" s="3">
        <v>0</v>
      </c>
      <c r="CU34" s="3" t="s">
        <v>146</v>
      </c>
      <c r="CV34" t="s">
        <v>133</v>
      </c>
      <c r="CX34" s="2">
        <v>1.5</v>
      </c>
      <c r="CY34" t="s">
        <v>133</v>
      </c>
      <c r="CZ34">
        <v>96</v>
      </c>
      <c r="DA34">
        <v>2</v>
      </c>
      <c r="DB34" t="s">
        <v>163</v>
      </c>
      <c r="DC34" t="s">
        <v>164</v>
      </c>
      <c r="DD34" t="s">
        <v>165</v>
      </c>
      <c r="DE34" t="s">
        <v>166</v>
      </c>
      <c r="DF34" t="s">
        <v>223</v>
      </c>
      <c r="DG34" t="s">
        <v>143</v>
      </c>
      <c r="DH34" t="s">
        <v>168</v>
      </c>
      <c r="DI34">
        <v>1</v>
      </c>
      <c r="DJ34">
        <v>1</v>
      </c>
      <c r="DK34" t="s">
        <v>404</v>
      </c>
      <c r="DL34" t="s">
        <v>152</v>
      </c>
      <c r="DM34">
        <v>25.056342399999899</v>
      </c>
      <c r="DN34">
        <v>55.205117100000002</v>
      </c>
      <c r="DO34" t="s">
        <v>405</v>
      </c>
      <c r="DP34" t="s">
        <v>153</v>
      </c>
      <c r="DQ34">
        <v>25.056342399999899</v>
      </c>
      <c r="DR34">
        <v>55.205117100000002</v>
      </c>
      <c r="DS34">
        <v>10</v>
      </c>
      <c r="DT34" t="s">
        <v>133</v>
      </c>
      <c r="DW34" s="18" t="str">
        <f>IF(AND(CU34="no",CS34=0),"okay",IF(AND(CU34="yes",CS34&gt;0),"okay","wrong"))</f>
        <v>okay</v>
      </c>
      <c r="DX34" s="3">
        <f>SUM(BO34:BQ34)</f>
        <v>66.942499999999995</v>
      </c>
      <c r="DY34" s="3">
        <f>BM34</f>
        <v>0</v>
      </c>
      <c r="DZ34" s="3">
        <f t="shared" si="3"/>
        <v>0</v>
      </c>
      <c r="EA34" s="3">
        <f>CF34</f>
        <v>0</v>
      </c>
      <c r="EB34" s="18">
        <f>ROUND(DZ34-CS34-EA34,)</f>
        <v>0</v>
      </c>
      <c r="EC34" s="3">
        <f>CI34</f>
        <v>2220.16</v>
      </c>
      <c r="ED34" s="3">
        <f t="shared" si="4"/>
        <v>0</v>
      </c>
      <c r="EE34" s="3">
        <f t="shared" si="4"/>
        <v>0</v>
      </c>
      <c r="EF34" s="3">
        <f t="shared" si="5"/>
        <v>2220.16</v>
      </c>
      <c r="EG34" s="18">
        <f t="shared" si="6"/>
        <v>0</v>
      </c>
      <c r="EH34" s="3">
        <f>BU34</f>
        <v>1812.16</v>
      </c>
      <c r="EI34" s="3">
        <f t="shared" si="7"/>
        <v>1812.16</v>
      </c>
      <c r="EJ34" s="3">
        <f>CE34</f>
        <v>0</v>
      </c>
      <c r="EK34" s="19">
        <f t="shared" si="1"/>
        <v>1812.16</v>
      </c>
      <c r="EL34" s="19">
        <f>CO34/CM34</f>
        <v>1</v>
      </c>
      <c r="EM34" s="19">
        <f t="shared" si="2"/>
        <v>1812.16</v>
      </c>
      <c r="EN34" s="18">
        <f>ROUND(EM34-BV34,0)</f>
        <v>0</v>
      </c>
    </row>
    <row r="35" spans="1:144" x14ac:dyDescent="0.25">
      <c r="A35">
        <v>242301</v>
      </c>
      <c r="B35" t="s">
        <v>406</v>
      </c>
      <c r="C35" s="1">
        <v>45298</v>
      </c>
      <c r="D35" s="2">
        <v>45298.483402777776</v>
      </c>
      <c r="E35">
        <v>2024</v>
      </c>
      <c r="F35">
        <v>1</v>
      </c>
      <c r="G35">
        <v>7</v>
      </c>
      <c r="H35">
        <v>1</v>
      </c>
      <c r="I35">
        <v>1</v>
      </c>
      <c r="J35" t="s">
        <v>172</v>
      </c>
      <c r="K35">
        <v>11</v>
      </c>
      <c r="L35">
        <v>1</v>
      </c>
      <c r="M35">
        <v>1</v>
      </c>
      <c r="N35" s="1">
        <v>45298</v>
      </c>
      <c r="O35" s="2">
        <v>45298.670138888891</v>
      </c>
      <c r="P35">
        <v>2024</v>
      </c>
      <c r="Q35">
        <v>1</v>
      </c>
      <c r="R35">
        <v>7</v>
      </c>
      <c r="S35">
        <v>1</v>
      </c>
      <c r="T35">
        <v>1</v>
      </c>
      <c r="U35" t="s">
        <v>172</v>
      </c>
      <c r="V35">
        <v>16</v>
      </c>
      <c r="W35" s="1">
        <v>45305</v>
      </c>
      <c r="X35" s="2">
        <v>45305.670138888891</v>
      </c>
      <c r="Y35">
        <v>2024</v>
      </c>
      <c r="Z35">
        <v>1</v>
      </c>
      <c r="AA35">
        <v>14</v>
      </c>
      <c r="AB35">
        <v>2</v>
      </c>
      <c r="AC35">
        <v>1</v>
      </c>
      <c r="AD35" t="s">
        <v>172</v>
      </c>
      <c r="AE35">
        <v>16</v>
      </c>
      <c r="AF35" t="s">
        <v>155</v>
      </c>
      <c r="AG35" t="s">
        <v>128</v>
      </c>
      <c r="AH35" t="s">
        <v>129</v>
      </c>
      <c r="AI35" t="s">
        <v>155</v>
      </c>
      <c r="AJ35">
        <v>0</v>
      </c>
      <c r="AK35" t="s">
        <v>131</v>
      </c>
      <c r="AL35" t="s">
        <v>132</v>
      </c>
      <c r="AM35" t="s">
        <v>133</v>
      </c>
      <c r="AN35">
        <v>0</v>
      </c>
      <c r="AO35">
        <v>0</v>
      </c>
      <c r="AP35">
        <v>0</v>
      </c>
      <c r="AQ35" t="s">
        <v>134</v>
      </c>
      <c r="AR35" t="s">
        <v>205</v>
      </c>
      <c r="AS35" t="s">
        <v>157</v>
      </c>
      <c r="AT35" t="s">
        <v>133</v>
      </c>
      <c r="AU35" t="s">
        <v>158</v>
      </c>
      <c r="AV35" t="s">
        <v>138</v>
      </c>
      <c r="AW35" t="s">
        <v>133</v>
      </c>
      <c r="AX35" t="s">
        <v>146</v>
      </c>
      <c r="AZ35">
        <v>1</v>
      </c>
      <c r="BA35">
        <v>0</v>
      </c>
      <c r="BB35">
        <v>1</v>
      </c>
      <c r="BC35">
        <v>0</v>
      </c>
      <c r="BD35">
        <v>552033</v>
      </c>
      <c r="BE35" t="s">
        <v>407</v>
      </c>
      <c r="BF35" t="s">
        <v>408</v>
      </c>
      <c r="BG35" t="s">
        <v>409</v>
      </c>
      <c r="BH35" s="1">
        <v>34700</v>
      </c>
      <c r="BI35">
        <v>29</v>
      </c>
      <c r="BJ35" t="s">
        <v>143</v>
      </c>
      <c r="BK35" t="s">
        <v>139</v>
      </c>
      <c r="BL35" s="3">
        <v>7</v>
      </c>
      <c r="BM35" s="3">
        <v>0</v>
      </c>
      <c r="BN35">
        <v>0</v>
      </c>
      <c r="BO35" s="3">
        <v>114.14</v>
      </c>
      <c r="BP35" s="3">
        <v>17</v>
      </c>
      <c r="BQ35" s="3">
        <v>15</v>
      </c>
      <c r="BR35" t="s">
        <v>144</v>
      </c>
      <c r="BS35">
        <v>0</v>
      </c>
      <c r="BT35">
        <v>0</v>
      </c>
      <c r="BU35" s="3">
        <v>798.98</v>
      </c>
      <c r="BV35" s="3">
        <v>939.93</v>
      </c>
      <c r="BW35">
        <v>0</v>
      </c>
      <c r="BX35">
        <v>39</v>
      </c>
      <c r="BY35">
        <v>0</v>
      </c>
      <c r="BZ35">
        <v>105</v>
      </c>
      <c r="CA35">
        <v>119</v>
      </c>
      <c r="CB35">
        <v>0</v>
      </c>
      <c r="CC35">
        <v>0</v>
      </c>
      <c r="CD35">
        <v>119</v>
      </c>
      <c r="CE35" s="3">
        <v>140.94999999999999</v>
      </c>
      <c r="CF35" s="3">
        <v>0</v>
      </c>
      <c r="CG35">
        <v>48.098999999999997</v>
      </c>
      <c r="CH35">
        <v>239.04899999999901</v>
      </c>
      <c r="CI35" s="3">
        <v>1061.98</v>
      </c>
      <c r="CJ35" s="5">
        <v>921.03</v>
      </c>
      <c r="CK35" s="5">
        <v>1061.98</v>
      </c>
      <c r="CL35" s="5">
        <v>921.03</v>
      </c>
      <c r="CM35" s="3">
        <v>1061.98</v>
      </c>
      <c r="CN35" s="3">
        <v>1202.93</v>
      </c>
      <c r="CO35" s="3">
        <v>1061.98</v>
      </c>
      <c r="CP35" s="3">
        <v>1202.93</v>
      </c>
      <c r="CQ35">
        <v>1061.98</v>
      </c>
      <c r="CR35">
        <v>239.04899999999901</v>
      </c>
      <c r="CS35" s="3">
        <v>0</v>
      </c>
      <c r="CT35" s="3">
        <v>0</v>
      </c>
      <c r="CU35" s="3" t="s">
        <v>146</v>
      </c>
      <c r="CV35" t="s">
        <v>410</v>
      </c>
      <c r="CX35" s="2">
        <v>45201.554178240738</v>
      </c>
      <c r="CY35" t="s">
        <v>410</v>
      </c>
      <c r="CZ35">
        <v>366</v>
      </c>
      <c r="DA35">
        <v>2</v>
      </c>
      <c r="DB35" t="s">
        <v>191</v>
      </c>
      <c r="DC35" t="s">
        <v>192</v>
      </c>
      <c r="DD35" t="s">
        <v>193</v>
      </c>
      <c r="DE35" t="s">
        <v>194</v>
      </c>
      <c r="DF35" t="s">
        <v>312</v>
      </c>
      <c r="DG35" t="s">
        <v>143</v>
      </c>
      <c r="DH35" t="s">
        <v>150</v>
      </c>
      <c r="DI35">
        <v>1</v>
      </c>
      <c r="DJ35">
        <v>2</v>
      </c>
      <c r="DK35" t="s">
        <v>411</v>
      </c>
      <c r="DL35" t="s">
        <v>152</v>
      </c>
      <c r="DM35">
        <v>24.4882688</v>
      </c>
      <c r="DN35">
        <v>54.373022900000002</v>
      </c>
      <c r="DO35" t="s">
        <v>411</v>
      </c>
      <c r="DP35" t="s">
        <v>338</v>
      </c>
      <c r="DQ35">
        <v>24.4882688</v>
      </c>
      <c r="DR35">
        <v>54.373022900000002</v>
      </c>
      <c r="DS35" t="s">
        <v>133</v>
      </c>
      <c r="DT35" t="s">
        <v>133</v>
      </c>
      <c r="DW35" s="18" t="str">
        <f>IF(AND(CU35="no",CS35=0),"okay",IF(AND(CU35="yes",CS35&gt;0),"okay","wrong"))</f>
        <v>okay</v>
      </c>
      <c r="DX35" s="3">
        <f>SUM(BO35:BQ35)</f>
        <v>146.13999999999999</v>
      </c>
      <c r="DY35" s="3">
        <f>BM35</f>
        <v>0</v>
      </c>
      <c r="DZ35" s="3">
        <f t="shared" si="3"/>
        <v>0</v>
      </c>
      <c r="EA35" s="3">
        <f>CF35</f>
        <v>0</v>
      </c>
      <c r="EB35" s="18">
        <f>ROUND(DZ35-CS35-EA35,)</f>
        <v>0</v>
      </c>
      <c r="EC35" s="3">
        <f>CI35</f>
        <v>1061.98</v>
      </c>
      <c r="ED35" s="3">
        <f t="shared" si="4"/>
        <v>0</v>
      </c>
      <c r="EE35" s="3">
        <f t="shared" si="4"/>
        <v>0</v>
      </c>
      <c r="EF35" s="3">
        <f t="shared" si="5"/>
        <v>1061.98</v>
      </c>
      <c r="EG35" s="18">
        <f t="shared" si="6"/>
        <v>0</v>
      </c>
      <c r="EH35" s="3">
        <f>BU35</f>
        <v>798.98</v>
      </c>
      <c r="EI35" s="3">
        <f t="shared" si="7"/>
        <v>798.98</v>
      </c>
      <c r="EJ35" s="3">
        <f>CE35</f>
        <v>140.94999999999999</v>
      </c>
      <c r="EK35" s="19">
        <f t="shared" si="1"/>
        <v>658.03</v>
      </c>
      <c r="EL35" s="19">
        <f>CO35/CM35</f>
        <v>1</v>
      </c>
      <c r="EM35" s="19">
        <f t="shared" si="2"/>
        <v>658.03</v>
      </c>
      <c r="EN35" s="18">
        <f>ROUND(EM35-BV35,0)</f>
        <v>-282</v>
      </c>
    </row>
    <row r="36" spans="1:144" x14ac:dyDescent="0.25">
      <c r="A36">
        <v>242316</v>
      </c>
      <c r="B36">
        <v>1100140997</v>
      </c>
      <c r="C36" s="1">
        <v>45298</v>
      </c>
      <c r="D36" s="2">
        <v>45298.53638888889</v>
      </c>
      <c r="E36">
        <v>2024</v>
      </c>
      <c r="F36">
        <v>1</v>
      </c>
      <c r="G36">
        <v>7</v>
      </c>
      <c r="H36">
        <v>1</v>
      </c>
      <c r="I36">
        <v>1</v>
      </c>
      <c r="J36" t="s">
        <v>172</v>
      </c>
      <c r="K36">
        <v>12</v>
      </c>
      <c r="L36">
        <v>1</v>
      </c>
      <c r="M36">
        <v>1</v>
      </c>
      <c r="N36" s="1">
        <v>45298</v>
      </c>
      <c r="O36" s="2">
        <v>45298.694444444445</v>
      </c>
      <c r="P36">
        <v>2024</v>
      </c>
      <c r="Q36">
        <v>1</v>
      </c>
      <c r="R36">
        <v>7</v>
      </c>
      <c r="S36">
        <v>1</v>
      </c>
      <c r="T36">
        <v>1</v>
      </c>
      <c r="U36" t="s">
        <v>172</v>
      </c>
      <c r="V36">
        <v>16</v>
      </c>
      <c r="W36" s="1">
        <v>45331</v>
      </c>
      <c r="X36" s="2">
        <v>45331.6875</v>
      </c>
      <c r="Y36">
        <v>2024</v>
      </c>
      <c r="Z36">
        <v>2</v>
      </c>
      <c r="AA36">
        <v>9</v>
      </c>
      <c r="AB36">
        <v>6</v>
      </c>
      <c r="AC36">
        <v>6</v>
      </c>
      <c r="AD36" t="s">
        <v>241</v>
      </c>
      <c r="AE36">
        <v>16</v>
      </c>
      <c r="AF36" t="s">
        <v>155</v>
      </c>
      <c r="AG36" t="s">
        <v>128</v>
      </c>
      <c r="AH36" t="s">
        <v>129</v>
      </c>
      <c r="AI36" t="s">
        <v>155</v>
      </c>
      <c r="AJ36">
        <v>0</v>
      </c>
      <c r="AK36" t="s">
        <v>131</v>
      </c>
      <c r="AL36" t="s">
        <v>132</v>
      </c>
      <c r="AM36" t="s">
        <v>133</v>
      </c>
      <c r="AN36">
        <v>0</v>
      </c>
      <c r="AO36">
        <v>0</v>
      </c>
      <c r="AP36">
        <v>0</v>
      </c>
      <c r="AQ36" t="s">
        <v>134</v>
      </c>
      <c r="AR36" t="s">
        <v>135</v>
      </c>
      <c r="AS36" t="s">
        <v>136</v>
      </c>
      <c r="AT36" t="s">
        <v>137</v>
      </c>
      <c r="AU36" t="s">
        <v>137</v>
      </c>
      <c r="AV36" t="s">
        <v>159</v>
      </c>
      <c r="AW36" t="s">
        <v>133</v>
      </c>
      <c r="AX36" t="s">
        <v>139</v>
      </c>
      <c r="AZ36">
        <v>4</v>
      </c>
      <c r="BA36">
        <v>0</v>
      </c>
      <c r="BB36">
        <v>4</v>
      </c>
      <c r="BC36">
        <v>0</v>
      </c>
      <c r="BD36">
        <v>380678</v>
      </c>
      <c r="BE36" t="s">
        <v>412</v>
      </c>
      <c r="BF36" t="s">
        <v>413</v>
      </c>
      <c r="BG36" t="s">
        <v>414</v>
      </c>
      <c r="BH36" s="1">
        <v>33787</v>
      </c>
      <c r="BI36">
        <v>32</v>
      </c>
      <c r="BJ36" t="s">
        <v>143</v>
      </c>
      <c r="BK36" t="s">
        <v>139</v>
      </c>
      <c r="BL36" s="3">
        <v>33</v>
      </c>
      <c r="BM36" s="3">
        <v>3</v>
      </c>
      <c r="BN36">
        <v>0</v>
      </c>
      <c r="BO36" s="3">
        <v>78.3</v>
      </c>
      <c r="BP36" s="3">
        <v>6.63</v>
      </c>
      <c r="BQ36" s="3">
        <v>5</v>
      </c>
      <c r="BR36" t="s">
        <v>144</v>
      </c>
      <c r="BS36">
        <v>76.63</v>
      </c>
      <c r="BT36" t="s">
        <v>145</v>
      </c>
      <c r="BU36" s="3">
        <v>2583.9</v>
      </c>
      <c r="BV36" s="3">
        <v>2314.10999084472</v>
      </c>
      <c r="BW36">
        <v>0</v>
      </c>
      <c r="BX36">
        <v>39</v>
      </c>
      <c r="BY36">
        <v>39</v>
      </c>
      <c r="BZ36">
        <v>165</v>
      </c>
      <c r="CA36">
        <v>218.79</v>
      </c>
      <c r="CB36">
        <v>0</v>
      </c>
      <c r="CC36">
        <v>0</v>
      </c>
      <c r="CD36">
        <v>218.79</v>
      </c>
      <c r="CE36" s="3">
        <v>0</v>
      </c>
      <c r="CF36" s="3">
        <v>0</v>
      </c>
      <c r="CG36">
        <v>152.2895</v>
      </c>
      <c r="CH36">
        <v>166.46950000000001</v>
      </c>
      <c r="CI36" s="3">
        <v>3045.69</v>
      </c>
      <c r="CJ36" s="5">
        <v>3045.69</v>
      </c>
      <c r="CK36" s="5">
        <v>3045.69</v>
      </c>
      <c r="CL36" s="5">
        <v>3045.69</v>
      </c>
      <c r="CM36" s="3">
        <v>2775.8999908447199</v>
      </c>
      <c r="CN36" s="3">
        <v>2775.8999908447199</v>
      </c>
      <c r="CO36" s="3">
        <v>2775.8999908447199</v>
      </c>
      <c r="CP36" s="3">
        <v>2775.8999908447199</v>
      </c>
      <c r="CQ36">
        <v>3045.69</v>
      </c>
      <c r="CR36">
        <v>166.46950000000001</v>
      </c>
      <c r="CS36" s="3">
        <v>269.79000915527303</v>
      </c>
      <c r="CT36" s="3">
        <v>269.79000915527303</v>
      </c>
      <c r="CU36" s="3" t="s">
        <v>139</v>
      </c>
      <c r="CV36" t="s">
        <v>133</v>
      </c>
      <c r="CX36" s="2">
        <v>1.5</v>
      </c>
      <c r="CY36" t="s">
        <v>133</v>
      </c>
      <c r="CZ36">
        <v>272</v>
      </c>
      <c r="DA36">
        <v>2</v>
      </c>
      <c r="DB36" t="s">
        <v>191</v>
      </c>
      <c r="DC36" t="s">
        <v>415</v>
      </c>
      <c r="DD36">
        <v>6</v>
      </c>
      <c r="DE36" t="s">
        <v>254</v>
      </c>
      <c r="DF36" t="s">
        <v>167</v>
      </c>
      <c r="DG36" t="s">
        <v>143</v>
      </c>
      <c r="DH36" t="s">
        <v>168</v>
      </c>
      <c r="DI36">
        <v>1</v>
      </c>
      <c r="DJ36">
        <v>1</v>
      </c>
      <c r="DK36" t="s">
        <v>416</v>
      </c>
      <c r="DL36" t="s">
        <v>152</v>
      </c>
      <c r="DM36">
        <v>25.131417373723899</v>
      </c>
      <c r="DN36">
        <v>55.1530046761035</v>
      </c>
      <c r="DO36" t="s">
        <v>417</v>
      </c>
      <c r="DP36" t="s">
        <v>153</v>
      </c>
      <c r="DQ36">
        <v>25.152791225403998</v>
      </c>
      <c r="DR36">
        <v>55.198812112212103</v>
      </c>
      <c r="DS36">
        <v>8</v>
      </c>
      <c r="DT36" t="s">
        <v>418</v>
      </c>
      <c r="DW36" s="18" t="str">
        <f>IF(AND(CU36="no",CS36=0),"okay",IF(AND(CU36="yes",CS36&gt;0),"okay","wrong"))</f>
        <v>okay</v>
      </c>
      <c r="DX36" s="3">
        <f>SUM(BO36:BQ36)</f>
        <v>89.929999999999993</v>
      </c>
      <c r="DY36" s="3">
        <f>BM36</f>
        <v>3</v>
      </c>
      <c r="DZ36" s="3">
        <f t="shared" si="3"/>
        <v>269.78999999999996</v>
      </c>
      <c r="EA36" s="3">
        <f>CF36</f>
        <v>0</v>
      </c>
      <c r="EB36" s="18">
        <f>ROUND(DZ36-CS36-EA36,)</f>
        <v>0</v>
      </c>
      <c r="EC36" s="3">
        <f>CI36</f>
        <v>3045.69</v>
      </c>
      <c r="ED36" s="3">
        <f t="shared" si="4"/>
        <v>269.78999999999996</v>
      </c>
      <c r="EE36" s="3">
        <f t="shared" si="4"/>
        <v>0</v>
      </c>
      <c r="EF36" s="3">
        <f t="shared" si="5"/>
        <v>2775.9</v>
      </c>
      <c r="EG36" s="18">
        <f t="shared" si="6"/>
        <v>0</v>
      </c>
      <c r="EH36" s="3">
        <f>BU36</f>
        <v>2583.9</v>
      </c>
      <c r="EI36" s="3">
        <f t="shared" si="7"/>
        <v>2314.11</v>
      </c>
      <c r="EJ36" s="3">
        <f>CE36</f>
        <v>0</v>
      </c>
      <c r="EK36" s="19">
        <f t="shared" si="1"/>
        <v>2314.11</v>
      </c>
      <c r="EL36" s="19">
        <f>CO36/CM36</f>
        <v>1</v>
      </c>
      <c r="EM36" s="19">
        <f t="shared" si="2"/>
        <v>2314.11</v>
      </c>
      <c r="EN36" s="18">
        <f>ROUND(EM36-BV36,0)</f>
        <v>0</v>
      </c>
    </row>
    <row r="37" spans="1:144" x14ac:dyDescent="0.25">
      <c r="A37">
        <v>242318</v>
      </c>
      <c r="B37" t="s">
        <v>419</v>
      </c>
      <c r="C37" s="1">
        <v>45298</v>
      </c>
      <c r="D37" s="2">
        <v>45298.546655092592</v>
      </c>
      <c r="E37">
        <v>2024</v>
      </c>
      <c r="F37">
        <v>1</v>
      </c>
      <c r="G37">
        <v>7</v>
      </c>
      <c r="H37">
        <v>1</v>
      </c>
      <c r="I37">
        <v>1</v>
      </c>
      <c r="J37" t="s">
        <v>172</v>
      </c>
      <c r="K37">
        <v>13</v>
      </c>
      <c r="L37">
        <v>1</v>
      </c>
      <c r="M37">
        <v>1</v>
      </c>
      <c r="N37" s="1">
        <v>45298</v>
      </c>
      <c r="O37" s="2">
        <v>45298.8125</v>
      </c>
      <c r="P37">
        <v>2024</v>
      </c>
      <c r="Q37">
        <v>1</v>
      </c>
      <c r="R37">
        <v>7</v>
      </c>
      <c r="S37">
        <v>1</v>
      </c>
      <c r="T37">
        <v>1</v>
      </c>
      <c r="U37" t="s">
        <v>172</v>
      </c>
      <c r="V37">
        <v>19</v>
      </c>
      <c r="W37" s="1">
        <v>45339</v>
      </c>
      <c r="X37" s="2">
        <v>45339.82708333333</v>
      </c>
      <c r="Y37">
        <v>2024</v>
      </c>
      <c r="Z37">
        <v>2</v>
      </c>
      <c r="AA37">
        <v>17</v>
      </c>
      <c r="AB37">
        <v>7</v>
      </c>
      <c r="AC37">
        <v>7</v>
      </c>
      <c r="AD37" t="s">
        <v>126</v>
      </c>
      <c r="AE37">
        <v>19</v>
      </c>
      <c r="AF37" t="s">
        <v>155</v>
      </c>
      <c r="AG37" t="s">
        <v>128</v>
      </c>
      <c r="AH37" t="s">
        <v>129</v>
      </c>
      <c r="AI37" t="s">
        <v>155</v>
      </c>
      <c r="AJ37">
        <v>0</v>
      </c>
      <c r="AK37" t="s">
        <v>131</v>
      </c>
      <c r="AL37" t="s">
        <v>132</v>
      </c>
      <c r="AM37" t="s">
        <v>133</v>
      </c>
      <c r="AN37">
        <v>0</v>
      </c>
      <c r="AO37">
        <v>0</v>
      </c>
      <c r="AP37">
        <v>0</v>
      </c>
      <c r="AQ37" t="s">
        <v>134</v>
      </c>
      <c r="AR37" t="s">
        <v>135</v>
      </c>
      <c r="AS37" t="s">
        <v>157</v>
      </c>
      <c r="AT37" t="s">
        <v>133</v>
      </c>
      <c r="AU37" t="s">
        <v>158</v>
      </c>
      <c r="AV37" t="s">
        <v>159</v>
      </c>
      <c r="AW37" t="s">
        <v>133</v>
      </c>
      <c r="AX37" t="s">
        <v>139</v>
      </c>
      <c r="AZ37">
        <v>3</v>
      </c>
      <c r="BA37">
        <v>0</v>
      </c>
      <c r="BB37">
        <v>3</v>
      </c>
      <c r="BC37">
        <v>0</v>
      </c>
      <c r="BD37">
        <v>530819</v>
      </c>
      <c r="BE37" t="s">
        <v>420</v>
      </c>
      <c r="BF37" t="s">
        <v>421</v>
      </c>
      <c r="BG37" t="s">
        <v>422</v>
      </c>
      <c r="BH37" s="1">
        <v>33787</v>
      </c>
      <c r="BI37">
        <v>32</v>
      </c>
      <c r="BJ37" t="s">
        <v>143</v>
      </c>
      <c r="BK37" t="s">
        <v>139</v>
      </c>
      <c r="BL37" s="3">
        <v>41</v>
      </c>
      <c r="BM37" s="3">
        <v>40</v>
      </c>
      <c r="BN37">
        <v>0</v>
      </c>
      <c r="BO37" s="3">
        <v>56.63</v>
      </c>
      <c r="BP37" s="3">
        <v>4.97</v>
      </c>
      <c r="BQ37" s="3">
        <v>2.5609756097560901</v>
      </c>
      <c r="BR37" t="s">
        <v>144</v>
      </c>
      <c r="BS37">
        <v>56.63</v>
      </c>
      <c r="BT37" t="s">
        <v>145</v>
      </c>
      <c r="BU37" s="3">
        <v>2321.83</v>
      </c>
      <c r="BV37" s="3">
        <v>-244.60906711485299</v>
      </c>
      <c r="BW37">
        <v>0</v>
      </c>
      <c r="BX37">
        <v>39</v>
      </c>
      <c r="BY37">
        <v>39</v>
      </c>
      <c r="BZ37">
        <v>105</v>
      </c>
      <c r="CA37">
        <v>203.76999999999899</v>
      </c>
      <c r="CB37">
        <v>0</v>
      </c>
      <c r="CC37">
        <v>0</v>
      </c>
      <c r="CD37">
        <v>203.76999999999899</v>
      </c>
      <c r="CE37" s="3">
        <v>0</v>
      </c>
      <c r="CF37" s="3">
        <v>0</v>
      </c>
      <c r="CG37">
        <v>135.43</v>
      </c>
      <c r="CH37">
        <v>135.43</v>
      </c>
      <c r="CI37" s="3">
        <v>2708.6</v>
      </c>
      <c r="CJ37" s="5">
        <v>2708.6</v>
      </c>
      <c r="CK37" s="5">
        <v>2708.6</v>
      </c>
      <c r="CL37" s="5">
        <v>2708.6</v>
      </c>
      <c r="CM37" s="3">
        <v>142.160932885146</v>
      </c>
      <c r="CN37" s="3">
        <v>142.160932885146</v>
      </c>
      <c r="CO37" s="3">
        <v>142.160932885146</v>
      </c>
      <c r="CP37" s="3">
        <v>142.160932885146</v>
      </c>
      <c r="CQ37">
        <v>2708.6</v>
      </c>
      <c r="CR37">
        <v>135.43</v>
      </c>
      <c r="CS37" s="3">
        <v>2566.4390671148499</v>
      </c>
      <c r="CT37" s="3">
        <v>2566.4390671148499</v>
      </c>
      <c r="CU37" s="3" t="s">
        <v>139</v>
      </c>
      <c r="CV37" t="s">
        <v>133</v>
      </c>
      <c r="CX37" s="2">
        <v>1.5</v>
      </c>
      <c r="CY37" t="s">
        <v>133</v>
      </c>
      <c r="CZ37">
        <v>96</v>
      </c>
      <c r="DA37">
        <v>2</v>
      </c>
      <c r="DB37" t="s">
        <v>163</v>
      </c>
      <c r="DC37" t="s">
        <v>164</v>
      </c>
      <c r="DD37" t="s">
        <v>165</v>
      </c>
      <c r="DE37" t="s">
        <v>166</v>
      </c>
      <c r="DF37" t="s">
        <v>312</v>
      </c>
      <c r="DG37" t="s">
        <v>143</v>
      </c>
      <c r="DH37" t="s">
        <v>168</v>
      </c>
      <c r="DI37">
        <v>1</v>
      </c>
      <c r="DJ37">
        <v>1</v>
      </c>
      <c r="DK37" t="s">
        <v>423</v>
      </c>
      <c r="DL37" t="s">
        <v>152</v>
      </c>
      <c r="DM37">
        <v>25.143585731895001</v>
      </c>
      <c r="DN37">
        <v>55.251208331479297</v>
      </c>
      <c r="DO37" t="s">
        <v>424</v>
      </c>
      <c r="DP37" t="s">
        <v>153</v>
      </c>
      <c r="DQ37">
        <v>25.142980899999898</v>
      </c>
      <c r="DR37">
        <v>55.250687999999997</v>
      </c>
      <c r="DS37">
        <v>10</v>
      </c>
      <c r="DT37" t="s">
        <v>133</v>
      </c>
      <c r="DW37" s="18" t="str">
        <f>IF(AND(CU37="no",CS37=0),"okay",IF(AND(CU37="yes",CS37&gt;0),"okay","wrong"))</f>
        <v>okay</v>
      </c>
      <c r="DX37" s="3">
        <f>SUM(BO37:BQ37)</f>
        <v>64.160975609756093</v>
      </c>
      <c r="DY37" s="3">
        <f>BM37</f>
        <v>40</v>
      </c>
      <c r="DZ37" s="3">
        <f t="shared" si="3"/>
        <v>2566.4390243902435</v>
      </c>
      <c r="EA37" s="3">
        <f>CF37</f>
        <v>0</v>
      </c>
      <c r="EB37" s="18">
        <f>ROUND(DZ37-CS37-EA37,)</f>
        <v>0</v>
      </c>
      <c r="EC37" s="3">
        <f>CI37</f>
        <v>2708.6</v>
      </c>
      <c r="ED37" s="3">
        <f t="shared" si="4"/>
        <v>2566.4390243902435</v>
      </c>
      <c r="EE37" s="3">
        <f t="shared" si="4"/>
        <v>0</v>
      </c>
      <c r="EF37" s="3">
        <f t="shared" si="5"/>
        <v>142.16097560975641</v>
      </c>
      <c r="EG37" s="18">
        <f t="shared" si="6"/>
        <v>0</v>
      </c>
      <c r="EH37" s="3">
        <f>BU37</f>
        <v>2321.83</v>
      </c>
      <c r="EI37" s="3">
        <f t="shared" si="7"/>
        <v>-244.60902439024358</v>
      </c>
      <c r="EJ37" s="3">
        <f>CE37</f>
        <v>0</v>
      </c>
      <c r="EK37" s="19">
        <f t="shared" si="1"/>
        <v>-244.60902439024358</v>
      </c>
      <c r="EL37" s="19">
        <f>CO37/CM37</f>
        <v>1</v>
      </c>
      <c r="EM37" s="19">
        <f t="shared" si="2"/>
        <v>-244.60902439024358</v>
      </c>
      <c r="EN37" s="18">
        <f>ROUND(EM37-BV37,0)</f>
        <v>0</v>
      </c>
    </row>
    <row r="38" spans="1:144" x14ac:dyDescent="0.25">
      <c r="A38">
        <v>242349</v>
      </c>
      <c r="B38" t="s">
        <v>425</v>
      </c>
      <c r="C38" s="1">
        <v>45298</v>
      </c>
      <c r="D38" s="2">
        <v>45298.626342592594</v>
      </c>
      <c r="E38">
        <v>2024</v>
      </c>
      <c r="F38">
        <v>1</v>
      </c>
      <c r="G38">
        <v>7</v>
      </c>
      <c r="H38">
        <v>1</v>
      </c>
      <c r="I38">
        <v>1</v>
      </c>
      <c r="J38" t="s">
        <v>172</v>
      </c>
      <c r="K38">
        <v>15</v>
      </c>
      <c r="L38">
        <v>1</v>
      </c>
      <c r="M38">
        <v>1</v>
      </c>
      <c r="N38" s="1">
        <v>45298</v>
      </c>
      <c r="O38" s="2">
        <v>45298.760416666664</v>
      </c>
      <c r="P38">
        <v>2024</v>
      </c>
      <c r="Q38">
        <v>1</v>
      </c>
      <c r="R38">
        <v>7</v>
      </c>
      <c r="S38">
        <v>1</v>
      </c>
      <c r="T38">
        <v>1</v>
      </c>
      <c r="U38" t="s">
        <v>172</v>
      </c>
      <c r="V38">
        <v>18</v>
      </c>
      <c r="W38" s="1">
        <v>45305</v>
      </c>
      <c r="X38" s="2">
        <v>45305.75</v>
      </c>
      <c r="Y38">
        <v>2024</v>
      </c>
      <c r="Z38">
        <v>1</v>
      </c>
      <c r="AA38">
        <v>14</v>
      </c>
      <c r="AB38">
        <v>2</v>
      </c>
      <c r="AC38">
        <v>1</v>
      </c>
      <c r="AD38" t="s">
        <v>172</v>
      </c>
      <c r="AE38">
        <v>18</v>
      </c>
      <c r="AF38" t="s">
        <v>155</v>
      </c>
      <c r="AG38" t="s">
        <v>128</v>
      </c>
      <c r="AH38" t="s">
        <v>129</v>
      </c>
      <c r="AI38" t="s">
        <v>155</v>
      </c>
      <c r="AJ38">
        <v>0</v>
      </c>
      <c r="AK38" t="s">
        <v>131</v>
      </c>
      <c r="AL38" t="s">
        <v>132</v>
      </c>
      <c r="AM38" t="s">
        <v>133</v>
      </c>
      <c r="AN38">
        <v>0</v>
      </c>
      <c r="AO38">
        <v>0</v>
      </c>
      <c r="AP38">
        <v>0</v>
      </c>
      <c r="AQ38" t="s">
        <v>134</v>
      </c>
      <c r="AR38" t="s">
        <v>205</v>
      </c>
      <c r="AS38" t="s">
        <v>136</v>
      </c>
      <c r="AT38" t="s">
        <v>272</v>
      </c>
      <c r="AU38" t="s">
        <v>272</v>
      </c>
      <c r="AV38" t="s">
        <v>138</v>
      </c>
      <c r="AW38" t="s">
        <v>133</v>
      </c>
      <c r="AX38" t="s">
        <v>146</v>
      </c>
      <c r="AZ38">
        <v>1</v>
      </c>
      <c r="BA38">
        <v>0</v>
      </c>
      <c r="BB38">
        <v>1</v>
      </c>
      <c r="BC38">
        <v>0</v>
      </c>
      <c r="BD38">
        <v>552123</v>
      </c>
      <c r="BE38" t="s">
        <v>426</v>
      </c>
      <c r="BF38" t="s">
        <v>427</v>
      </c>
      <c r="BG38" t="s">
        <v>428</v>
      </c>
      <c r="BH38" s="1">
        <v>34700</v>
      </c>
      <c r="BI38">
        <v>29</v>
      </c>
      <c r="BJ38" t="s">
        <v>143</v>
      </c>
      <c r="BK38" t="s">
        <v>146</v>
      </c>
      <c r="BL38" s="3">
        <v>7</v>
      </c>
      <c r="BM38" s="3">
        <v>0</v>
      </c>
      <c r="BN38">
        <v>0</v>
      </c>
      <c r="BO38" s="3">
        <v>99.85</v>
      </c>
      <c r="BP38" s="3">
        <v>0</v>
      </c>
      <c r="BQ38" s="3">
        <v>15</v>
      </c>
      <c r="BR38" t="s">
        <v>144</v>
      </c>
      <c r="BS38">
        <v>0</v>
      </c>
      <c r="BT38">
        <v>0</v>
      </c>
      <c r="BU38" s="3">
        <v>698.94999999999902</v>
      </c>
      <c r="BV38" s="3">
        <v>798.94999999999902</v>
      </c>
      <c r="BW38">
        <v>0</v>
      </c>
      <c r="BX38">
        <v>0</v>
      </c>
      <c r="BY38">
        <v>0</v>
      </c>
      <c r="BZ38">
        <v>105</v>
      </c>
      <c r="CA38">
        <v>0</v>
      </c>
      <c r="CB38">
        <v>0</v>
      </c>
      <c r="CC38">
        <v>0</v>
      </c>
      <c r="CD38">
        <v>0</v>
      </c>
      <c r="CE38" s="3">
        <v>100</v>
      </c>
      <c r="CF38" s="3">
        <v>0</v>
      </c>
      <c r="CG38">
        <v>35.197499999999998</v>
      </c>
      <c r="CH38">
        <v>899.49749999999995</v>
      </c>
      <c r="CI38" s="3">
        <v>803.94999999999902</v>
      </c>
      <c r="CJ38" s="5">
        <v>703.94999999999902</v>
      </c>
      <c r="CK38" s="5">
        <v>803.94999999999902</v>
      </c>
      <c r="CL38" s="5">
        <v>703.94999999999902</v>
      </c>
      <c r="CM38" s="3">
        <v>803.94999999999902</v>
      </c>
      <c r="CN38" s="3">
        <v>903.94999999999902</v>
      </c>
      <c r="CO38" s="3">
        <v>803.94999999999902</v>
      </c>
      <c r="CP38" s="3">
        <v>903.94999999999902</v>
      </c>
      <c r="CQ38">
        <v>803.94999999999902</v>
      </c>
      <c r="CR38">
        <v>899.49749999999995</v>
      </c>
      <c r="CS38" s="3">
        <v>0</v>
      </c>
      <c r="CT38" s="3">
        <v>0</v>
      </c>
      <c r="CU38" s="3" t="s">
        <v>146</v>
      </c>
      <c r="CV38" t="s">
        <v>335</v>
      </c>
      <c r="CX38" s="2">
        <v>45183.349745370368</v>
      </c>
      <c r="CY38" t="s">
        <v>335</v>
      </c>
      <c r="CZ38">
        <v>351</v>
      </c>
      <c r="DA38">
        <v>14</v>
      </c>
      <c r="DB38" t="s">
        <v>191</v>
      </c>
      <c r="DC38" t="s">
        <v>220</v>
      </c>
      <c r="DD38" t="s">
        <v>165</v>
      </c>
      <c r="DE38" t="s">
        <v>133</v>
      </c>
      <c r="DF38" t="s">
        <v>133</v>
      </c>
      <c r="DG38" t="s">
        <v>143</v>
      </c>
      <c r="DH38" t="s">
        <v>150</v>
      </c>
      <c r="DI38">
        <v>1</v>
      </c>
      <c r="DJ38">
        <v>2</v>
      </c>
      <c r="DK38" t="s">
        <v>344</v>
      </c>
      <c r="DL38" t="s">
        <v>338</v>
      </c>
      <c r="DM38">
        <v>24.4882688</v>
      </c>
      <c r="DN38">
        <v>54.373022900000002</v>
      </c>
      <c r="DO38" t="s">
        <v>344</v>
      </c>
      <c r="DP38" t="s">
        <v>338</v>
      </c>
      <c r="DQ38">
        <v>24.4882688</v>
      </c>
      <c r="DR38">
        <v>54.373022900000002</v>
      </c>
      <c r="DS38">
        <v>1</v>
      </c>
      <c r="DT38" t="s">
        <v>133</v>
      </c>
      <c r="DW38" s="18" t="str">
        <f>IF(AND(CU38="no",CS38=0),"okay",IF(AND(CU38="yes",CS38&gt;0),"okay","wrong"))</f>
        <v>okay</v>
      </c>
      <c r="DX38" s="3">
        <f>SUM(BO38:BQ38)</f>
        <v>114.85</v>
      </c>
      <c r="DY38" s="3">
        <f>BM38</f>
        <v>0</v>
      </c>
      <c r="DZ38" s="3">
        <f t="shared" si="3"/>
        <v>0</v>
      </c>
      <c r="EA38" s="3">
        <f>CF38</f>
        <v>0</v>
      </c>
      <c r="EB38" s="18">
        <f>ROUND(DZ38-CS38-EA38,)</f>
        <v>0</v>
      </c>
      <c r="EC38" s="3">
        <f>CI38</f>
        <v>803.94999999999902</v>
      </c>
      <c r="ED38" s="3">
        <f t="shared" si="4"/>
        <v>0</v>
      </c>
      <c r="EE38" s="3">
        <f t="shared" si="4"/>
        <v>0</v>
      </c>
      <c r="EF38" s="3">
        <f t="shared" si="5"/>
        <v>803.94999999999902</v>
      </c>
      <c r="EG38" s="18">
        <f t="shared" si="6"/>
        <v>0</v>
      </c>
      <c r="EH38" s="3">
        <f>BU38</f>
        <v>698.94999999999902</v>
      </c>
      <c r="EI38" s="3">
        <f t="shared" si="7"/>
        <v>698.94999999999902</v>
      </c>
      <c r="EJ38" s="3">
        <f>CE38</f>
        <v>100</v>
      </c>
      <c r="EK38" s="19">
        <f t="shared" si="1"/>
        <v>598.94999999999902</v>
      </c>
      <c r="EL38" s="19">
        <f>CO38/CM38</f>
        <v>1</v>
      </c>
      <c r="EM38" s="19">
        <f t="shared" si="2"/>
        <v>598.94999999999902</v>
      </c>
      <c r="EN38" s="18">
        <f>ROUND(EM38-BV38,0)</f>
        <v>-200</v>
      </c>
    </row>
    <row r="39" spans="1:144" x14ac:dyDescent="0.25">
      <c r="A39">
        <v>242371</v>
      </c>
      <c r="B39" t="s">
        <v>429</v>
      </c>
      <c r="C39" s="1">
        <v>45298</v>
      </c>
      <c r="D39" s="2">
        <v>45298.686307870368</v>
      </c>
      <c r="E39">
        <v>2024</v>
      </c>
      <c r="F39">
        <v>1</v>
      </c>
      <c r="G39">
        <v>7</v>
      </c>
      <c r="H39">
        <v>1</v>
      </c>
      <c r="I39">
        <v>1</v>
      </c>
      <c r="J39" t="s">
        <v>172</v>
      </c>
      <c r="K39">
        <v>16</v>
      </c>
      <c r="L39">
        <v>1</v>
      </c>
      <c r="M39">
        <v>1</v>
      </c>
      <c r="N39" s="1">
        <v>45298</v>
      </c>
      <c r="O39" s="2">
        <v>45298.743055555555</v>
      </c>
      <c r="P39">
        <v>2024</v>
      </c>
      <c r="Q39">
        <v>1</v>
      </c>
      <c r="R39">
        <v>7</v>
      </c>
      <c r="S39">
        <v>1</v>
      </c>
      <c r="T39">
        <v>1</v>
      </c>
      <c r="U39" t="s">
        <v>172</v>
      </c>
      <c r="V39">
        <v>17</v>
      </c>
      <c r="W39" s="1">
        <v>45305</v>
      </c>
      <c r="X39" s="2">
        <v>45305.75</v>
      </c>
      <c r="Y39">
        <v>2024</v>
      </c>
      <c r="Z39">
        <v>1</v>
      </c>
      <c r="AA39">
        <v>14</v>
      </c>
      <c r="AB39">
        <v>2</v>
      </c>
      <c r="AC39">
        <v>1</v>
      </c>
      <c r="AD39" t="s">
        <v>172</v>
      </c>
      <c r="AE39">
        <v>18</v>
      </c>
      <c r="AF39" t="s">
        <v>155</v>
      </c>
      <c r="AG39" t="s">
        <v>128</v>
      </c>
      <c r="AH39" t="s">
        <v>129</v>
      </c>
      <c r="AI39" t="s">
        <v>155</v>
      </c>
      <c r="AJ39">
        <v>0</v>
      </c>
      <c r="AK39" t="s">
        <v>131</v>
      </c>
      <c r="AL39" t="s">
        <v>132</v>
      </c>
      <c r="AM39" t="s">
        <v>133</v>
      </c>
      <c r="AN39">
        <v>0</v>
      </c>
      <c r="AO39">
        <v>0</v>
      </c>
      <c r="AP39">
        <v>0</v>
      </c>
      <c r="AQ39" t="s">
        <v>134</v>
      </c>
      <c r="AR39" t="s">
        <v>205</v>
      </c>
      <c r="AS39" t="s">
        <v>157</v>
      </c>
      <c r="AT39" t="s">
        <v>133</v>
      </c>
      <c r="AU39" t="s">
        <v>158</v>
      </c>
      <c r="AV39" t="s">
        <v>138</v>
      </c>
      <c r="AW39" t="s">
        <v>133</v>
      </c>
      <c r="AX39" t="s">
        <v>146</v>
      </c>
      <c r="AZ39">
        <v>1</v>
      </c>
      <c r="BA39">
        <v>0</v>
      </c>
      <c r="BB39">
        <v>1</v>
      </c>
      <c r="BC39">
        <v>0</v>
      </c>
      <c r="BD39">
        <v>551894</v>
      </c>
      <c r="BE39" t="s">
        <v>430</v>
      </c>
      <c r="BF39" t="s">
        <v>431</v>
      </c>
      <c r="BG39" t="s">
        <v>432</v>
      </c>
      <c r="BH39" s="1">
        <v>34700</v>
      </c>
      <c r="BI39">
        <v>29</v>
      </c>
      <c r="BJ39" t="s">
        <v>143</v>
      </c>
      <c r="BK39" t="s">
        <v>139</v>
      </c>
      <c r="BL39" s="3">
        <v>7</v>
      </c>
      <c r="BM39" s="3">
        <v>0</v>
      </c>
      <c r="BN39">
        <v>0</v>
      </c>
      <c r="BO39" s="3">
        <v>114.14</v>
      </c>
      <c r="BP39" s="3">
        <v>17</v>
      </c>
      <c r="BQ39" s="3">
        <v>15</v>
      </c>
      <c r="BR39" t="s">
        <v>144</v>
      </c>
      <c r="BS39">
        <v>0</v>
      </c>
      <c r="BT39">
        <v>0</v>
      </c>
      <c r="BU39" s="3">
        <v>798.98</v>
      </c>
      <c r="BV39" s="3">
        <v>798.98</v>
      </c>
      <c r="BW39">
        <v>0</v>
      </c>
      <c r="BX39">
        <v>48.75</v>
      </c>
      <c r="BY39">
        <v>39</v>
      </c>
      <c r="BZ39">
        <v>105</v>
      </c>
      <c r="CA39">
        <v>119</v>
      </c>
      <c r="CB39">
        <v>0</v>
      </c>
      <c r="CC39">
        <v>0</v>
      </c>
      <c r="CD39">
        <v>119</v>
      </c>
      <c r="CE39" s="3">
        <v>0</v>
      </c>
      <c r="CF39" s="3">
        <v>0</v>
      </c>
      <c r="CG39">
        <v>55.536499999999997</v>
      </c>
      <c r="CH39">
        <v>512.19650000000001</v>
      </c>
      <c r="CI39" s="3">
        <v>1110.73</v>
      </c>
      <c r="CJ39" s="5">
        <v>1110.73</v>
      </c>
      <c r="CK39" s="5">
        <v>1110.73</v>
      </c>
      <c r="CL39" s="5">
        <v>1110.73</v>
      </c>
      <c r="CM39" s="3">
        <v>1110.73</v>
      </c>
      <c r="CN39" s="3">
        <v>1110.73</v>
      </c>
      <c r="CO39" s="3">
        <v>1110.73</v>
      </c>
      <c r="CP39" s="3">
        <v>1110.73</v>
      </c>
      <c r="CQ39">
        <v>1110.73</v>
      </c>
      <c r="CR39">
        <v>512.19650000000001</v>
      </c>
      <c r="CS39" s="3">
        <v>0</v>
      </c>
      <c r="CT39" s="3">
        <v>0</v>
      </c>
      <c r="CU39" s="3" t="s">
        <v>146</v>
      </c>
      <c r="CV39" t="s">
        <v>133</v>
      </c>
      <c r="CX39" s="2">
        <v>1.5</v>
      </c>
      <c r="CZ39">
        <v>366</v>
      </c>
      <c r="DA39">
        <v>2</v>
      </c>
      <c r="DB39" t="s">
        <v>191</v>
      </c>
      <c r="DC39" t="s">
        <v>192</v>
      </c>
      <c r="DD39" t="s">
        <v>193</v>
      </c>
      <c r="DE39" t="s">
        <v>194</v>
      </c>
      <c r="DF39" t="s">
        <v>167</v>
      </c>
      <c r="DG39" t="s">
        <v>143</v>
      </c>
      <c r="DH39" t="s">
        <v>150</v>
      </c>
      <c r="DI39">
        <v>1</v>
      </c>
      <c r="DJ39">
        <v>2</v>
      </c>
      <c r="DK39" t="s">
        <v>433</v>
      </c>
      <c r="DL39" t="s">
        <v>152</v>
      </c>
      <c r="DM39">
        <v>24.539091131697301</v>
      </c>
      <c r="DN39">
        <v>54.410662427544501</v>
      </c>
      <c r="DO39" t="s">
        <v>434</v>
      </c>
      <c r="DP39" t="s">
        <v>153</v>
      </c>
      <c r="DQ39">
        <v>24.539091131697301</v>
      </c>
      <c r="DR39">
        <v>54.410662427544501</v>
      </c>
      <c r="DS39">
        <v>10</v>
      </c>
      <c r="DT39" t="s">
        <v>133</v>
      </c>
      <c r="DW39" s="18" t="str">
        <f>IF(AND(CU39="no",CS39=0),"okay",IF(AND(CU39="yes",CS39&gt;0),"okay","wrong"))</f>
        <v>okay</v>
      </c>
      <c r="DX39" s="3">
        <f>SUM(BO39:BQ39)</f>
        <v>146.13999999999999</v>
      </c>
      <c r="DY39" s="3">
        <f>BM39</f>
        <v>0</v>
      </c>
      <c r="DZ39" s="3">
        <f t="shared" si="3"/>
        <v>0</v>
      </c>
      <c r="EA39" s="3">
        <f>CF39</f>
        <v>0</v>
      </c>
      <c r="EB39" s="18">
        <f>ROUND(DZ39-CS39-EA39,)</f>
        <v>0</v>
      </c>
      <c r="EC39" s="3">
        <f>CI39</f>
        <v>1110.73</v>
      </c>
      <c r="ED39" s="3">
        <f t="shared" si="4"/>
        <v>0</v>
      </c>
      <c r="EE39" s="3">
        <f t="shared" si="4"/>
        <v>0</v>
      </c>
      <c r="EF39" s="3">
        <f t="shared" si="5"/>
        <v>1110.73</v>
      </c>
      <c r="EG39" s="18">
        <f t="shared" si="6"/>
        <v>0</v>
      </c>
      <c r="EH39" s="3">
        <f>BU39</f>
        <v>798.98</v>
      </c>
      <c r="EI39" s="3">
        <f t="shared" si="7"/>
        <v>798.98</v>
      </c>
      <c r="EJ39" s="3">
        <f>CE39</f>
        <v>0</v>
      </c>
      <c r="EK39" s="19">
        <f t="shared" si="1"/>
        <v>798.98</v>
      </c>
      <c r="EL39" s="19">
        <f>CO39/CM39</f>
        <v>1</v>
      </c>
      <c r="EM39" s="19">
        <f t="shared" si="2"/>
        <v>798.98</v>
      </c>
      <c r="EN39" s="18">
        <f>ROUND(EM39-BV39,0)</f>
        <v>0</v>
      </c>
    </row>
    <row r="40" spans="1:144" x14ac:dyDescent="0.25">
      <c r="A40">
        <v>242596</v>
      </c>
      <c r="B40" t="s">
        <v>133</v>
      </c>
      <c r="C40" s="1">
        <v>45299</v>
      </c>
      <c r="D40" s="2">
        <v>45299.65834490741</v>
      </c>
      <c r="E40">
        <v>2024</v>
      </c>
      <c r="F40">
        <v>1</v>
      </c>
      <c r="G40">
        <v>8</v>
      </c>
      <c r="H40">
        <v>2</v>
      </c>
      <c r="I40">
        <v>2</v>
      </c>
      <c r="J40" t="s">
        <v>124</v>
      </c>
      <c r="K40">
        <v>15</v>
      </c>
      <c r="L40">
        <v>1</v>
      </c>
      <c r="M40">
        <v>1</v>
      </c>
      <c r="N40" s="1">
        <v>45299</v>
      </c>
      <c r="O40" s="2">
        <v>45299.729166666664</v>
      </c>
      <c r="P40">
        <v>2024</v>
      </c>
      <c r="Q40">
        <v>1</v>
      </c>
      <c r="R40">
        <v>8</v>
      </c>
      <c r="S40">
        <v>2</v>
      </c>
      <c r="T40">
        <v>2</v>
      </c>
      <c r="U40" t="s">
        <v>124</v>
      </c>
      <c r="V40">
        <v>17</v>
      </c>
      <c r="W40" s="1">
        <v>45324</v>
      </c>
      <c r="X40" s="2">
        <v>45324.4375</v>
      </c>
      <c r="Y40">
        <v>2024</v>
      </c>
      <c r="Z40">
        <v>2</v>
      </c>
      <c r="AA40">
        <v>2</v>
      </c>
      <c r="AB40">
        <v>5</v>
      </c>
      <c r="AC40">
        <v>6</v>
      </c>
      <c r="AD40" t="s">
        <v>241</v>
      </c>
      <c r="AE40">
        <v>10</v>
      </c>
      <c r="AF40" t="s">
        <v>155</v>
      </c>
      <c r="AG40" t="s">
        <v>128</v>
      </c>
      <c r="AH40" t="s">
        <v>129</v>
      </c>
      <c r="AI40" t="s">
        <v>155</v>
      </c>
      <c r="AJ40">
        <v>0</v>
      </c>
      <c r="AK40" t="s">
        <v>131</v>
      </c>
      <c r="AL40" t="s">
        <v>132</v>
      </c>
      <c r="AM40" t="s">
        <v>133</v>
      </c>
      <c r="AN40">
        <v>0</v>
      </c>
      <c r="AO40">
        <v>0</v>
      </c>
      <c r="AP40">
        <v>0</v>
      </c>
      <c r="AQ40" t="s">
        <v>134</v>
      </c>
      <c r="AR40" t="s">
        <v>205</v>
      </c>
      <c r="AS40" t="s">
        <v>136</v>
      </c>
      <c r="AT40" t="s">
        <v>435</v>
      </c>
      <c r="AU40" t="s">
        <v>435</v>
      </c>
      <c r="AV40" t="s">
        <v>159</v>
      </c>
      <c r="AW40" t="s">
        <v>133</v>
      </c>
      <c r="AX40" t="s">
        <v>139</v>
      </c>
      <c r="AZ40">
        <v>10</v>
      </c>
      <c r="BA40">
        <v>2</v>
      </c>
      <c r="BB40">
        <v>8</v>
      </c>
      <c r="BC40">
        <v>0</v>
      </c>
      <c r="BD40">
        <v>246350</v>
      </c>
      <c r="BE40" t="s">
        <v>436</v>
      </c>
      <c r="BF40" t="s">
        <v>437</v>
      </c>
      <c r="BG40" t="s">
        <v>438</v>
      </c>
      <c r="BH40" s="1">
        <v>33787</v>
      </c>
      <c r="BI40">
        <v>32</v>
      </c>
      <c r="BJ40" t="s">
        <v>143</v>
      </c>
      <c r="BK40" t="s">
        <v>146</v>
      </c>
      <c r="BL40" s="9">
        <v>25</v>
      </c>
      <c r="BM40" s="9">
        <v>18</v>
      </c>
      <c r="BN40">
        <v>0</v>
      </c>
      <c r="BO40" s="9">
        <v>157</v>
      </c>
      <c r="BP40" s="9">
        <v>0</v>
      </c>
      <c r="BQ40" s="9">
        <v>6</v>
      </c>
      <c r="BR40" t="s">
        <v>144</v>
      </c>
      <c r="BS40">
        <v>0</v>
      </c>
      <c r="BT40">
        <v>0</v>
      </c>
      <c r="BU40" s="9">
        <v>3925</v>
      </c>
      <c r="BV40" s="9">
        <v>999.60001945495605</v>
      </c>
      <c r="BW40">
        <v>0</v>
      </c>
      <c r="BX40">
        <v>39</v>
      </c>
      <c r="BY40">
        <v>39</v>
      </c>
      <c r="BZ40">
        <v>150</v>
      </c>
      <c r="CA40">
        <v>0</v>
      </c>
      <c r="CB40">
        <v>0</v>
      </c>
      <c r="CC40">
        <v>0</v>
      </c>
      <c r="CD40">
        <v>0</v>
      </c>
      <c r="CE40" s="9">
        <v>29</v>
      </c>
      <c r="CF40" s="9">
        <v>0</v>
      </c>
      <c r="CG40">
        <v>615.6</v>
      </c>
      <c r="CH40">
        <v>1052.2803819999999</v>
      </c>
      <c r="CI40" s="9">
        <v>4153</v>
      </c>
      <c r="CJ40" s="5">
        <v>4124</v>
      </c>
      <c r="CK40" s="5">
        <v>4069.9400792121801</v>
      </c>
      <c r="CL40" s="5">
        <v>4041.5200786590499</v>
      </c>
      <c r="CM40" s="9">
        <v>1219</v>
      </c>
      <c r="CN40" s="9">
        <v>1248</v>
      </c>
      <c r="CO40" s="9">
        <v>1194.6200232505701</v>
      </c>
      <c r="CP40" s="9">
        <v>1223.04002380371</v>
      </c>
      <c r="CQ40">
        <v>4153</v>
      </c>
      <c r="CR40">
        <v>1052.2803819999999</v>
      </c>
      <c r="CS40" s="9">
        <v>2934</v>
      </c>
      <c r="CT40" s="9">
        <v>2875.3200559615998</v>
      </c>
      <c r="CU40" s="9" t="s">
        <v>139</v>
      </c>
      <c r="CV40" t="s">
        <v>439</v>
      </c>
      <c r="CX40" s="2">
        <v>45252.726747685185</v>
      </c>
      <c r="CY40" t="s">
        <v>439</v>
      </c>
      <c r="CZ40">
        <v>385</v>
      </c>
      <c r="DA40">
        <v>2</v>
      </c>
      <c r="DB40" t="s">
        <v>191</v>
      </c>
      <c r="DC40" t="s">
        <v>440</v>
      </c>
      <c r="DD40" t="s">
        <v>441</v>
      </c>
      <c r="DE40" t="s">
        <v>442</v>
      </c>
      <c r="DF40" t="s">
        <v>443</v>
      </c>
      <c r="DG40" t="s">
        <v>444</v>
      </c>
      <c r="DH40" t="s">
        <v>445</v>
      </c>
      <c r="DI40">
        <v>2</v>
      </c>
      <c r="DJ40">
        <v>9</v>
      </c>
      <c r="DK40" t="s">
        <v>446</v>
      </c>
      <c r="DL40" t="s">
        <v>152</v>
      </c>
      <c r="DM40">
        <v>24.760626815471301</v>
      </c>
      <c r="DN40">
        <v>46.638867594301701</v>
      </c>
      <c r="DO40" t="s">
        <v>446</v>
      </c>
      <c r="DP40" t="s">
        <v>153</v>
      </c>
      <c r="DQ40">
        <v>24.760626815471301</v>
      </c>
      <c r="DR40">
        <v>46.638867594301701</v>
      </c>
      <c r="DS40" t="s">
        <v>133</v>
      </c>
      <c r="DT40" t="s">
        <v>133</v>
      </c>
      <c r="DV40" s="9"/>
      <c r="DW40" s="22" t="str">
        <f>IF(AND(CU40="no",CS40=0),"okay",IF(AND(CU40="yes",CS40&gt;0),"okay","wrong"))</f>
        <v>okay</v>
      </c>
      <c r="DX40" s="9">
        <f>SUM(BO40:BQ40)</f>
        <v>163</v>
      </c>
      <c r="DY40" s="9">
        <f>BM40</f>
        <v>18</v>
      </c>
      <c r="DZ40" s="9">
        <f t="shared" si="3"/>
        <v>2934</v>
      </c>
      <c r="EA40" s="9">
        <f>CF40</f>
        <v>0</v>
      </c>
      <c r="EB40" s="22">
        <f>ROUND(DZ40-CS40-EA40,)</f>
        <v>0</v>
      </c>
      <c r="EC40" s="9">
        <f>CI40</f>
        <v>4153</v>
      </c>
      <c r="ED40" s="3">
        <f t="shared" si="4"/>
        <v>2934</v>
      </c>
      <c r="EE40" s="3">
        <f t="shared" si="4"/>
        <v>0</v>
      </c>
      <c r="EF40" s="9">
        <f t="shared" si="5"/>
        <v>1219</v>
      </c>
      <c r="EG40" s="22">
        <f t="shared" si="6"/>
        <v>0</v>
      </c>
      <c r="EH40" s="9">
        <f>BU40</f>
        <v>3925</v>
      </c>
      <c r="EI40" s="9">
        <f>EH40-SUM(DZ40)</f>
        <v>991</v>
      </c>
      <c r="EJ40" s="9">
        <f>CE40</f>
        <v>29</v>
      </c>
      <c r="EK40" s="23">
        <f>EI40-EJ40</f>
        <v>962</v>
      </c>
      <c r="EL40" s="23">
        <f>CO40/CM40</f>
        <v>0.98000001907347833</v>
      </c>
      <c r="EM40" s="23">
        <f>EL40*EK40</f>
        <v>942.76001834868612</v>
      </c>
      <c r="EN40" s="22">
        <f>ROUND(EM40-BV40,0)</f>
        <v>-57</v>
      </c>
    </row>
    <row r="41" spans="1:144" x14ac:dyDescent="0.25">
      <c r="A41">
        <v>242598</v>
      </c>
      <c r="B41" t="s">
        <v>133</v>
      </c>
      <c r="C41" s="1">
        <v>45299</v>
      </c>
      <c r="D41" s="2">
        <v>45299.662152777775</v>
      </c>
      <c r="E41">
        <v>2024</v>
      </c>
      <c r="F41">
        <v>1</v>
      </c>
      <c r="G41">
        <v>8</v>
      </c>
      <c r="H41">
        <v>2</v>
      </c>
      <c r="I41">
        <v>2</v>
      </c>
      <c r="J41" t="s">
        <v>124</v>
      </c>
      <c r="K41">
        <v>15</v>
      </c>
      <c r="L41">
        <v>1</v>
      </c>
      <c r="M41">
        <v>1</v>
      </c>
      <c r="N41" s="1">
        <v>45299</v>
      </c>
      <c r="O41" s="2">
        <v>45299.739583333336</v>
      </c>
      <c r="P41">
        <v>2024</v>
      </c>
      <c r="Q41">
        <v>1</v>
      </c>
      <c r="R41">
        <v>8</v>
      </c>
      <c r="S41">
        <v>2</v>
      </c>
      <c r="T41">
        <v>2</v>
      </c>
      <c r="U41" t="s">
        <v>124</v>
      </c>
      <c r="V41">
        <v>17</v>
      </c>
      <c r="W41" s="1">
        <v>45320</v>
      </c>
      <c r="X41" s="2">
        <v>45320.739583333336</v>
      </c>
      <c r="Y41">
        <v>2024</v>
      </c>
      <c r="Z41">
        <v>1</v>
      </c>
      <c r="AA41">
        <v>29</v>
      </c>
      <c r="AB41">
        <v>5</v>
      </c>
      <c r="AC41">
        <v>2</v>
      </c>
      <c r="AD41" t="s">
        <v>124</v>
      </c>
      <c r="AE41">
        <v>17</v>
      </c>
      <c r="AF41" t="s">
        <v>155</v>
      </c>
      <c r="AG41" t="s">
        <v>128</v>
      </c>
      <c r="AH41" t="s">
        <v>129</v>
      </c>
      <c r="AI41" t="s">
        <v>155</v>
      </c>
      <c r="AJ41">
        <v>0</v>
      </c>
      <c r="AK41" t="s">
        <v>131</v>
      </c>
      <c r="AL41" t="s">
        <v>132</v>
      </c>
      <c r="AM41" t="s">
        <v>133</v>
      </c>
      <c r="AN41">
        <v>0</v>
      </c>
      <c r="AO41">
        <v>0</v>
      </c>
      <c r="AP41">
        <v>0</v>
      </c>
      <c r="AQ41" t="s">
        <v>134</v>
      </c>
      <c r="AR41" t="s">
        <v>205</v>
      </c>
      <c r="AS41" t="s">
        <v>136</v>
      </c>
      <c r="AT41" t="s">
        <v>435</v>
      </c>
      <c r="AU41" t="s">
        <v>435</v>
      </c>
      <c r="AV41" t="s">
        <v>159</v>
      </c>
      <c r="AW41" t="s">
        <v>133</v>
      </c>
      <c r="AX41" t="s">
        <v>139</v>
      </c>
      <c r="AZ41">
        <v>2</v>
      </c>
      <c r="BA41">
        <v>0</v>
      </c>
      <c r="BB41">
        <v>2</v>
      </c>
      <c r="BC41">
        <v>0</v>
      </c>
      <c r="BD41">
        <v>491700</v>
      </c>
      <c r="BE41" t="s">
        <v>447</v>
      </c>
      <c r="BF41" t="s">
        <v>448</v>
      </c>
      <c r="BG41" t="s">
        <v>449</v>
      </c>
      <c r="BH41" s="1">
        <v>33787</v>
      </c>
      <c r="BI41">
        <v>32</v>
      </c>
      <c r="BJ41" t="s">
        <v>143</v>
      </c>
      <c r="BK41" t="s">
        <v>146</v>
      </c>
      <c r="BL41" s="3">
        <v>21</v>
      </c>
      <c r="BM41" s="3">
        <v>14</v>
      </c>
      <c r="BN41">
        <v>0</v>
      </c>
      <c r="BO41" s="3">
        <v>101.28</v>
      </c>
      <c r="BP41" s="3">
        <v>0</v>
      </c>
      <c r="BQ41" s="3">
        <v>15</v>
      </c>
      <c r="BR41" t="s">
        <v>144</v>
      </c>
      <c r="BS41">
        <v>0</v>
      </c>
      <c r="BT41">
        <v>0</v>
      </c>
      <c r="BU41" s="3">
        <v>2126.88</v>
      </c>
      <c r="BV41" s="3">
        <v>500.262096484518</v>
      </c>
      <c r="BW41">
        <v>0</v>
      </c>
      <c r="BX41">
        <v>39</v>
      </c>
      <c r="BY41">
        <v>39</v>
      </c>
      <c r="BZ41">
        <v>315</v>
      </c>
      <c r="CA41">
        <v>0</v>
      </c>
      <c r="CB41">
        <v>0</v>
      </c>
      <c r="CC41">
        <v>0</v>
      </c>
      <c r="CD41">
        <v>0</v>
      </c>
      <c r="CE41" s="3">
        <v>11.5115</v>
      </c>
      <c r="CF41" s="3">
        <v>0</v>
      </c>
      <c r="CG41">
        <v>377.97800000000001</v>
      </c>
      <c r="CH41">
        <v>389.48950000000002</v>
      </c>
      <c r="CI41" s="3">
        <v>2519.88</v>
      </c>
      <c r="CJ41" s="5">
        <v>2508.3685</v>
      </c>
      <c r="CK41" s="5">
        <v>2469.4824480628899</v>
      </c>
      <c r="CL41" s="5">
        <v>2458.2011778433298</v>
      </c>
      <c r="CM41" s="3">
        <v>891.96001708984295</v>
      </c>
      <c r="CN41" s="3">
        <v>903.47151708984302</v>
      </c>
      <c r="CO41" s="3">
        <v>874.12083376083399</v>
      </c>
      <c r="CP41" s="3">
        <v>885.40210398039801</v>
      </c>
      <c r="CQ41">
        <v>2519.88</v>
      </c>
      <c r="CR41">
        <v>389.48950000000002</v>
      </c>
      <c r="CS41" s="3">
        <v>1627.9199829101501</v>
      </c>
      <c r="CT41" s="3">
        <v>1595.3616143020599</v>
      </c>
      <c r="CU41" s="3" t="s">
        <v>139</v>
      </c>
      <c r="CV41" t="s">
        <v>133</v>
      </c>
      <c r="CX41" s="2">
        <v>1.5</v>
      </c>
      <c r="CY41" t="s">
        <v>133</v>
      </c>
      <c r="CZ41">
        <v>380</v>
      </c>
      <c r="DA41">
        <v>2</v>
      </c>
      <c r="DB41" t="s">
        <v>191</v>
      </c>
      <c r="DC41" t="s">
        <v>450</v>
      </c>
      <c r="DD41" t="s">
        <v>451</v>
      </c>
      <c r="DE41" t="s">
        <v>311</v>
      </c>
      <c r="DF41" t="s">
        <v>312</v>
      </c>
      <c r="DG41" t="s">
        <v>444</v>
      </c>
      <c r="DH41" t="s">
        <v>445</v>
      </c>
      <c r="DI41">
        <v>2</v>
      </c>
      <c r="DJ41">
        <v>9</v>
      </c>
      <c r="DK41" t="s">
        <v>452</v>
      </c>
      <c r="DL41" t="s">
        <v>152</v>
      </c>
      <c r="DM41">
        <v>24.7912354555924</v>
      </c>
      <c r="DN41">
        <v>46.605179719626904</v>
      </c>
      <c r="DO41" t="s">
        <v>452</v>
      </c>
      <c r="DP41" t="s">
        <v>153</v>
      </c>
      <c r="DQ41">
        <v>24.7912354555924</v>
      </c>
      <c r="DR41">
        <v>46.605179719626904</v>
      </c>
      <c r="DS41" t="s">
        <v>133</v>
      </c>
      <c r="DT41" t="s">
        <v>133</v>
      </c>
      <c r="DW41" s="18" t="str">
        <f>IF(AND(CU41="no",CS41=0),"okay",IF(AND(CU41="yes",CS41&gt;0),"okay","wrong"))</f>
        <v>okay</v>
      </c>
      <c r="DX41" s="3">
        <f>SUM(BO41:BQ41)</f>
        <v>116.28</v>
      </c>
      <c r="DY41" s="3">
        <f>BM41</f>
        <v>14</v>
      </c>
      <c r="DZ41" s="3">
        <f t="shared" si="3"/>
        <v>1627.92</v>
      </c>
      <c r="EA41" s="3">
        <f>CF41</f>
        <v>0</v>
      </c>
      <c r="EB41" s="18">
        <f>ROUND(DZ41-CS41-EA41,)</f>
        <v>0</v>
      </c>
      <c r="EC41" s="3">
        <f>CI41</f>
        <v>2519.88</v>
      </c>
      <c r="ED41" s="3">
        <f t="shared" si="4"/>
        <v>1627.92</v>
      </c>
      <c r="EE41" s="3">
        <f t="shared" si="4"/>
        <v>0</v>
      </c>
      <c r="EF41" s="3">
        <f t="shared" si="5"/>
        <v>891.96</v>
      </c>
      <c r="EG41" s="18">
        <f t="shared" si="6"/>
        <v>0</v>
      </c>
      <c r="EH41" s="3">
        <f>BU41</f>
        <v>2126.88</v>
      </c>
      <c r="EI41" s="3">
        <f t="shared" si="7"/>
        <v>498.96000000000004</v>
      </c>
      <c r="EJ41" s="3">
        <f>CE41</f>
        <v>11.5115</v>
      </c>
      <c r="EK41" s="19">
        <f t="shared" ref="EK41:EK104" si="8">EI41-EJ41</f>
        <v>487.44850000000002</v>
      </c>
      <c r="EL41" s="19">
        <f>CO41/CM41</f>
        <v>0.98000001907348711</v>
      </c>
      <c r="EM41" s="19">
        <f t="shared" ref="EM41:EM104" si="9">EL41*EK41</f>
        <v>477.69953929734271</v>
      </c>
      <c r="EN41" s="18">
        <f>ROUND(EM41-BV41,0)</f>
        <v>-23</v>
      </c>
    </row>
    <row r="42" spans="1:144" x14ac:dyDescent="0.25">
      <c r="A42">
        <v>242622</v>
      </c>
      <c r="B42" t="s">
        <v>453</v>
      </c>
      <c r="C42" s="1">
        <v>45299</v>
      </c>
      <c r="D42" s="2">
        <v>45299.7421875</v>
      </c>
      <c r="E42">
        <v>2024</v>
      </c>
      <c r="F42">
        <v>1</v>
      </c>
      <c r="G42">
        <v>8</v>
      </c>
      <c r="H42">
        <v>2</v>
      </c>
      <c r="I42">
        <v>2</v>
      </c>
      <c r="J42" t="s">
        <v>124</v>
      </c>
      <c r="K42">
        <v>17</v>
      </c>
      <c r="L42">
        <v>1</v>
      </c>
      <c r="M42">
        <v>1</v>
      </c>
      <c r="N42" s="1">
        <v>45300</v>
      </c>
      <c r="O42" s="2">
        <v>45300.454861111109</v>
      </c>
      <c r="P42">
        <v>2024</v>
      </c>
      <c r="Q42">
        <v>1</v>
      </c>
      <c r="R42">
        <v>9</v>
      </c>
      <c r="S42">
        <v>2</v>
      </c>
      <c r="T42">
        <v>3</v>
      </c>
      <c r="U42" t="s">
        <v>171</v>
      </c>
      <c r="V42">
        <v>10</v>
      </c>
      <c r="W42" s="1">
        <v>45330</v>
      </c>
      <c r="X42" s="2">
        <v>45330.416666666664</v>
      </c>
      <c r="Y42">
        <v>2024</v>
      </c>
      <c r="Z42">
        <v>2</v>
      </c>
      <c r="AA42">
        <v>8</v>
      </c>
      <c r="AB42">
        <v>6</v>
      </c>
      <c r="AC42">
        <v>5</v>
      </c>
      <c r="AD42" t="s">
        <v>125</v>
      </c>
      <c r="AE42">
        <v>10</v>
      </c>
      <c r="AF42" t="s">
        <v>127</v>
      </c>
      <c r="AG42" t="s">
        <v>128</v>
      </c>
      <c r="AH42" t="s">
        <v>129</v>
      </c>
      <c r="AI42" t="s">
        <v>173</v>
      </c>
      <c r="AJ42">
        <v>1</v>
      </c>
      <c r="AK42" t="s">
        <v>131</v>
      </c>
      <c r="AL42" t="s">
        <v>132</v>
      </c>
      <c r="AM42" t="s">
        <v>133</v>
      </c>
      <c r="AN42">
        <v>0</v>
      </c>
      <c r="AO42">
        <v>0</v>
      </c>
      <c r="AP42">
        <v>0</v>
      </c>
      <c r="AQ42" t="s">
        <v>134</v>
      </c>
      <c r="AR42" t="s">
        <v>135</v>
      </c>
      <c r="AS42" t="s">
        <v>136</v>
      </c>
      <c r="AT42" t="s">
        <v>272</v>
      </c>
      <c r="AU42" t="s">
        <v>272</v>
      </c>
      <c r="AV42" t="s">
        <v>159</v>
      </c>
      <c r="AW42" t="s">
        <v>133</v>
      </c>
      <c r="AX42" t="s">
        <v>139</v>
      </c>
      <c r="AZ42">
        <v>3</v>
      </c>
      <c r="BA42">
        <v>1</v>
      </c>
      <c r="BB42">
        <v>1</v>
      </c>
      <c r="BC42">
        <v>1</v>
      </c>
      <c r="BD42">
        <v>515201</v>
      </c>
      <c r="BE42" t="s">
        <v>454</v>
      </c>
      <c r="BF42" t="s">
        <v>455</v>
      </c>
      <c r="BG42" t="s">
        <v>456</v>
      </c>
      <c r="BH42" s="1">
        <v>33787</v>
      </c>
      <c r="BI42">
        <v>32</v>
      </c>
      <c r="BJ42" t="s">
        <v>143</v>
      </c>
      <c r="BK42" t="s">
        <v>139</v>
      </c>
      <c r="BL42" s="3">
        <v>30</v>
      </c>
      <c r="BM42" s="3">
        <v>0</v>
      </c>
      <c r="BN42">
        <v>0</v>
      </c>
      <c r="BO42" s="3">
        <v>66.63</v>
      </c>
      <c r="BP42" s="3">
        <v>6.63</v>
      </c>
      <c r="BQ42" s="3">
        <v>5</v>
      </c>
      <c r="BR42" t="s">
        <v>144</v>
      </c>
      <c r="BS42">
        <v>66.63</v>
      </c>
      <c r="BT42" t="s">
        <v>145</v>
      </c>
      <c r="BU42" s="3">
        <v>1998.9</v>
      </c>
      <c r="BV42" s="3">
        <v>1998.9</v>
      </c>
      <c r="BW42">
        <v>0</v>
      </c>
      <c r="BX42">
        <v>39</v>
      </c>
      <c r="BY42">
        <v>39</v>
      </c>
      <c r="BZ42">
        <v>150</v>
      </c>
      <c r="CA42">
        <v>198.9</v>
      </c>
      <c r="CB42">
        <v>0</v>
      </c>
      <c r="CC42">
        <v>0</v>
      </c>
      <c r="CD42">
        <v>198.9</v>
      </c>
      <c r="CE42" s="3">
        <v>0</v>
      </c>
      <c r="CF42" s="3">
        <v>0</v>
      </c>
      <c r="CG42">
        <v>121.295</v>
      </c>
      <c r="CH42">
        <v>4689.58499999999</v>
      </c>
      <c r="CI42" s="3">
        <v>2425.8000000000002</v>
      </c>
      <c r="CJ42" s="5">
        <v>2425.8000000000002</v>
      </c>
      <c r="CK42" s="5">
        <v>2425.8000000000002</v>
      </c>
      <c r="CL42" s="5">
        <v>2425.8000000000002</v>
      </c>
      <c r="CM42" s="3">
        <v>2425.8000000000002</v>
      </c>
      <c r="CN42" s="3">
        <v>2425.8000000000002</v>
      </c>
      <c r="CO42" s="3">
        <v>2425.8000000000002</v>
      </c>
      <c r="CP42" s="3">
        <v>2425.8000000000002</v>
      </c>
      <c r="CQ42">
        <v>2425.8000000000002</v>
      </c>
      <c r="CR42">
        <v>4689.58499999999</v>
      </c>
      <c r="CS42" s="3">
        <v>0</v>
      </c>
      <c r="CT42" s="3">
        <v>0</v>
      </c>
      <c r="CU42" s="3" t="s">
        <v>146</v>
      </c>
      <c r="CV42" t="s">
        <v>133</v>
      </c>
      <c r="CX42" s="2">
        <v>1.5</v>
      </c>
      <c r="CY42" t="s">
        <v>133</v>
      </c>
      <c r="CZ42">
        <v>484</v>
      </c>
      <c r="DA42">
        <v>3</v>
      </c>
      <c r="DB42" t="s">
        <v>147</v>
      </c>
      <c r="DC42" t="s">
        <v>388</v>
      </c>
      <c r="DD42" t="s">
        <v>389</v>
      </c>
      <c r="DE42" t="s">
        <v>390</v>
      </c>
      <c r="DF42" t="s">
        <v>167</v>
      </c>
      <c r="DG42" t="s">
        <v>143</v>
      </c>
      <c r="DH42" t="s">
        <v>168</v>
      </c>
      <c r="DI42">
        <v>1</v>
      </c>
      <c r="DJ42">
        <v>1</v>
      </c>
      <c r="DK42" t="s">
        <v>457</v>
      </c>
      <c r="DL42" t="s">
        <v>152</v>
      </c>
      <c r="DM42">
        <v>25.086748819277599</v>
      </c>
      <c r="DN42">
        <v>55.147805213928201</v>
      </c>
      <c r="DO42" t="s">
        <v>457</v>
      </c>
      <c r="DP42" t="s">
        <v>153</v>
      </c>
      <c r="DQ42">
        <v>25.086748819277599</v>
      </c>
      <c r="DR42">
        <v>55.147805213928201</v>
      </c>
      <c r="DS42">
        <v>3</v>
      </c>
      <c r="DT42" t="s">
        <v>133</v>
      </c>
      <c r="DW42" s="18" t="str">
        <f>IF(AND(CU42="no",CS42=0),"okay",IF(AND(CU42="yes",CS42&gt;0),"okay","wrong"))</f>
        <v>okay</v>
      </c>
      <c r="DX42" s="3">
        <f>SUM(BO42:BQ42)</f>
        <v>78.259999999999991</v>
      </c>
      <c r="DY42" s="3">
        <f>BM42</f>
        <v>0</v>
      </c>
      <c r="DZ42" s="3">
        <f t="shared" si="3"/>
        <v>0</v>
      </c>
      <c r="EA42" s="3">
        <f>CF42</f>
        <v>0</v>
      </c>
      <c r="EB42" s="18">
        <f>ROUND(DZ42-CS42-EA42,)</f>
        <v>0</v>
      </c>
      <c r="EC42" s="3">
        <f>CI42</f>
        <v>2425.8000000000002</v>
      </c>
      <c r="ED42" s="3">
        <f t="shared" si="4"/>
        <v>0</v>
      </c>
      <c r="EE42" s="3">
        <f t="shared" si="4"/>
        <v>0</v>
      </c>
      <c r="EF42" s="3">
        <f t="shared" si="5"/>
        <v>2425.8000000000002</v>
      </c>
      <c r="EG42" s="18">
        <f t="shared" si="6"/>
        <v>0</v>
      </c>
      <c r="EH42" s="3">
        <f>BU42</f>
        <v>1998.9</v>
      </c>
      <c r="EI42" s="3">
        <f t="shared" si="7"/>
        <v>1998.9</v>
      </c>
      <c r="EJ42" s="3">
        <f>CE42</f>
        <v>0</v>
      </c>
      <c r="EK42" s="19">
        <f t="shared" si="8"/>
        <v>1998.9</v>
      </c>
      <c r="EL42" s="19">
        <f>CO42/CM42</f>
        <v>1</v>
      </c>
      <c r="EM42" s="19">
        <f t="shared" si="9"/>
        <v>1998.9</v>
      </c>
      <c r="EN42" s="18">
        <f>ROUND(EM42-BV42,0)</f>
        <v>0</v>
      </c>
    </row>
    <row r="43" spans="1:144" x14ac:dyDescent="0.25">
      <c r="A43">
        <v>242630</v>
      </c>
      <c r="B43" t="s">
        <v>458</v>
      </c>
      <c r="C43" s="1">
        <v>45299</v>
      </c>
      <c r="D43" s="2">
        <v>45299.757824074077</v>
      </c>
      <c r="E43">
        <v>2024</v>
      </c>
      <c r="F43">
        <v>1</v>
      </c>
      <c r="G43">
        <v>8</v>
      </c>
      <c r="H43">
        <v>2</v>
      </c>
      <c r="I43">
        <v>2</v>
      </c>
      <c r="J43" t="s">
        <v>124</v>
      </c>
      <c r="K43">
        <v>18</v>
      </c>
      <c r="L43">
        <v>1</v>
      </c>
      <c r="M43">
        <v>1</v>
      </c>
      <c r="N43" s="1">
        <v>45299</v>
      </c>
      <c r="O43" s="2">
        <v>45299.959722222222</v>
      </c>
      <c r="P43">
        <v>2024</v>
      </c>
      <c r="Q43">
        <v>1</v>
      </c>
      <c r="R43">
        <v>8</v>
      </c>
      <c r="S43">
        <v>2</v>
      </c>
      <c r="T43">
        <v>2</v>
      </c>
      <c r="U43" t="s">
        <v>124</v>
      </c>
      <c r="V43">
        <v>23</v>
      </c>
      <c r="W43" s="1">
        <v>45419</v>
      </c>
      <c r="X43" s="2">
        <v>45419.959722222222</v>
      </c>
      <c r="Y43">
        <v>2024</v>
      </c>
      <c r="Z43">
        <v>5</v>
      </c>
      <c r="AA43">
        <v>7</v>
      </c>
      <c r="AB43">
        <v>19</v>
      </c>
      <c r="AC43">
        <v>3</v>
      </c>
      <c r="AD43" t="s">
        <v>171</v>
      </c>
      <c r="AE43">
        <v>23</v>
      </c>
      <c r="AF43" t="s">
        <v>155</v>
      </c>
      <c r="AG43" t="s">
        <v>128</v>
      </c>
      <c r="AH43" t="s">
        <v>129</v>
      </c>
      <c r="AI43" t="s">
        <v>155</v>
      </c>
      <c r="AJ43">
        <v>0</v>
      </c>
      <c r="AK43" t="s">
        <v>131</v>
      </c>
      <c r="AL43" t="s">
        <v>132</v>
      </c>
      <c r="AM43" t="s">
        <v>133</v>
      </c>
      <c r="AN43">
        <v>0</v>
      </c>
      <c r="AO43">
        <v>0</v>
      </c>
      <c r="AP43">
        <v>0</v>
      </c>
      <c r="AQ43" t="s">
        <v>216</v>
      </c>
      <c r="AR43" t="s">
        <v>271</v>
      </c>
      <c r="AS43" t="s">
        <v>157</v>
      </c>
      <c r="AT43" t="s">
        <v>133</v>
      </c>
      <c r="AU43" t="s">
        <v>158</v>
      </c>
      <c r="AV43" t="s">
        <v>159</v>
      </c>
      <c r="AW43" t="s">
        <v>133</v>
      </c>
      <c r="AX43" t="s">
        <v>139</v>
      </c>
      <c r="AZ43">
        <v>3</v>
      </c>
      <c r="BA43">
        <v>0</v>
      </c>
      <c r="BB43">
        <v>2</v>
      </c>
      <c r="BC43">
        <v>1</v>
      </c>
      <c r="BD43">
        <v>478019</v>
      </c>
      <c r="BE43" t="s">
        <v>459</v>
      </c>
      <c r="BF43" t="s">
        <v>460</v>
      </c>
      <c r="BG43" t="s">
        <v>461</v>
      </c>
      <c r="BH43" s="1">
        <v>33787</v>
      </c>
      <c r="BI43">
        <v>32</v>
      </c>
      <c r="BJ43" t="s">
        <v>143</v>
      </c>
      <c r="BK43" t="s">
        <v>139</v>
      </c>
      <c r="BL43" s="3">
        <v>120</v>
      </c>
      <c r="BM43" s="3">
        <v>90</v>
      </c>
      <c r="BN43">
        <v>0</v>
      </c>
      <c r="BO43" s="3">
        <v>66.63</v>
      </c>
      <c r="BP43" s="3">
        <v>0</v>
      </c>
      <c r="BQ43" s="3">
        <v>5</v>
      </c>
      <c r="BR43" t="s">
        <v>144</v>
      </c>
      <c r="BS43">
        <v>68.3</v>
      </c>
      <c r="BT43" t="s">
        <v>145</v>
      </c>
      <c r="BU43" s="3">
        <v>7995.5999999999904</v>
      </c>
      <c r="BV43" s="3">
        <v>1598.90024719238</v>
      </c>
      <c r="BW43">
        <v>0</v>
      </c>
      <c r="BX43">
        <v>39</v>
      </c>
      <c r="BY43">
        <v>39</v>
      </c>
      <c r="BZ43">
        <v>600</v>
      </c>
      <c r="CA43">
        <v>0</v>
      </c>
      <c r="CB43">
        <v>0</v>
      </c>
      <c r="CC43">
        <v>0</v>
      </c>
      <c r="CD43">
        <v>0</v>
      </c>
      <c r="CE43" s="3">
        <v>50</v>
      </c>
      <c r="CF43" s="3">
        <v>0</v>
      </c>
      <c r="CG43">
        <v>431.185</v>
      </c>
      <c r="CH43">
        <v>481.18499999999898</v>
      </c>
      <c r="CI43" s="3">
        <v>8673.5999999999894</v>
      </c>
      <c r="CJ43" s="5">
        <v>8623.5999999999894</v>
      </c>
      <c r="CK43" s="5">
        <v>8673.5999999999894</v>
      </c>
      <c r="CL43" s="5">
        <v>8623.5999999999894</v>
      </c>
      <c r="CM43" s="3">
        <v>2226.90024719238</v>
      </c>
      <c r="CN43" s="3">
        <v>2276.90024719238</v>
      </c>
      <c r="CO43" s="3">
        <v>2226.90024719238</v>
      </c>
      <c r="CP43" s="3">
        <v>2276.90024719238</v>
      </c>
      <c r="CQ43">
        <v>8673.5999999999894</v>
      </c>
      <c r="CR43">
        <v>481.18499999999898</v>
      </c>
      <c r="CS43" s="3">
        <v>6446.6997528076099</v>
      </c>
      <c r="CT43" s="3">
        <v>6446.6997528076099</v>
      </c>
      <c r="CU43" s="3" t="s">
        <v>139</v>
      </c>
      <c r="CV43" t="s">
        <v>462</v>
      </c>
      <c r="CX43" s="2">
        <v>45299.57402777778</v>
      </c>
      <c r="CY43" t="s">
        <v>462</v>
      </c>
      <c r="CZ43">
        <v>321</v>
      </c>
      <c r="DA43">
        <v>3</v>
      </c>
      <c r="DB43" t="s">
        <v>147</v>
      </c>
      <c r="DC43" t="s">
        <v>245</v>
      </c>
      <c r="DD43" t="s">
        <v>261</v>
      </c>
      <c r="DE43" t="s">
        <v>166</v>
      </c>
      <c r="DF43" t="s">
        <v>167</v>
      </c>
      <c r="DG43" t="s">
        <v>143</v>
      </c>
      <c r="DH43" t="s">
        <v>168</v>
      </c>
      <c r="DI43">
        <v>1</v>
      </c>
      <c r="DJ43">
        <v>1</v>
      </c>
      <c r="DK43" t="s">
        <v>463</v>
      </c>
      <c r="DL43" t="s">
        <v>152</v>
      </c>
      <c r="DM43">
        <v>25.072672000000001</v>
      </c>
      <c r="DN43">
        <v>55.130927900000003</v>
      </c>
      <c r="DO43" t="s">
        <v>463</v>
      </c>
      <c r="DP43" t="s">
        <v>153</v>
      </c>
      <c r="DQ43">
        <v>25.072672000000001</v>
      </c>
      <c r="DR43">
        <v>55.130927900000003</v>
      </c>
      <c r="DS43" t="s">
        <v>133</v>
      </c>
      <c r="DT43" t="s">
        <v>133</v>
      </c>
      <c r="DW43" s="18" t="str">
        <f>IF(AND(CU43="no",CS43=0),"okay",IF(AND(CU43="yes",CS43&gt;0),"okay","wrong"))</f>
        <v>okay</v>
      </c>
      <c r="DX43" s="3">
        <f>SUM(BO43:BQ43)</f>
        <v>71.63</v>
      </c>
      <c r="DY43" s="3">
        <f>BM43</f>
        <v>90</v>
      </c>
      <c r="DZ43" s="3">
        <f t="shared" si="3"/>
        <v>6446.7</v>
      </c>
      <c r="EA43" s="3">
        <f>CF43</f>
        <v>0</v>
      </c>
      <c r="EB43" s="18">
        <f>ROUND(DZ43-CS43-EA43,)</f>
        <v>0</v>
      </c>
      <c r="EC43" s="3">
        <f>CI43</f>
        <v>8673.5999999999894</v>
      </c>
      <c r="ED43" s="3">
        <f t="shared" si="4"/>
        <v>6446.7</v>
      </c>
      <c r="EE43" s="3">
        <f t="shared" si="4"/>
        <v>0</v>
      </c>
      <c r="EF43" s="3">
        <f t="shared" si="5"/>
        <v>2226.8999999999896</v>
      </c>
      <c r="EG43" s="18">
        <f t="shared" si="6"/>
        <v>0</v>
      </c>
      <c r="EH43" s="3">
        <f>BU43</f>
        <v>7995.5999999999904</v>
      </c>
      <c r="EI43" s="3">
        <f t="shared" si="7"/>
        <v>1548.8999999999905</v>
      </c>
      <c r="EJ43" s="3">
        <f>CE43</f>
        <v>50</v>
      </c>
      <c r="EK43" s="19">
        <f t="shared" si="8"/>
        <v>1498.8999999999905</v>
      </c>
      <c r="EL43" s="19">
        <f>CO43/CM43</f>
        <v>1</v>
      </c>
      <c r="EM43" s="19">
        <f t="shared" si="9"/>
        <v>1498.8999999999905</v>
      </c>
      <c r="EN43" s="18">
        <f>ROUND(EM43-BV43,0)</f>
        <v>-100</v>
      </c>
    </row>
    <row r="44" spans="1:144" x14ac:dyDescent="0.25">
      <c r="A44">
        <v>242645</v>
      </c>
      <c r="B44" t="s">
        <v>464</v>
      </c>
      <c r="C44" s="1">
        <v>45299</v>
      </c>
      <c r="D44" s="2">
        <v>45299.820775462962</v>
      </c>
      <c r="E44">
        <v>2024</v>
      </c>
      <c r="F44">
        <v>1</v>
      </c>
      <c r="G44">
        <v>8</v>
      </c>
      <c r="H44">
        <v>2</v>
      </c>
      <c r="I44">
        <v>2</v>
      </c>
      <c r="J44" t="s">
        <v>124</v>
      </c>
      <c r="K44">
        <v>19</v>
      </c>
      <c r="L44">
        <v>1</v>
      </c>
      <c r="M44">
        <v>1</v>
      </c>
      <c r="N44" s="1">
        <v>45299</v>
      </c>
      <c r="O44" s="2">
        <v>45299.934027777781</v>
      </c>
      <c r="P44">
        <v>2024</v>
      </c>
      <c r="Q44">
        <v>1</v>
      </c>
      <c r="R44">
        <v>8</v>
      </c>
      <c r="S44">
        <v>2</v>
      </c>
      <c r="T44">
        <v>2</v>
      </c>
      <c r="U44" t="s">
        <v>124</v>
      </c>
      <c r="V44">
        <v>22</v>
      </c>
      <c r="W44" s="1">
        <v>45302</v>
      </c>
      <c r="X44" s="2">
        <v>45302.916666666664</v>
      </c>
      <c r="Y44">
        <v>2024</v>
      </c>
      <c r="Z44">
        <v>1</v>
      </c>
      <c r="AA44">
        <v>11</v>
      </c>
      <c r="AB44">
        <v>2</v>
      </c>
      <c r="AC44">
        <v>5</v>
      </c>
      <c r="AD44" t="s">
        <v>125</v>
      </c>
      <c r="AE44">
        <v>22</v>
      </c>
      <c r="AF44" t="s">
        <v>155</v>
      </c>
      <c r="AG44" t="s">
        <v>128</v>
      </c>
      <c r="AH44" t="s">
        <v>129</v>
      </c>
      <c r="AI44" t="s">
        <v>155</v>
      </c>
      <c r="AJ44">
        <v>0</v>
      </c>
      <c r="AK44" t="s">
        <v>131</v>
      </c>
      <c r="AL44" t="s">
        <v>132</v>
      </c>
      <c r="AM44" t="s">
        <v>133</v>
      </c>
      <c r="AN44">
        <v>0</v>
      </c>
      <c r="AO44">
        <v>0</v>
      </c>
      <c r="AP44">
        <v>0</v>
      </c>
      <c r="AQ44" t="s">
        <v>134</v>
      </c>
      <c r="AR44" t="s">
        <v>156</v>
      </c>
      <c r="AS44" t="s">
        <v>136</v>
      </c>
      <c r="AT44" t="s">
        <v>465</v>
      </c>
      <c r="AU44" t="s">
        <v>465</v>
      </c>
      <c r="AV44" t="s">
        <v>159</v>
      </c>
      <c r="AW44" t="s">
        <v>133</v>
      </c>
      <c r="AX44" t="s">
        <v>139</v>
      </c>
      <c r="AZ44">
        <v>4</v>
      </c>
      <c r="BA44">
        <v>0</v>
      </c>
      <c r="BB44">
        <v>4</v>
      </c>
      <c r="BC44">
        <v>0</v>
      </c>
      <c r="BD44">
        <v>547987</v>
      </c>
      <c r="BE44" t="s">
        <v>466</v>
      </c>
      <c r="BF44" t="s">
        <v>467</v>
      </c>
      <c r="BG44" t="s">
        <v>468</v>
      </c>
      <c r="BH44" s="1">
        <v>33787</v>
      </c>
      <c r="BI44">
        <v>32</v>
      </c>
      <c r="BJ44" t="s">
        <v>143</v>
      </c>
      <c r="BK44" t="s">
        <v>139</v>
      </c>
      <c r="BL44" s="3">
        <v>3</v>
      </c>
      <c r="BM44" s="3">
        <v>2</v>
      </c>
      <c r="BN44">
        <v>0</v>
      </c>
      <c r="BO44" s="3">
        <v>139</v>
      </c>
      <c r="BP44" s="3">
        <v>22</v>
      </c>
      <c r="BQ44" s="3">
        <v>25</v>
      </c>
      <c r="BR44" t="s">
        <v>144</v>
      </c>
      <c r="BS44">
        <v>0</v>
      </c>
      <c r="BT44">
        <v>0</v>
      </c>
      <c r="BU44" s="3">
        <v>417</v>
      </c>
      <c r="BV44" s="3">
        <v>89.1</v>
      </c>
      <c r="BW44">
        <v>0</v>
      </c>
      <c r="BX44">
        <v>39</v>
      </c>
      <c r="BY44">
        <v>39</v>
      </c>
      <c r="BZ44">
        <v>75</v>
      </c>
      <c r="CA44">
        <v>66</v>
      </c>
      <c r="CB44">
        <v>0</v>
      </c>
      <c r="CC44">
        <v>0</v>
      </c>
      <c r="CD44">
        <v>66</v>
      </c>
      <c r="CE44" s="3">
        <v>44.1</v>
      </c>
      <c r="CF44" s="3">
        <v>0</v>
      </c>
      <c r="CG44">
        <v>31.799999999999901</v>
      </c>
      <c r="CH44">
        <v>75.900000000000006</v>
      </c>
      <c r="CI44" s="3">
        <v>636</v>
      </c>
      <c r="CJ44" s="5">
        <v>591.9</v>
      </c>
      <c r="CK44" s="5">
        <v>636</v>
      </c>
      <c r="CL44" s="5">
        <v>591.9</v>
      </c>
      <c r="CM44" s="3">
        <v>264</v>
      </c>
      <c r="CN44" s="3">
        <v>308.10000000000002</v>
      </c>
      <c r="CO44" s="3">
        <v>264</v>
      </c>
      <c r="CP44" s="3">
        <v>308.10000000000002</v>
      </c>
      <c r="CQ44">
        <v>636</v>
      </c>
      <c r="CR44">
        <v>75.900000000000006</v>
      </c>
      <c r="CS44" s="3">
        <v>372</v>
      </c>
      <c r="CT44" s="3">
        <v>372</v>
      </c>
      <c r="CU44" s="3" t="s">
        <v>139</v>
      </c>
      <c r="CV44" t="s">
        <v>133</v>
      </c>
      <c r="CX44" s="2">
        <v>1.5</v>
      </c>
      <c r="CY44" t="s">
        <v>133</v>
      </c>
      <c r="CZ44">
        <v>276</v>
      </c>
      <c r="DA44">
        <v>2</v>
      </c>
      <c r="DB44" t="s">
        <v>191</v>
      </c>
      <c r="DC44" t="s">
        <v>469</v>
      </c>
      <c r="DD44">
        <v>5</v>
      </c>
      <c r="DE44" t="s">
        <v>470</v>
      </c>
      <c r="DF44" t="s">
        <v>312</v>
      </c>
      <c r="DG44" t="s">
        <v>143</v>
      </c>
      <c r="DH44" t="s">
        <v>168</v>
      </c>
      <c r="DI44">
        <v>1</v>
      </c>
      <c r="DJ44">
        <v>1</v>
      </c>
      <c r="DK44" t="s">
        <v>471</v>
      </c>
      <c r="DL44" t="s">
        <v>152</v>
      </c>
      <c r="DM44">
        <v>25.293138192457899</v>
      </c>
      <c r="DN44">
        <v>55.3938253757903</v>
      </c>
      <c r="DO44" t="s">
        <v>471</v>
      </c>
      <c r="DP44" t="s">
        <v>153</v>
      </c>
      <c r="DQ44">
        <v>25.293138192457899</v>
      </c>
      <c r="DR44">
        <v>55.3938253757903</v>
      </c>
      <c r="DS44">
        <v>8</v>
      </c>
      <c r="DT44" t="s">
        <v>133</v>
      </c>
      <c r="DW44" s="18" t="str">
        <f>IF(AND(CU44="no",CS44=0),"okay",IF(AND(CU44="yes",CS44&gt;0),"okay","wrong"))</f>
        <v>okay</v>
      </c>
      <c r="DX44" s="3">
        <f>SUM(BO44:BQ44)</f>
        <v>186</v>
      </c>
      <c r="DY44" s="3">
        <f>BM44</f>
        <v>2</v>
      </c>
      <c r="DZ44" s="3">
        <f t="shared" si="3"/>
        <v>372</v>
      </c>
      <c r="EA44" s="3">
        <f>CF44</f>
        <v>0</v>
      </c>
      <c r="EB44" s="18">
        <f>ROUND(DZ44-CS44-EA44,)</f>
        <v>0</v>
      </c>
      <c r="EC44" s="3">
        <f>CI44</f>
        <v>636</v>
      </c>
      <c r="ED44" s="3">
        <f t="shared" si="4"/>
        <v>372</v>
      </c>
      <c r="EE44" s="3">
        <f t="shared" si="4"/>
        <v>0</v>
      </c>
      <c r="EF44" s="3">
        <f t="shared" si="5"/>
        <v>264</v>
      </c>
      <c r="EG44" s="18">
        <f t="shared" si="6"/>
        <v>0</v>
      </c>
      <c r="EH44" s="3">
        <f>BU44</f>
        <v>417</v>
      </c>
      <c r="EI44" s="3">
        <f t="shared" si="7"/>
        <v>45</v>
      </c>
      <c r="EJ44" s="3">
        <f>CE44</f>
        <v>44.1</v>
      </c>
      <c r="EK44" s="19">
        <f t="shared" si="8"/>
        <v>0.89999999999999858</v>
      </c>
      <c r="EL44" s="19">
        <f>CO44/CM44</f>
        <v>1</v>
      </c>
      <c r="EM44" s="19">
        <f t="shared" si="9"/>
        <v>0.89999999999999858</v>
      </c>
      <c r="EN44" s="18">
        <f>ROUND(EM44-BV44,0)</f>
        <v>-88</v>
      </c>
    </row>
    <row r="45" spans="1:144" x14ac:dyDescent="0.25">
      <c r="A45">
        <v>242718</v>
      </c>
      <c r="B45">
        <v>4018347</v>
      </c>
      <c r="C45" s="1">
        <v>45300</v>
      </c>
      <c r="D45" s="2">
        <v>45300.41547453704</v>
      </c>
      <c r="E45">
        <v>2024</v>
      </c>
      <c r="F45">
        <v>1</v>
      </c>
      <c r="G45">
        <v>9</v>
      </c>
      <c r="H45">
        <v>2</v>
      </c>
      <c r="I45">
        <v>3</v>
      </c>
      <c r="J45" t="s">
        <v>171</v>
      </c>
      <c r="K45">
        <v>9</v>
      </c>
      <c r="L45">
        <v>1</v>
      </c>
      <c r="M45">
        <v>1</v>
      </c>
      <c r="N45" s="1">
        <v>45300</v>
      </c>
      <c r="O45" s="2">
        <v>45300.517361111109</v>
      </c>
      <c r="P45">
        <v>2024</v>
      </c>
      <c r="Q45">
        <v>1</v>
      </c>
      <c r="R45">
        <v>9</v>
      </c>
      <c r="S45">
        <v>2</v>
      </c>
      <c r="T45">
        <v>3</v>
      </c>
      <c r="U45" t="s">
        <v>171</v>
      </c>
      <c r="V45">
        <v>12</v>
      </c>
      <c r="W45" s="1">
        <v>45305</v>
      </c>
      <c r="X45" s="2">
        <v>45305.5</v>
      </c>
      <c r="Y45">
        <v>2024</v>
      </c>
      <c r="Z45">
        <v>1</v>
      </c>
      <c r="AA45">
        <v>14</v>
      </c>
      <c r="AB45">
        <v>2</v>
      </c>
      <c r="AC45">
        <v>1</v>
      </c>
      <c r="AD45" t="s">
        <v>172</v>
      </c>
      <c r="AE45">
        <v>12</v>
      </c>
      <c r="AF45" t="s">
        <v>155</v>
      </c>
      <c r="AG45" t="s">
        <v>128</v>
      </c>
      <c r="AH45" t="s">
        <v>129</v>
      </c>
      <c r="AI45" t="s">
        <v>155</v>
      </c>
      <c r="AJ45">
        <v>0</v>
      </c>
      <c r="AK45" t="s">
        <v>131</v>
      </c>
      <c r="AL45" t="s">
        <v>132</v>
      </c>
      <c r="AM45" t="s">
        <v>133</v>
      </c>
      <c r="AN45">
        <v>0</v>
      </c>
      <c r="AO45">
        <v>0</v>
      </c>
      <c r="AP45">
        <v>0</v>
      </c>
      <c r="AQ45" t="s">
        <v>134</v>
      </c>
      <c r="AR45" t="s">
        <v>156</v>
      </c>
      <c r="AS45" t="s">
        <v>136</v>
      </c>
      <c r="AT45" t="s">
        <v>324</v>
      </c>
      <c r="AU45" t="s">
        <v>324</v>
      </c>
      <c r="AV45" t="s">
        <v>159</v>
      </c>
      <c r="AW45" t="s">
        <v>133</v>
      </c>
      <c r="AX45" t="s">
        <v>139</v>
      </c>
      <c r="AZ45">
        <v>4</v>
      </c>
      <c r="BA45">
        <v>0</v>
      </c>
      <c r="BB45">
        <v>4</v>
      </c>
      <c r="BC45">
        <v>0</v>
      </c>
      <c r="BD45">
        <v>212682</v>
      </c>
      <c r="BE45" t="s">
        <v>472</v>
      </c>
      <c r="BF45" t="s">
        <v>473</v>
      </c>
      <c r="BG45" t="s">
        <v>474</v>
      </c>
      <c r="BH45" s="1">
        <v>33787</v>
      </c>
      <c r="BI45">
        <v>32</v>
      </c>
      <c r="BJ45" t="s">
        <v>143</v>
      </c>
      <c r="BK45" t="s">
        <v>139</v>
      </c>
      <c r="BL45" s="3">
        <v>5</v>
      </c>
      <c r="BM45" s="3">
        <v>4</v>
      </c>
      <c r="BN45">
        <v>0</v>
      </c>
      <c r="BO45" s="3">
        <v>299</v>
      </c>
      <c r="BP45" s="3">
        <v>40</v>
      </c>
      <c r="BQ45" s="3">
        <v>25</v>
      </c>
      <c r="BR45" t="s">
        <v>144</v>
      </c>
      <c r="BS45">
        <v>0</v>
      </c>
      <c r="BT45">
        <v>0</v>
      </c>
      <c r="BU45" s="3">
        <v>1495</v>
      </c>
      <c r="BV45" s="3">
        <v>44.25</v>
      </c>
      <c r="BW45">
        <v>0</v>
      </c>
      <c r="BX45">
        <v>39</v>
      </c>
      <c r="BY45">
        <v>39</v>
      </c>
      <c r="BZ45">
        <v>125</v>
      </c>
      <c r="CA45">
        <v>200</v>
      </c>
      <c r="CB45">
        <v>0</v>
      </c>
      <c r="CC45">
        <v>0</v>
      </c>
      <c r="CD45">
        <v>200</v>
      </c>
      <c r="CE45" s="3">
        <v>5.25</v>
      </c>
      <c r="CF45" s="3">
        <v>0</v>
      </c>
      <c r="CG45">
        <v>94.9</v>
      </c>
      <c r="CH45">
        <v>100.15</v>
      </c>
      <c r="CI45" s="3">
        <v>1898</v>
      </c>
      <c r="CJ45" s="5">
        <v>1892.75</v>
      </c>
      <c r="CK45" s="5">
        <v>1898</v>
      </c>
      <c r="CL45" s="5">
        <v>1892.75</v>
      </c>
      <c r="CM45" s="3">
        <v>442</v>
      </c>
      <c r="CN45" s="3">
        <v>447.25</v>
      </c>
      <c r="CO45" s="3">
        <v>442</v>
      </c>
      <c r="CP45" s="3">
        <v>447.25</v>
      </c>
      <c r="CQ45">
        <v>1898</v>
      </c>
      <c r="CR45">
        <v>100.15</v>
      </c>
      <c r="CS45" s="3">
        <v>1456</v>
      </c>
      <c r="CT45" s="3">
        <v>1456</v>
      </c>
      <c r="CU45" s="3" t="s">
        <v>139</v>
      </c>
      <c r="CV45" t="s">
        <v>133</v>
      </c>
      <c r="CX45" s="2">
        <v>1.5</v>
      </c>
      <c r="CY45" t="s">
        <v>133</v>
      </c>
      <c r="CZ45">
        <v>107</v>
      </c>
      <c r="DA45">
        <v>3</v>
      </c>
      <c r="DB45" t="s">
        <v>147</v>
      </c>
      <c r="DC45" t="s">
        <v>475</v>
      </c>
      <c r="DD45" t="s">
        <v>476</v>
      </c>
      <c r="DE45" t="s">
        <v>133</v>
      </c>
      <c r="DF45" t="s">
        <v>133</v>
      </c>
      <c r="DG45" t="s">
        <v>143</v>
      </c>
      <c r="DH45" t="s">
        <v>168</v>
      </c>
      <c r="DI45">
        <v>1</v>
      </c>
      <c r="DJ45">
        <v>1</v>
      </c>
      <c r="DK45" t="s">
        <v>477</v>
      </c>
      <c r="DL45" t="s">
        <v>152</v>
      </c>
      <c r="DM45">
        <v>25.2355027176948</v>
      </c>
      <c r="DN45">
        <v>55.312735252082298</v>
      </c>
      <c r="DO45" t="s">
        <v>478</v>
      </c>
      <c r="DP45" t="s">
        <v>153</v>
      </c>
      <c r="DQ45">
        <v>25.219612014400798</v>
      </c>
      <c r="DR45">
        <v>55.2526014670729</v>
      </c>
      <c r="DS45" t="s">
        <v>133</v>
      </c>
      <c r="DT45" t="s">
        <v>133</v>
      </c>
      <c r="DW45" s="18" t="str">
        <f>IF(AND(CU45="no",CS45=0),"okay",IF(AND(CU45="yes",CS45&gt;0),"okay","wrong"))</f>
        <v>okay</v>
      </c>
      <c r="DX45" s="3">
        <f>SUM(BO45:BQ45)</f>
        <v>364</v>
      </c>
      <c r="DY45" s="3">
        <f>BM45</f>
        <v>4</v>
      </c>
      <c r="DZ45" s="3">
        <f t="shared" si="3"/>
        <v>1456</v>
      </c>
      <c r="EA45" s="3">
        <f>CF45</f>
        <v>0</v>
      </c>
      <c r="EB45" s="18">
        <f>ROUND(DZ45-CS45-EA45,)</f>
        <v>0</v>
      </c>
      <c r="EC45" s="3">
        <f>CI45</f>
        <v>1898</v>
      </c>
      <c r="ED45" s="3">
        <f t="shared" si="4"/>
        <v>1456</v>
      </c>
      <c r="EE45" s="3">
        <f t="shared" si="4"/>
        <v>0</v>
      </c>
      <c r="EF45" s="3">
        <f t="shared" si="5"/>
        <v>442</v>
      </c>
      <c r="EG45" s="18">
        <f t="shared" si="6"/>
        <v>0</v>
      </c>
      <c r="EH45" s="3">
        <f>BU45</f>
        <v>1495</v>
      </c>
      <c r="EI45" s="3">
        <f t="shared" si="7"/>
        <v>39</v>
      </c>
      <c r="EJ45" s="3">
        <f>CE45</f>
        <v>5.25</v>
      </c>
      <c r="EK45" s="19">
        <f t="shared" si="8"/>
        <v>33.75</v>
      </c>
      <c r="EL45" s="19">
        <f>CO45/CM45</f>
        <v>1</v>
      </c>
      <c r="EM45" s="19">
        <f t="shared" si="9"/>
        <v>33.75</v>
      </c>
      <c r="EN45" s="18">
        <f>ROUND(EM45-BV45,0)</f>
        <v>-11</v>
      </c>
    </row>
    <row r="46" spans="1:144" x14ac:dyDescent="0.25">
      <c r="A46">
        <v>242885</v>
      </c>
      <c r="B46" t="s">
        <v>479</v>
      </c>
      <c r="C46" s="1">
        <v>45300</v>
      </c>
      <c r="D46" s="2">
        <v>45300.937789351854</v>
      </c>
      <c r="E46">
        <v>2024</v>
      </c>
      <c r="F46">
        <v>1</v>
      </c>
      <c r="G46">
        <v>9</v>
      </c>
      <c r="H46">
        <v>2</v>
      </c>
      <c r="I46">
        <v>3</v>
      </c>
      <c r="J46" t="s">
        <v>171</v>
      </c>
      <c r="K46">
        <v>22</v>
      </c>
      <c r="L46">
        <v>1</v>
      </c>
      <c r="M46">
        <v>1</v>
      </c>
      <c r="N46" s="1">
        <v>45301</v>
      </c>
      <c r="O46" s="2">
        <v>45301.951388888891</v>
      </c>
      <c r="P46">
        <v>2024</v>
      </c>
      <c r="Q46">
        <v>1</v>
      </c>
      <c r="R46">
        <v>10</v>
      </c>
      <c r="S46">
        <v>2</v>
      </c>
      <c r="T46">
        <v>4</v>
      </c>
      <c r="U46" t="s">
        <v>226</v>
      </c>
      <c r="V46">
        <v>22</v>
      </c>
      <c r="W46" s="1">
        <v>45309</v>
      </c>
      <c r="X46" s="2">
        <v>45309.975694444445</v>
      </c>
      <c r="Y46">
        <v>2024</v>
      </c>
      <c r="Z46">
        <v>1</v>
      </c>
      <c r="AA46">
        <v>18</v>
      </c>
      <c r="AB46">
        <v>3</v>
      </c>
      <c r="AC46">
        <v>5</v>
      </c>
      <c r="AD46" t="s">
        <v>125</v>
      </c>
      <c r="AE46">
        <v>23</v>
      </c>
      <c r="AF46" t="s">
        <v>127</v>
      </c>
      <c r="AG46" t="s">
        <v>128</v>
      </c>
      <c r="AH46" t="s">
        <v>129</v>
      </c>
      <c r="AI46" t="s">
        <v>173</v>
      </c>
      <c r="AJ46">
        <v>1</v>
      </c>
      <c r="AK46" t="s">
        <v>131</v>
      </c>
      <c r="AL46" t="s">
        <v>132</v>
      </c>
      <c r="AM46" t="s">
        <v>133</v>
      </c>
      <c r="AN46">
        <v>0</v>
      </c>
      <c r="AO46">
        <v>0</v>
      </c>
      <c r="AP46">
        <v>0</v>
      </c>
      <c r="AQ46" t="s">
        <v>134</v>
      </c>
      <c r="AR46" t="s">
        <v>205</v>
      </c>
      <c r="AS46" t="s">
        <v>157</v>
      </c>
      <c r="AT46" t="s">
        <v>133</v>
      </c>
      <c r="AU46" t="s">
        <v>158</v>
      </c>
      <c r="AV46" t="s">
        <v>159</v>
      </c>
      <c r="AW46" t="s">
        <v>133</v>
      </c>
      <c r="AX46" t="s">
        <v>139</v>
      </c>
      <c r="AZ46">
        <v>10</v>
      </c>
      <c r="BA46">
        <v>0</v>
      </c>
      <c r="BB46">
        <v>10</v>
      </c>
      <c r="BC46">
        <v>0</v>
      </c>
      <c r="BD46">
        <v>502702</v>
      </c>
      <c r="BE46" t="s">
        <v>480</v>
      </c>
      <c r="BF46" t="s">
        <v>481</v>
      </c>
      <c r="BG46" t="s">
        <v>482</v>
      </c>
      <c r="BH46" s="1">
        <v>33787</v>
      </c>
      <c r="BI46">
        <v>32</v>
      </c>
      <c r="BJ46" t="s">
        <v>143</v>
      </c>
      <c r="BK46" t="s">
        <v>146</v>
      </c>
      <c r="BL46" s="3">
        <v>8</v>
      </c>
      <c r="BM46" s="3">
        <v>0</v>
      </c>
      <c r="BN46">
        <v>0</v>
      </c>
      <c r="BO46" s="3">
        <v>178.43</v>
      </c>
      <c r="BP46" s="3">
        <v>0</v>
      </c>
      <c r="BQ46" s="3">
        <v>9.375</v>
      </c>
      <c r="BR46" t="s">
        <v>144</v>
      </c>
      <c r="BS46">
        <v>0</v>
      </c>
      <c r="BT46">
        <v>0</v>
      </c>
      <c r="BU46" s="3">
        <v>1427.44</v>
      </c>
      <c r="BV46" s="3">
        <v>1427.44</v>
      </c>
      <c r="BW46">
        <v>0</v>
      </c>
      <c r="BX46">
        <v>39</v>
      </c>
      <c r="BY46">
        <v>39</v>
      </c>
      <c r="BZ46">
        <v>75</v>
      </c>
      <c r="CA46">
        <v>0</v>
      </c>
      <c r="CB46">
        <v>0</v>
      </c>
      <c r="CC46">
        <v>0</v>
      </c>
      <c r="CD46">
        <v>0</v>
      </c>
      <c r="CE46" s="3">
        <v>0</v>
      </c>
      <c r="CF46" s="3">
        <v>0</v>
      </c>
      <c r="CG46">
        <v>79.02</v>
      </c>
      <c r="CH46">
        <v>163.02000000000001</v>
      </c>
      <c r="CI46" s="3">
        <v>1580.44</v>
      </c>
      <c r="CJ46" s="5">
        <v>1580.44</v>
      </c>
      <c r="CK46" s="5">
        <v>1580.44</v>
      </c>
      <c r="CL46" s="5">
        <v>1580.44</v>
      </c>
      <c r="CM46" s="3">
        <v>1580.44</v>
      </c>
      <c r="CN46" s="3">
        <v>1580.44</v>
      </c>
      <c r="CO46" s="3">
        <v>1580.44</v>
      </c>
      <c r="CP46" s="3">
        <v>1580.44</v>
      </c>
      <c r="CQ46">
        <v>1580.44</v>
      </c>
      <c r="CR46">
        <v>163.02000000000001</v>
      </c>
      <c r="CS46" s="3">
        <v>0</v>
      </c>
      <c r="CT46" s="3">
        <v>0</v>
      </c>
      <c r="CU46" s="3" t="s">
        <v>146</v>
      </c>
      <c r="CV46" t="s">
        <v>133</v>
      </c>
      <c r="CX46" s="2">
        <v>1.5</v>
      </c>
      <c r="CY46" t="s">
        <v>133</v>
      </c>
      <c r="CZ46">
        <v>381</v>
      </c>
      <c r="DA46">
        <v>2</v>
      </c>
      <c r="DB46" t="s">
        <v>163</v>
      </c>
      <c r="DC46" t="s">
        <v>483</v>
      </c>
      <c r="DD46">
        <v>508</v>
      </c>
      <c r="DE46" t="s">
        <v>484</v>
      </c>
      <c r="DF46" t="s">
        <v>312</v>
      </c>
      <c r="DG46" t="s">
        <v>143</v>
      </c>
      <c r="DH46" t="s">
        <v>168</v>
      </c>
      <c r="DI46">
        <v>1</v>
      </c>
      <c r="DJ46">
        <v>1</v>
      </c>
      <c r="DK46" t="s">
        <v>485</v>
      </c>
      <c r="DL46" t="s">
        <v>152</v>
      </c>
      <c r="DM46">
        <v>25.136784710582798</v>
      </c>
      <c r="DN46">
        <v>55.189835093915399</v>
      </c>
      <c r="DO46" t="s">
        <v>486</v>
      </c>
      <c r="DP46" t="s">
        <v>153</v>
      </c>
      <c r="DQ46">
        <v>25.136440400000001</v>
      </c>
      <c r="DR46">
        <v>55.190174300000002</v>
      </c>
      <c r="DS46">
        <v>8</v>
      </c>
      <c r="DT46" t="s">
        <v>133</v>
      </c>
      <c r="DW46" s="18" t="str">
        <f>IF(AND(CU46="no",CS46=0),"okay",IF(AND(CU46="yes",CS46&gt;0),"okay","wrong"))</f>
        <v>okay</v>
      </c>
      <c r="DX46" s="3">
        <f>SUM(BO46:BQ46)</f>
        <v>187.80500000000001</v>
      </c>
      <c r="DY46" s="3">
        <f>BM46</f>
        <v>0</v>
      </c>
      <c r="DZ46" s="3">
        <f t="shared" si="3"/>
        <v>0</v>
      </c>
      <c r="EA46" s="3">
        <f>CF46</f>
        <v>0</v>
      </c>
      <c r="EB46" s="18">
        <f>ROUND(DZ46-CS46-EA46,)</f>
        <v>0</v>
      </c>
      <c r="EC46" s="3">
        <f>CI46</f>
        <v>1580.44</v>
      </c>
      <c r="ED46" s="3">
        <f t="shared" si="4"/>
        <v>0</v>
      </c>
      <c r="EE46" s="3">
        <f t="shared" si="4"/>
        <v>0</v>
      </c>
      <c r="EF46" s="3">
        <f t="shared" si="5"/>
        <v>1580.44</v>
      </c>
      <c r="EG46" s="18">
        <f t="shared" si="6"/>
        <v>0</v>
      </c>
      <c r="EH46" s="3">
        <f>BU46</f>
        <v>1427.44</v>
      </c>
      <c r="EI46" s="3">
        <f t="shared" si="7"/>
        <v>1427.44</v>
      </c>
      <c r="EJ46" s="3">
        <f>CE46</f>
        <v>0</v>
      </c>
      <c r="EK46" s="19">
        <f t="shared" si="8"/>
        <v>1427.44</v>
      </c>
      <c r="EL46" s="19">
        <f>CO46/CM46</f>
        <v>1</v>
      </c>
      <c r="EM46" s="19">
        <f t="shared" si="9"/>
        <v>1427.44</v>
      </c>
      <c r="EN46" s="18">
        <f>ROUND(EM46-BV46,0)</f>
        <v>0</v>
      </c>
    </row>
    <row r="47" spans="1:144" x14ac:dyDescent="0.25">
      <c r="A47">
        <v>242971</v>
      </c>
      <c r="B47" t="s">
        <v>487</v>
      </c>
      <c r="C47" s="1">
        <v>45301</v>
      </c>
      <c r="D47" s="2">
        <v>45301.519687499997</v>
      </c>
      <c r="E47">
        <v>2024</v>
      </c>
      <c r="F47">
        <v>1</v>
      </c>
      <c r="G47">
        <v>10</v>
      </c>
      <c r="H47">
        <v>2</v>
      </c>
      <c r="I47">
        <v>4</v>
      </c>
      <c r="J47" t="s">
        <v>226</v>
      </c>
      <c r="K47">
        <v>12</v>
      </c>
      <c r="L47">
        <v>1</v>
      </c>
      <c r="M47">
        <v>1</v>
      </c>
      <c r="N47" s="1">
        <v>45301</v>
      </c>
      <c r="O47" s="2">
        <v>45301.634722222225</v>
      </c>
      <c r="P47">
        <v>2024</v>
      </c>
      <c r="Q47">
        <v>1</v>
      </c>
      <c r="R47">
        <v>10</v>
      </c>
      <c r="S47">
        <v>2</v>
      </c>
      <c r="T47">
        <v>4</v>
      </c>
      <c r="U47" t="s">
        <v>226</v>
      </c>
      <c r="V47">
        <v>15</v>
      </c>
      <c r="W47" s="1">
        <v>45391</v>
      </c>
      <c r="X47" s="2">
        <v>45391.634722222225</v>
      </c>
      <c r="Y47">
        <v>2024</v>
      </c>
      <c r="Z47">
        <v>4</v>
      </c>
      <c r="AA47">
        <v>9</v>
      </c>
      <c r="AB47">
        <v>15</v>
      </c>
      <c r="AC47">
        <v>3</v>
      </c>
      <c r="AD47" t="s">
        <v>171</v>
      </c>
      <c r="AE47">
        <v>15</v>
      </c>
      <c r="AF47" t="s">
        <v>155</v>
      </c>
      <c r="AG47" t="s">
        <v>128</v>
      </c>
      <c r="AH47" t="s">
        <v>129</v>
      </c>
      <c r="AI47" t="s">
        <v>155</v>
      </c>
      <c r="AJ47">
        <v>0</v>
      </c>
      <c r="AK47" t="s">
        <v>131</v>
      </c>
      <c r="AL47" t="s">
        <v>132</v>
      </c>
      <c r="AM47" t="s">
        <v>133</v>
      </c>
      <c r="AN47">
        <v>0</v>
      </c>
      <c r="AO47">
        <v>0</v>
      </c>
      <c r="AP47">
        <v>0</v>
      </c>
      <c r="AQ47" t="s">
        <v>216</v>
      </c>
      <c r="AR47" t="s">
        <v>135</v>
      </c>
      <c r="AS47" t="s">
        <v>157</v>
      </c>
      <c r="AT47" t="s">
        <v>133</v>
      </c>
      <c r="AU47" t="s">
        <v>158</v>
      </c>
      <c r="AV47" t="s">
        <v>159</v>
      </c>
      <c r="AW47" t="s">
        <v>133</v>
      </c>
      <c r="AX47" t="s">
        <v>139</v>
      </c>
      <c r="AZ47">
        <v>2</v>
      </c>
      <c r="BA47">
        <v>0</v>
      </c>
      <c r="BB47">
        <v>1</v>
      </c>
      <c r="BC47">
        <v>1</v>
      </c>
      <c r="BD47">
        <v>490042</v>
      </c>
      <c r="BE47" t="s">
        <v>488</v>
      </c>
      <c r="BF47" t="s">
        <v>489</v>
      </c>
      <c r="BG47" t="s">
        <v>490</v>
      </c>
      <c r="BH47" s="1">
        <v>33787</v>
      </c>
      <c r="BI47">
        <v>32</v>
      </c>
      <c r="BJ47" t="s">
        <v>143</v>
      </c>
      <c r="BK47" t="s">
        <v>139</v>
      </c>
      <c r="BL47" s="3">
        <v>90</v>
      </c>
      <c r="BM47" s="3">
        <v>59</v>
      </c>
      <c r="BN47">
        <v>0</v>
      </c>
      <c r="BO47" s="3">
        <v>73.3</v>
      </c>
      <c r="BP47" s="3">
        <v>0</v>
      </c>
      <c r="BQ47" s="3">
        <v>4.9444444444444402</v>
      </c>
      <c r="BR47" t="s">
        <v>144</v>
      </c>
      <c r="BS47">
        <v>73.3</v>
      </c>
      <c r="BT47" t="s">
        <v>145</v>
      </c>
      <c r="BU47" s="3">
        <v>6597</v>
      </c>
      <c r="BV47" s="3">
        <v>2055.5775977240601</v>
      </c>
      <c r="BW47">
        <v>0</v>
      </c>
      <c r="BX47">
        <v>39</v>
      </c>
      <c r="BY47">
        <v>39</v>
      </c>
      <c r="BZ47">
        <v>445</v>
      </c>
      <c r="CA47">
        <v>0</v>
      </c>
      <c r="CB47">
        <v>0</v>
      </c>
      <c r="CC47">
        <v>0</v>
      </c>
      <c r="CD47">
        <v>0</v>
      </c>
      <c r="CE47" s="3">
        <v>75</v>
      </c>
      <c r="CF47" s="3">
        <v>0</v>
      </c>
      <c r="CG47">
        <v>352.255</v>
      </c>
      <c r="CH47">
        <v>427.255</v>
      </c>
      <c r="CI47" s="3">
        <v>7120</v>
      </c>
      <c r="CJ47" s="5">
        <v>7045</v>
      </c>
      <c r="CK47" s="5">
        <v>7120</v>
      </c>
      <c r="CL47" s="5">
        <v>7045</v>
      </c>
      <c r="CM47" s="3">
        <v>2503.5775977240601</v>
      </c>
      <c r="CN47" s="3">
        <v>2578.5775977240601</v>
      </c>
      <c r="CO47" s="3">
        <v>2503.5775977240601</v>
      </c>
      <c r="CP47" s="3">
        <v>2578.5775977240601</v>
      </c>
      <c r="CQ47">
        <v>7120</v>
      </c>
      <c r="CR47">
        <v>427.255</v>
      </c>
      <c r="CS47" s="3">
        <v>4616.4224022759299</v>
      </c>
      <c r="CT47" s="3">
        <v>4616.4224022759299</v>
      </c>
      <c r="CU47" s="3" t="s">
        <v>139</v>
      </c>
      <c r="CV47" t="s">
        <v>200</v>
      </c>
      <c r="CX47" s="2">
        <v>44742.300173611111</v>
      </c>
      <c r="CY47" t="s">
        <v>200</v>
      </c>
      <c r="CZ47">
        <v>321</v>
      </c>
      <c r="DA47">
        <v>3</v>
      </c>
      <c r="DB47" t="s">
        <v>147</v>
      </c>
      <c r="DC47" t="s">
        <v>245</v>
      </c>
      <c r="DD47" t="s">
        <v>261</v>
      </c>
      <c r="DE47" t="s">
        <v>166</v>
      </c>
      <c r="DF47" t="s">
        <v>167</v>
      </c>
      <c r="DG47" t="s">
        <v>143</v>
      </c>
      <c r="DH47" t="s">
        <v>168</v>
      </c>
      <c r="DI47">
        <v>1</v>
      </c>
      <c r="DJ47">
        <v>1</v>
      </c>
      <c r="DK47" t="s">
        <v>491</v>
      </c>
      <c r="DL47" t="s">
        <v>152</v>
      </c>
      <c r="DM47">
        <v>25.066290227151701</v>
      </c>
      <c r="DN47">
        <v>55.149061515277097</v>
      </c>
      <c r="DO47" t="s">
        <v>491</v>
      </c>
      <c r="DP47" t="s">
        <v>153</v>
      </c>
      <c r="DQ47">
        <v>25.066290227151701</v>
      </c>
      <c r="DR47">
        <v>55.149061515277097</v>
      </c>
      <c r="DS47" t="s">
        <v>133</v>
      </c>
      <c r="DT47" t="s">
        <v>133</v>
      </c>
      <c r="DW47" s="18" t="str">
        <f>IF(AND(CU47="no",CS47=0),"okay",IF(AND(CU47="yes",CS47&gt;0),"okay","wrong"))</f>
        <v>okay</v>
      </c>
      <c r="DX47" s="3">
        <f>SUM(BO47:BQ47)</f>
        <v>78.24444444444444</v>
      </c>
      <c r="DY47" s="3">
        <f>BM47</f>
        <v>59</v>
      </c>
      <c r="DZ47" s="3">
        <f t="shared" si="3"/>
        <v>4616.4222222222215</v>
      </c>
      <c r="EA47" s="3">
        <f>CF47</f>
        <v>0</v>
      </c>
      <c r="EB47" s="18">
        <f>ROUND(DZ47-CS47-EA47,)</f>
        <v>0</v>
      </c>
      <c r="EC47" s="3">
        <f>CI47</f>
        <v>7120</v>
      </c>
      <c r="ED47" s="3">
        <f t="shared" si="4"/>
        <v>4616.4222222222215</v>
      </c>
      <c r="EE47" s="3">
        <f t="shared" si="4"/>
        <v>0</v>
      </c>
      <c r="EF47" s="3">
        <f t="shared" si="5"/>
        <v>2503.5777777777785</v>
      </c>
      <c r="EG47" s="18">
        <f t="shared" si="6"/>
        <v>0</v>
      </c>
      <c r="EH47" s="3">
        <f>BU47</f>
        <v>6597</v>
      </c>
      <c r="EI47" s="3">
        <f t="shared" si="7"/>
        <v>1980.5777777777785</v>
      </c>
      <c r="EJ47" s="3">
        <f>CE47</f>
        <v>75</v>
      </c>
      <c r="EK47" s="19">
        <f t="shared" si="8"/>
        <v>1905.5777777777785</v>
      </c>
      <c r="EL47" s="19">
        <f>CO47/CM47</f>
        <v>1</v>
      </c>
      <c r="EM47" s="19">
        <f t="shared" si="9"/>
        <v>1905.5777777777785</v>
      </c>
      <c r="EN47" s="18">
        <f>ROUND(EM47-BV47,0)</f>
        <v>-150</v>
      </c>
    </row>
    <row r="48" spans="1:144" x14ac:dyDescent="0.25">
      <c r="A48">
        <v>242979</v>
      </c>
      <c r="B48" t="s">
        <v>492</v>
      </c>
      <c r="C48" s="1">
        <v>45301</v>
      </c>
      <c r="D48" s="2">
        <v>45301.551226851851</v>
      </c>
      <c r="E48">
        <v>2024</v>
      </c>
      <c r="F48">
        <v>1</v>
      </c>
      <c r="G48">
        <v>10</v>
      </c>
      <c r="H48">
        <v>2</v>
      </c>
      <c r="I48">
        <v>4</v>
      </c>
      <c r="J48" t="s">
        <v>226</v>
      </c>
      <c r="K48">
        <v>13</v>
      </c>
      <c r="L48">
        <v>1</v>
      </c>
      <c r="M48">
        <v>1</v>
      </c>
      <c r="N48" s="1">
        <v>45301</v>
      </c>
      <c r="O48" s="2">
        <v>45301.681944444441</v>
      </c>
      <c r="P48">
        <v>2024</v>
      </c>
      <c r="Q48">
        <v>1</v>
      </c>
      <c r="R48">
        <v>10</v>
      </c>
      <c r="S48">
        <v>2</v>
      </c>
      <c r="T48">
        <v>4</v>
      </c>
      <c r="U48" t="s">
        <v>226</v>
      </c>
      <c r="V48">
        <v>16</v>
      </c>
      <c r="W48" s="1">
        <v>45331</v>
      </c>
      <c r="X48" s="2">
        <v>45331.645833333336</v>
      </c>
      <c r="Y48">
        <v>2024</v>
      </c>
      <c r="Z48">
        <v>2</v>
      </c>
      <c r="AA48">
        <v>9</v>
      </c>
      <c r="AB48">
        <v>6</v>
      </c>
      <c r="AC48">
        <v>6</v>
      </c>
      <c r="AD48" t="s">
        <v>241</v>
      </c>
      <c r="AE48">
        <v>15</v>
      </c>
      <c r="AF48" t="s">
        <v>155</v>
      </c>
      <c r="AG48" t="s">
        <v>128</v>
      </c>
      <c r="AH48" t="s">
        <v>129</v>
      </c>
      <c r="AI48" t="s">
        <v>155</v>
      </c>
      <c r="AJ48">
        <v>0</v>
      </c>
      <c r="AK48" t="s">
        <v>131</v>
      </c>
      <c r="AL48" t="s">
        <v>132</v>
      </c>
      <c r="AM48" t="s">
        <v>133</v>
      </c>
      <c r="AN48">
        <v>0</v>
      </c>
      <c r="AO48">
        <v>0</v>
      </c>
      <c r="AP48">
        <v>0</v>
      </c>
      <c r="AQ48" t="s">
        <v>134</v>
      </c>
      <c r="AR48" t="s">
        <v>135</v>
      </c>
      <c r="AS48" t="s">
        <v>157</v>
      </c>
      <c r="AT48" t="s">
        <v>133</v>
      </c>
      <c r="AU48" t="s">
        <v>158</v>
      </c>
      <c r="AV48" t="s">
        <v>138</v>
      </c>
      <c r="AW48" t="s">
        <v>133</v>
      </c>
      <c r="AX48" t="s">
        <v>139</v>
      </c>
      <c r="AZ48">
        <v>3</v>
      </c>
      <c r="BA48">
        <v>0</v>
      </c>
      <c r="BB48">
        <v>3</v>
      </c>
      <c r="BC48">
        <v>0</v>
      </c>
      <c r="BD48">
        <v>530276</v>
      </c>
      <c r="BE48" t="s">
        <v>493</v>
      </c>
      <c r="BF48" t="s">
        <v>494</v>
      </c>
      <c r="BG48" t="s">
        <v>495</v>
      </c>
      <c r="BH48" s="1">
        <v>34700</v>
      </c>
      <c r="BI48">
        <v>29</v>
      </c>
      <c r="BJ48" t="s">
        <v>143</v>
      </c>
      <c r="BK48" t="s">
        <v>139</v>
      </c>
      <c r="BL48" s="3">
        <v>30</v>
      </c>
      <c r="BM48" s="3">
        <v>0</v>
      </c>
      <c r="BN48">
        <v>0</v>
      </c>
      <c r="BO48" s="3">
        <v>71.63</v>
      </c>
      <c r="BP48" s="3">
        <v>6.63</v>
      </c>
      <c r="BQ48" s="3">
        <v>5</v>
      </c>
      <c r="BR48" t="s">
        <v>144</v>
      </c>
      <c r="BS48">
        <v>70.63</v>
      </c>
      <c r="BT48" t="s">
        <v>183</v>
      </c>
      <c r="BU48" s="3">
        <v>2148.8999999999901</v>
      </c>
      <c r="BV48" s="3">
        <v>2223.8999999999901</v>
      </c>
      <c r="BW48">
        <v>0</v>
      </c>
      <c r="BX48">
        <v>39</v>
      </c>
      <c r="BY48">
        <v>39</v>
      </c>
      <c r="BZ48">
        <v>150</v>
      </c>
      <c r="CA48">
        <v>198.9</v>
      </c>
      <c r="CB48">
        <v>0</v>
      </c>
      <c r="CC48">
        <v>0</v>
      </c>
      <c r="CD48">
        <v>198.9</v>
      </c>
      <c r="CE48" s="3">
        <v>75</v>
      </c>
      <c r="CF48" s="3">
        <v>0</v>
      </c>
      <c r="CG48">
        <v>125.039999999999</v>
      </c>
      <c r="CH48">
        <v>210.27999999999901</v>
      </c>
      <c r="CI48" s="3">
        <v>2575.7999999999902</v>
      </c>
      <c r="CJ48" s="5">
        <v>2500.7999999999902</v>
      </c>
      <c r="CK48" s="5">
        <v>2575.7999999999902</v>
      </c>
      <c r="CL48" s="5">
        <v>2500.7999999999902</v>
      </c>
      <c r="CM48" s="3">
        <v>2575.7999999999902</v>
      </c>
      <c r="CN48" s="3">
        <v>2650.7999999999902</v>
      </c>
      <c r="CO48" s="3">
        <v>2575.7999999999902</v>
      </c>
      <c r="CP48" s="3">
        <v>2650.7999999999902</v>
      </c>
      <c r="CQ48">
        <v>2575.7999999999902</v>
      </c>
      <c r="CR48">
        <v>210.27999999999901</v>
      </c>
      <c r="CS48" s="3">
        <v>0</v>
      </c>
      <c r="CT48" s="3">
        <v>0</v>
      </c>
      <c r="CU48" s="3" t="s">
        <v>146</v>
      </c>
      <c r="CV48" t="s">
        <v>200</v>
      </c>
      <c r="CX48" s="2">
        <v>44742.300173611111</v>
      </c>
      <c r="CY48" t="s">
        <v>200</v>
      </c>
      <c r="CZ48">
        <v>484</v>
      </c>
      <c r="DA48">
        <v>3</v>
      </c>
      <c r="DB48" t="s">
        <v>147</v>
      </c>
      <c r="DC48" t="s">
        <v>388</v>
      </c>
      <c r="DD48" t="s">
        <v>261</v>
      </c>
      <c r="DE48" t="s">
        <v>166</v>
      </c>
      <c r="DF48" t="s">
        <v>167</v>
      </c>
      <c r="DG48" t="s">
        <v>143</v>
      </c>
      <c r="DH48" t="s">
        <v>168</v>
      </c>
      <c r="DI48">
        <v>1</v>
      </c>
      <c r="DJ48">
        <v>1</v>
      </c>
      <c r="DK48" t="s">
        <v>496</v>
      </c>
      <c r="DL48" t="s">
        <v>152</v>
      </c>
      <c r="DM48">
        <v>24.986198725784401</v>
      </c>
      <c r="DN48">
        <v>55.0910419598221</v>
      </c>
      <c r="DO48" t="s">
        <v>496</v>
      </c>
      <c r="DP48" t="s">
        <v>153</v>
      </c>
      <c r="DQ48">
        <v>24.986202676451601</v>
      </c>
      <c r="DR48">
        <v>55.091067440807798</v>
      </c>
      <c r="DS48">
        <v>9</v>
      </c>
      <c r="DT48" t="s">
        <v>133</v>
      </c>
      <c r="DW48" s="18" t="str">
        <f>IF(AND(CU48="no",CS48=0),"okay",IF(AND(CU48="yes",CS48&gt;0),"okay","wrong"))</f>
        <v>okay</v>
      </c>
      <c r="DX48" s="3">
        <f>SUM(BO48:BQ48)</f>
        <v>83.259999999999991</v>
      </c>
      <c r="DY48" s="3">
        <f>BM48</f>
        <v>0</v>
      </c>
      <c r="DZ48" s="3">
        <f t="shared" si="3"/>
        <v>0</v>
      </c>
      <c r="EA48" s="3">
        <f>CF48</f>
        <v>0</v>
      </c>
      <c r="EB48" s="18">
        <f>ROUND(DZ48-CS48-EA48,)</f>
        <v>0</v>
      </c>
      <c r="EC48" s="3">
        <f>CI48</f>
        <v>2575.7999999999902</v>
      </c>
      <c r="ED48" s="3">
        <f t="shared" si="4"/>
        <v>0</v>
      </c>
      <c r="EE48" s="3">
        <f t="shared" si="4"/>
        <v>0</v>
      </c>
      <c r="EF48" s="3">
        <f t="shared" si="5"/>
        <v>2575.7999999999902</v>
      </c>
      <c r="EG48" s="18">
        <f t="shared" si="6"/>
        <v>0</v>
      </c>
      <c r="EH48" s="3">
        <f>BU48</f>
        <v>2148.8999999999901</v>
      </c>
      <c r="EI48" s="3">
        <f t="shared" si="7"/>
        <v>2148.8999999999901</v>
      </c>
      <c r="EJ48" s="3">
        <f>CE48</f>
        <v>75</v>
      </c>
      <c r="EK48" s="19">
        <f t="shared" si="8"/>
        <v>2073.8999999999901</v>
      </c>
      <c r="EL48" s="19">
        <f>CO48/CM48</f>
        <v>1</v>
      </c>
      <c r="EM48" s="19">
        <f t="shared" si="9"/>
        <v>2073.8999999999901</v>
      </c>
      <c r="EN48" s="18">
        <f>ROUND(EM48-BV48,0)</f>
        <v>-150</v>
      </c>
    </row>
    <row r="49" spans="1:144" x14ac:dyDescent="0.25">
      <c r="A49">
        <v>243101</v>
      </c>
      <c r="B49">
        <v>1100141300</v>
      </c>
      <c r="C49" s="1">
        <v>45301</v>
      </c>
      <c r="D49" s="2">
        <v>45301.869027777779</v>
      </c>
      <c r="E49">
        <v>2024</v>
      </c>
      <c r="F49">
        <v>1</v>
      </c>
      <c r="G49">
        <v>10</v>
      </c>
      <c r="H49">
        <v>2</v>
      </c>
      <c r="I49">
        <v>4</v>
      </c>
      <c r="J49" t="s">
        <v>226</v>
      </c>
      <c r="K49">
        <v>20</v>
      </c>
      <c r="L49">
        <v>1</v>
      </c>
      <c r="M49">
        <v>1</v>
      </c>
      <c r="N49" s="1">
        <v>45302</v>
      </c>
      <c r="O49" s="2">
        <v>45302.510416666664</v>
      </c>
      <c r="P49">
        <v>2024</v>
      </c>
      <c r="Q49">
        <v>1</v>
      </c>
      <c r="R49">
        <v>11</v>
      </c>
      <c r="S49">
        <v>2</v>
      </c>
      <c r="T49">
        <v>5</v>
      </c>
      <c r="U49" t="s">
        <v>125</v>
      </c>
      <c r="V49">
        <v>12</v>
      </c>
      <c r="W49" s="1">
        <v>45422</v>
      </c>
      <c r="X49" s="2">
        <v>45422.5</v>
      </c>
      <c r="Y49">
        <v>2024</v>
      </c>
      <c r="Z49">
        <v>5</v>
      </c>
      <c r="AA49">
        <v>10</v>
      </c>
      <c r="AB49">
        <v>19</v>
      </c>
      <c r="AC49">
        <v>6</v>
      </c>
      <c r="AD49" t="s">
        <v>241</v>
      </c>
      <c r="AE49">
        <v>12</v>
      </c>
      <c r="AF49" t="s">
        <v>127</v>
      </c>
      <c r="AG49" t="s">
        <v>128</v>
      </c>
      <c r="AH49" t="s">
        <v>129</v>
      </c>
      <c r="AI49" t="s">
        <v>173</v>
      </c>
      <c r="AJ49">
        <v>1</v>
      </c>
      <c r="AK49" t="s">
        <v>131</v>
      </c>
      <c r="AL49" t="s">
        <v>132</v>
      </c>
      <c r="AM49" t="s">
        <v>133</v>
      </c>
      <c r="AN49">
        <v>0</v>
      </c>
      <c r="AO49">
        <v>0</v>
      </c>
      <c r="AP49">
        <v>0</v>
      </c>
      <c r="AQ49" t="s">
        <v>216</v>
      </c>
      <c r="AR49" t="s">
        <v>135</v>
      </c>
      <c r="AS49" t="s">
        <v>136</v>
      </c>
      <c r="AT49" t="s">
        <v>137</v>
      </c>
      <c r="AU49" t="s">
        <v>137</v>
      </c>
      <c r="AV49" t="s">
        <v>159</v>
      </c>
      <c r="AW49" t="s">
        <v>133</v>
      </c>
      <c r="AX49" t="s">
        <v>139</v>
      </c>
      <c r="AZ49">
        <v>3</v>
      </c>
      <c r="BA49">
        <v>1</v>
      </c>
      <c r="BB49">
        <v>1</v>
      </c>
      <c r="BC49">
        <v>1</v>
      </c>
      <c r="BD49">
        <v>515201</v>
      </c>
      <c r="BE49" t="s">
        <v>454</v>
      </c>
      <c r="BF49" t="s">
        <v>455</v>
      </c>
      <c r="BG49" t="s">
        <v>456</v>
      </c>
      <c r="BH49" s="1">
        <v>33787</v>
      </c>
      <c r="BI49">
        <v>32</v>
      </c>
      <c r="BJ49" t="s">
        <v>143</v>
      </c>
      <c r="BK49" t="s">
        <v>139</v>
      </c>
      <c r="BL49" s="3">
        <v>120</v>
      </c>
      <c r="BM49" s="3">
        <v>90</v>
      </c>
      <c r="BN49">
        <v>0</v>
      </c>
      <c r="BO49" s="3">
        <v>66.63</v>
      </c>
      <c r="BP49" s="3">
        <v>6.63</v>
      </c>
      <c r="BQ49" s="3">
        <v>5</v>
      </c>
      <c r="BR49" t="s">
        <v>144</v>
      </c>
      <c r="BS49">
        <v>66.63</v>
      </c>
      <c r="BT49" t="s">
        <v>145</v>
      </c>
      <c r="BU49" s="3">
        <v>7995.6</v>
      </c>
      <c r="BV49" s="3">
        <v>952.20024719238302</v>
      </c>
      <c r="BW49">
        <v>0</v>
      </c>
      <c r="BX49">
        <v>39</v>
      </c>
      <c r="BY49">
        <v>39</v>
      </c>
      <c r="BZ49">
        <v>600</v>
      </c>
      <c r="CA49">
        <v>795.599999999999</v>
      </c>
      <c r="CB49">
        <v>0</v>
      </c>
      <c r="CC49">
        <v>0</v>
      </c>
      <c r="CD49">
        <v>795.599999999999</v>
      </c>
      <c r="CE49" s="3">
        <v>0</v>
      </c>
      <c r="CF49" s="3">
        <v>0</v>
      </c>
      <c r="CG49">
        <v>473.46499999999997</v>
      </c>
      <c r="CH49">
        <v>558.27499999999998</v>
      </c>
      <c r="CI49" s="3">
        <v>9469.1999999999898</v>
      </c>
      <c r="CJ49" s="5">
        <v>9469.1999999999898</v>
      </c>
      <c r="CK49" s="5">
        <v>9469.1999999999898</v>
      </c>
      <c r="CL49" s="5">
        <v>9469.1999999999898</v>
      </c>
      <c r="CM49" s="3">
        <v>2425.8002471923801</v>
      </c>
      <c r="CN49" s="3">
        <v>2425.8002471923801</v>
      </c>
      <c r="CO49" s="3">
        <v>2425.8002471923801</v>
      </c>
      <c r="CP49" s="3">
        <v>2425.8002471923801</v>
      </c>
      <c r="CQ49">
        <v>9469.1999999999898</v>
      </c>
      <c r="CR49">
        <v>558.27499999999998</v>
      </c>
      <c r="CS49" s="3">
        <v>7043.3997528076097</v>
      </c>
      <c r="CT49" s="3">
        <v>7043.3997528076097</v>
      </c>
      <c r="CU49" s="3" t="s">
        <v>139</v>
      </c>
      <c r="CV49" t="s">
        <v>133</v>
      </c>
      <c r="CX49" s="2">
        <v>1.5</v>
      </c>
      <c r="CY49" t="s">
        <v>133</v>
      </c>
      <c r="CZ49">
        <v>484</v>
      </c>
      <c r="DA49">
        <v>3</v>
      </c>
      <c r="DB49" t="s">
        <v>147</v>
      </c>
      <c r="DC49" t="s">
        <v>388</v>
      </c>
      <c r="DD49" t="s">
        <v>389</v>
      </c>
      <c r="DE49" t="s">
        <v>390</v>
      </c>
      <c r="DF49" t="s">
        <v>278</v>
      </c>
      <c r="DG49" t="s">
        <v>143</v>
      </c>
      <c r="DH49" t="s">
        <v>168</v>
      </c>
      <c r="DI49">
        <v>1</v>
      </c>
      <c r="DJ49">
        <v>1</v>
      </c>
      <c r="DK49" t="s">
        <v>497</v>
      </c>
      <c r="DL49" t="s">
        <v>152</v>
      </c>
      <c r="DM49">
        <v>25.086952567241099</v>
      </c>
      <c r="DN49">
        <v>55.1479694992303</v>
      </c>
      <c r="DO49" t="s">
        <v>497</v>
      </c>
      <c r="DP49" t="s">
        <v>153</v>
      </c>
      <c r="DQ49">
        <v>25.086923417031699</v>
      </c>
      <c r="DR49">
        <v>55.147980228066402</v>
      </c>
      <c r="DS49" t="s">
        <v>133</v>
      </c>
      <c r="DT49" t="s">
        <v>133</v>
      </c>
      <c r="DW49" s="18" t="str">
        <f>IF(AND(CU49="no",CS49=0),"okay",IF(AND(CU49="yes",CS49&gt;0),"okay","wrong"))</f>
        <v>okay</v>
      </c>
      <c r="DX49" s="3">
        <f>SUM(BO49:BQ49)</f>
        <v>78.259999999999991</v>
      </c>
      <c r="DY49" s="3">
        <f>BM49</f>
        <v>90</v>
      </c>
      <c r="DZ49" s="3">
        <f t="shared" si="3"/>
        <v>7043.4</v>
      </c>
      <c r="EA49" s="3">
        <f>CF49</f>
        <v>0</v>
      </c>
      <c r="EB49" s="18">
        <f>ROUND(DZ49-CS49-EA49,)</f>
        <v>0</v>
      </c>
      <c r="EC49" s="3">
        <f>CI49</f>
        <v>9469.1999999999898</v>
      </c>
      <c r="ED49" s="3">
        <f t="shared" si="4"/>
        <v>7043.4</v>
      </c>
      <c r="EE49" s="3">
        <f t="shared" si="4"/>
        <v>0</v>
      </c>
      <c r="EF49" s="3">
        <f t="shared" si="5"/>
        <v>2425.7999999999902</v>
      </c>
      <c r="EG49" s="18">
        <f t="shared" si="6"/>
        <v>0</v>
      </c>
      <c r="EH49" s="3">
        <f>BU49</f>
        <v>7995.6</v>
      </c>
      <c r="EI49" s="3">
        <f t="shared" si="7"/>
        <v>952.20000000000073</v>
      </c>
      <c r="EJ49" s="3">
        <f>CE49</f>
        <v>0</v>
      </c>
      <c r="EK49" s="19">
        <f t="shared" si="8"/>
        <v>952.20000000000073</v>
      </c>
      <c r="EL49" s="19">
        <f>CO49/CM49</f>
        <v>1</v>
      </c>
      <c r="EM49" s="19">
        <f t="shared" si="9"/>
        <v>952.20000000000073</v>
      </c>
      <c r="EN49" s="18">
        <f>ROUND(EM49-BV49,0)</f>
        <v>0</v>
      </c>
    </row>
    <row r="50" spans="1:144" x14ac:dyDescent="0.25">
      <c r="A50">
        <v>243130</v>
      </c>
      <c r="B50" t="s">
        <v>498</v>
      </c>
      <c r="C50" s="1">
        <v>45301</v>
      </c>
      <c r="D50" s="2">
        <v>45301.943796296298</v>
      </c>
      <c r="E50">
        <v>2024</v>
      </c>
      <c r="F50">
        <v>1</v>
      </c>
      <c r="G50">
        <v>10</v>
      </c>
      <c r="H50">
        <v>2</v>
      </c>
      <c r="I50">
        <v>4</v>
      </c>
      <c r="J50" t="s">
        <v>226</v>
      </c>
      <c r="K50">
        <v>22</v>
      </c>
      <c r="L50">
        <v>1</v>
      </c>
      <c r="M50">
        <v>1</v>
      </c>
      <c r="N50" s="1">
        <v>45302</v>
      </c>
      <c r="O50" s="2">
        <v>45302.416666666664</v>
      </c>
      <c r="P50">
        <v>2024</v>
      </c>
      <c r="Q50">
        <v>1</v>
      </c>
      <c r="R50">
        <v>11</v>
      </c>
      <c r="S50">
        <v>2</v>
      </c>
      <c r="T50">
        <v>5</v>
      </c>
      <c r="U50" t="s">
        <v>125</v>
      </c>
      <c r="V50">
        <v>10</v>
      </c>
      <c r="W50" s="1">
        <v>45304</v>
      </c>
      <c r="X50" s="2">
        <v>45304.479166666664</v>
      </c>
      <c r="Y50">
        <v>2024</v>
      </c>
      <c r="Z50">
        <v>1</v>
      </c>
      <c r="AA50">
        <v>13</v>
      </c>
      <c r="AB50">
        <v>2</v>
      </c>
      <c r="AC50">
        <v>7</v>
      </c>
      <c r="AD50" t="s">
        <v>126</v>
      </c>
      <c r="AE50">
        <v>11</v>
      </c>
      <c r="AF50" t="s">
        <v>127</v>
      </c>
      <c r="AG50" t="s">
        <v>128</v>
      </c>
      <c r="AH50" t="s">
        <v>129</v>
      </c>
      <c r="AI50" t="s">
        <v>173</v>
      </c>
      <c r="AJ50">
        <v>1</v>
      </c>
      <c r="AK50" t="s">
        <v>131</v>
      </c>
      <c r="AL50" t="s">
        <v>132</v>
      </c>
      <c r="AM50" t="s">
        <v>133</v>
      </c>
      <c r="AN50">
        <v>0</v>
      </c>
      <c r="AO50">
        <v>0</v>
      </c>
      <c r="AP50">
        <v>0</v>
      </c>
      <c r="AQ50" t="s">
        <v>134</v>
      </c>
      <c r="AR50" t="s">
        <v>156</v>
      </c>
      <c r="AS50" t="s">
        <v>136</v>
      </c>
      <c r="AT50" t="s">
        <v>499</v>
      </c>
      <c r="AU50" t="s">
        <v>499</v>
      </c>
      <c r="AV50" t="s">
        <v>159</v>
      </c>
      <c r="AW50" t="s">
        <v>133</v>
      </c>
      <c r="AX50" t="s">
        <v>146</v>
      </c>
      <c r="AZ50">
        <v>1</v>
      </c>
      <c r="BA50">
        <v>0</v>
      </c>
      <c r="BB50">
        <v>1</v>
      </c>
      <c r="BC50">
        <v>0</v>
      </c>
      <c r="BD50">
        <v>553978</v>
      </c>
      <c r="BE50" t="s">
        <v>500</v>
      </c>
      <c r="BF50" t="s">
        <v>501</v>
      </c>
      <c r="BG50" t="s">
        <v>502</v>
      </c>
      <c r="BH50" s="1">
        <v>33787</v>
      </c>
      <c r="BI50">
        <v>32</v>
      </c>
      <c r="BJ50" t="s">
        <v>143</v>
      </c>
      <c r="BK50" t="s">
        <v>139</v>
      </c>
      <c r="BL50" s="3">
        <v>2</v>
      </c>
      <c r="BM50" s="3">
        <v>0</v>
      </c>
      <c r="BN50">
        <v>0</v>
      </c>
      <c r="BO50" s="3">
        <v>119</v>
      </c>
      <c r="BP50" s="3">
        <v>22</v>
      </c>
      <c r="BQ50" s="3">
        <v>25</v>
      </c>
      <c r="BR50" t="s">
        <v>144</v>
      </c>
      <c r="BS50">
        <v>0</v>
      </c>
      <c r="BT50">
        <v>0</v>
      </c>
      <c r="BU50" s="3">
        <v>238</v>
      </c>
      <c r="BV50" s="3">
        <v>238</v>
      </c>
      <c r="BW50">
        <v>0</v>
      </c>
      <c r="BX50">
        <v>39</v>
      </c>
      <c r="BY50">
        <v>39</v>
      </c>
      <c r="BZ50">
        <v>50</v>
      </c>
      <c r="CA50">
        <v>44</v>
      </c>
      <c r="CB50">
        <v>0</v>
      </c>
      <c r="CC50">
        <v>0</v>
      </c>
      <c r="CD50">
        <v>44</v>
      </c>
      <c r="CE50" s="3">
        <v>0</v>
      </c>
      <c r="CF50" s="3">
        <v>0</v>
      </c>
      <c r="CG50">
        <v>20.5</v>
      </c>
      <c r="CH50">
        <v>20.5</v>
      </c>
      <c r="CI50" s="3">
        <v>410</v>
      </c>
      <c r="CJ50" s="5">
        <v>410</v>
      </c>
      <c r="CK50" s="5">
        <v>410</v>
      </c>
      <c r="CL50" s="5">
        <v>410</v>
      </c>
      <c r="CM50" s="3">
        <v>410</v>
      </c>
      <c r="CN50" s="3">
        <v>410</v>
      </c>
      <c r="CO50" s="3">
        <v>410</v>
      </c>
      <c r="CP50" s="3">
        <v>410</v>
      </c>
      <c r="CQ50">
        <v>410</v>
      </c>
      <c r="CR50">
        <v>20.5</v>
      </c>
      <c r="CS50" s="3">
        <v>0</v>
      </c>
      <c r="CT50" s="3">
        <v>0</v>
      </c>
      <c r="CU50" s="3" t="s">
        <v>146</v>
      </c>
      <c r="CV50" t="s">
        <v>133</v>
      </c>
      <c r="CX50" s="2">
        <v>1.5</v>
      </c>
      <c r="CY50" t="s">
        <v>133</v>
      </c>
      <c r="CZ50">
        <v>101</v>
      </c>
      <c r="DA50">
        <v>2</v>
      </c>
      <c r="DB50" t="s">
        <v>191</v>
      </c>
      <c r="DC50" t="s">
        <v>503</v>
      </c>
      <c r="DD50" t="s">
        <v>504</v>
      </c>
      <c r="DE50" t="s">
        <v>505</v>
      </c>
      <c r="DF50" t="s">
        <v>167</v>
      </c>
      <c r="DG50" t="s">
        <v>143</v>
      </c>
      <c r="DH50" t="s">
        <v>506</v>
      </c>
      <c r="DI50">
        <v>1</v>
      </c>
      <c r="DJ50">
        <v>3</v>
      </c>
      <c r="DK50" t="s">
        <v>507</v>
      </c>
      <c r="DL50" t="s">
        <v>152</v>
      </c>
      <c r="DM50">
        <v>25.333122130041001</v>
      </c>
      <c r="DN50">
        <v>55.374521948397103</v>
      </c>
      <c r="DO50" t="s">
        <v>508</v>
      </c>
      <c r="DP50" t="s">
        <v>153</v>
      </c>
      <c r="DQ50">
        <v>25.3331106147327</v>
      </c>
      <c r="DR50">
        <v>55.374309383332701</v>
      </c>
      <c r="DS50">
        <v>6</v>
      </c>
      <c r="DT50" t="s">
        <v>509</v>
      </c>
      <c r="DW50" s="18" t="str">
        <f>IF(AND(CU50="no",CS50=0),"okay",IF(AND(CU50="yes",CS50&gt;0),"okay","wrong"))</f>
        <v>okay</v>
      </c>
      <c r="DX50" s="3">
        <f>SUM(BO50:BQ50)</f>
        <v>166</v>
      </c>
      <c r="DY50" s="3">
        <f>BM50</f>
        <v>0</v>
      </c>
      <c r="DZ50" s="3">
        <f t="shared" si="3"/>
        <v>0</v>
      </c>
      <c r="EA50" s="3">
        <f>CF50</f>
        <v>0</v>
      </c>
      <c r="EB50" s="18">
        <f>ROUND(DZ50-CS50-EA50,)</f>
        <v>0</v>
      </c>
      <c r="EC50" s="3">
        <f>CI50</f>
        <v>410</v>
      </c>
      <c r="ED50" s="3">
        <f t="shared" si="4"/>
        <v>0</v>
      </c>
      <c r="EE50" s="3">
        <f t="shared" si="4"/>
        <v>0</v>
      </c>
      <c r="EF50" s="3">
        <f t="shared" si="5"/>
        <v>410</v>
      </c>
      <c r="EG50" s="18">
        <f t="shared" si="6"/>
        <v>0</v>
      </c>
      <c r="EH50" s="3">
        <f>BU50</f>
        <v>238</v>
      </c>
      <c r="EI50" s="3">
        <f t="shared" si="7"/>
        <v>238</v>
      </c>
      <c r="EJ50" s="3">
        <f>CE50</f>
        <v>0</v>
      </c>
      <c r="EK50" s="19">
        <f t="shared" si="8"/>
        <v>238</v>
      </c>
      <c r="EL50" s="19">
        <f>CO50/CM50</f>
        <v>1</v>
      </c>
      <c r="EM50" s="19">
        <f t="shared" si="9"/>
        <v>238</v>
      </c>
      <c r="EN50" s="18">
        <f>ROUND(EM50-BV50,0)</f>
        <v>0</v>
      </c>
    </row>
    <row r="51" spans="1:144" x14ac:dyDescent="0.25">
      <c r="A51">
        <v>243301</v>
      </c>
      <c r="B51" t="s">
        <v>510</v>
      </c>
      <c r="C51" s="1">
        <v>45302</v>
      </c>
      <c r="D51" s="2">
        <v>45302.671342592592</v>
      </c>
      <c r="E51">
        <v>2024</v>
      </c>
      <c r="F51">
        <v>1</v>
      </c>
      <c r="G51">
        <v>11</v>
      </c>
      <c r="H51">
        <v>2</v>
      </c>
      <c r="I51">
        <v>5</v>
      </c>
      <c r="J51" t="s">
        <v>125</v>
      </c>
      <c r="K51">
        <v>16</v>
      </c>
      <c r="L51">
        <v>1</v>
      </c>
      <c r="M51">
        <v>1</v>
      </c>
      <c r="N51" s="1">
        <v>45305</v>
      </c>
      <c r="O51" s="2">
        <v>45305.645833333336</v>
      </c>
      <c r="P51">
        <v>2024</v>
      </c>
      <c r="Q51">
        <v>1</v>
      </c>
      <c r="R51">
        <v>14</v>
      </c>
      <c r="S51">
        <v>2</v>
      </c>
      <c r="T51">
        <v>1</v>
      </c>
      <c r="U51" t="s">
        <v>172</v>
      </c>
      <c r="V51">
        <v>15</v>
      </c>
      <c r="W51" s="1">
        <v>45309</v>
      </c>
      <c r="X51" s="2">
        <v>45309.659722222219</v>
      </c>
      <c r="Y51">
        <v>2024</v>
      </c>
      <c r="Z51">
        <v>1</v>
      </c>
      <c r="AA51">
        <v>18</v>
      </c>
      <c r="AB51">
        <v>3</v>
      </c>
      <c r="AC51">
        <v>5</v>
      </c>
      <c r="AD51" t="s">
        <v>125</v>
      </c>
      <c r="AE51">
        <v>15</v>
      </c>
      <c r="AF51" t="s">
        <v>127</v>
      </c>
      <c r="AG51" t="s">
        <v>128</v>
      </c>
      <c r="AH51" t="s">
        <v>129</v>
      </c>
      <c r="AI51" t="s">
        <v>130</v>
      </c>
      <c r="AJ51">
        <v>3</v>
      </c>
      <c r="AK51" t="s">
        <v>131</v>
      </c>
      <c r="AL51" t="s">
        <v>132</v>
      </c>
      <c r="AM51" t="s">
        <v>133</v>
      </c>
      <c r="AN51">
        <v>0</v>
      </c>
      <c r="AO51">
        <v>0</v>
      </c>
      <c r="AP51">
        <v>0</v>
      </c>
      <c r="AQ51" t="s">
        <v>134</v>
      </c>
      <c r="AR51" t="s">
        <v>156</v>
      </c>
      <c r="AS51" t="s">
        <v>157</v>
      </c>
      <c r="AT51" t="s">
        <v>133</v>
      </c>
      <c r="AU51" t="s">
        <v>158</v>
      </c>
      <c r="AV51" t="s">
        <v>159</v>
      </c>
      <c r="AW51" t="s">
        <v>133</v>
      </c>
      <c r="AX51" t="s">
        <v>139</v>
      </c>
      <c r="AZ51">
        <v>6</v>
      </c>
      <c r="BA51">
        <v>1</v>
      </c>
      <c r="BB51">
        <v>5</v>
      </c>
      <c r="BC51">
        <v>0</v>
      </c>
      <c r="BD51">
        <v>439660</v>
      </c>
      <c r="BE51" t="s">
        <v>511</v>
      </c>
      <c r="BF51" t="s">
        <v>512</v>
      </c>
      <c r="BG51" t="s">
        <v>513</v>
      </c>
      <c r="BH51" s="1">
        <v>33787</v>
      </c>
      <c r="BI51">
        <v>32</v>
      </c>
      <c r="BJ51" t="s">
        <v>143</v>
      </c>
      <c r="BK51" t="s">
        <v>139</v>
      </c>
      <c r="BL51" s="3">
        <v>4</v>
      </c>
      <c r="BM51" s="3">
        <v>1</v>
      </c>
      <c r="BN51">
        <v>0</v>
      </c>
      <c r="BO51" s="3">
        <v>118.8</v>
      </c>
      <c r="BP51" s="3">
        <v>20</v>
      </c>
      <c r="BQ51" s="3">
        <v>6.25</v>
      </c>
      <c r="BR51" t="s">
        <v>144</v>
      </c>
      <c r="BS51">
        <v>0</v>
      </c>
      <c r="BT51">
        <v>0</v>
      </c>
      <c r="BU51" s="3">
        <v>475.2</v>
      </c>
      <c r="BV51" s="3">
        <v>330.14999694824201</v>
      </c>
      <c r="BW51">
        <v>0</v>
      </c>
      <c r="BX51">
        <v>39</v>
      </c>
      <c r="BY51">
        <v>39</v>
      </c>
      <c r="BZ51">
        <v>25</v>
      </c>
      <c r="CA51">
        <v>80</v>
      </c>
      <c r="CB51">
        <v>0</v>
      </c>
      <c r="CC51">
        <v>0</v>
      </c>
      <c r="CD51">
        <v>80</v>
      </c>
      <c r="CE51" s="3">
        <v>0</v>
      </c>
      <c r="CF51" s="3">
        <v>0</v>
      </c>
      <c r="CG51">
        <v>32.909999999999997</v>
      </c>
      <c r="CH51">
        <v>32.909999999999997</v>
      </c>
      <c r="CI51" s="3">
        <v>658.2</v>
      </c>
      <c r="CJ51" s="5">
        <v>658.2</v>
      </c>
      <c r="CK51" s="5">
        <v>658.2</v>
      </c>
      <c r="CL51" s="5">
        <v>658.2</v>
      </c>
      <c r="CM51" s="3">
        <v>513.14999694824201</v>
      </c>
      <c r="CN51" s="3">
        <v>513.14999694824201</v>
      </c>
      <c r="CO51" s="3">
        <v>513.14999694824201</v>
      </c>
      <c r="CP51" s="3">
        <v>513.14999694824201</v>
      </c>
      <c r="CQ51">
        <v>658.2</v>
      </c>
      <c r="CR51">
        <v>32.909999999999997</v>
      </c>
      <c r="CS51" s="3">
        <v>145.05000305175699</v>
      </c>
      <c r="CT51" s="3">
        <v>145.05000305175699</v>
      </c>
      <c r="CU51" s="3" t="s">
        <v>139</v>
      </c>
      <c r="CV51" t="s">
        <v>133</v>
      </c>
      <c r="CX51" s="2">
        <v>1.5</v>
      </c>
      <c r="CY51" t="s">
        <v>133</v>
      </c>
      <c r="CZ51">
        <v>115</v>
      </c>
      <c r="DA51">
        <v>2</v>
      </c>
      <c r="DB51" t="s">
        <v>308</v>
      </c>
      <c r="DC51" t="s">
        <v>309</v>
      </c>
      <c r="DD51" t="s">
        <v>357</v>
      </c>
      <c r="DE51" t="s">
        <v>358</v>
      </c>
      <c r="DF51" t="s">
        <v>312</v>
      </c>
      <c r="DG51" t="s">
        <v>143</v>
      </c>
      <c r="DH51" t="s">
        <v>168</v>
      </c>
      <c r="DI51">
        <v>1</v>
      </c>
      <c r="DJ51">
        <v>1</v>
      </c>
      <c r="DK51" t="s">
        <v>514</v>
      </c>
      <c r="DL51" t="s">
        <v>152</v>
      </c>
      <c r="DM51">
        <v>25.288793900000002</v>
      </c>
      <c r="DN51">
        <v>55.417880099999998</v>
      </c>
      <c r="DO51" t="s">
        <v>514</v>
      </c>
      <c r="DP51" t="s">
        <v>153</v>
      </c>
      <c r="DQ51">
        <v>25.288793900000002</v>
      </c>
      <c r="DR51">
        <v>55.417880099999998</v>
      </c>
      <c r="DS51">
        <v>8</v>
      </c>
      <c r="DT51" t="s">
        <v>133</v>
      </c>
      <c r="DW51" s="18" t="str">
        <f>IF(AND(CU51="no",CS51=0),"okay",IF(AND(CU51="yes",CS51&gt;0),"okay","wrong"))</f>
        <v>okay</v>
      </c>
      <c r="DX51" s="3">
        <f>SUM(BO51:BQ51)</f>
        <v>145.05000000000001</v>
      </c>
      <c r="DY51" s="3">
        <f>BM51</f>
        <v>1</v>
      </c>
      <c r="DZ51" s="3">
        <f t="shared" si="3"/>
        <v>145.05000000000001</v>
      </c>
      <c r="EA51" s="3">
        <f>CF51</f>
        <v>0</v>
      </c>
      <c r="EB51" s="18">
        <f>ROUND(DZ51-CS51-EA51,)</f>
        <v>0</v>
      </c>
      <c r="EC51" s="3">
        <f>CI51</f>
        <v>658.2</v>
      </c>
      <c r="ED51" s="3">
        <f t="shared" si="4"/>
        <v>145.05000000000001</v>
      </c>
      <c r="EE51" s="3">
        <f t="shared" si="4"/>
        <v>0</v>
      </c>
      <c r="EF51" s="3">
        <f t="shared" si="5"/>
        <v>513.15000000000009</v>
      </c>
      <c r="EG51" s="18">
        <f t="shared" si="6"/>
        <v>0</v>
      </c>
      <c r="EH51" s="3">
        <f>BU51</f>
        <v>475.2</v>
      </c>
      <c r="EI51" s="3">
        <f t="shared" si="7"/>
        <v>330.15</v>
      </c>
      <c r="EJ51" s="3">
        <f>CE51</f>
        <v>0</v>
      </c>
      <c r="EK51" s="19">
        <f t="shared" si="8"/>
        <v>330.15</v>
      </c>
      <c r="EL51" s="19">
        <f>CO51/CM51</f>
        <v>1</v>
      </c>
      <c r="EM51" s="19">
        <f t="shared" si="9"/>
        <v>330.15</v>
      </c>
      <c r="EN51" s="18">
        <f>ROUND(EM51-BV51,0)</f>
        <v>0</v>
      </c>
    </row>
    <row r="52" spans="1:144" x14ac:dyDescent="0.25">
      <c r="A52">
        <v>243386</v>
      </c>
      <c r="B52" t="s">
        <v>515</v>
      </c>
      <c r="C52" s="1">
        <v>45302</v>
      </c>
      <c r="D52" s="2">
        <v>45302.842303240737</v>
      </c>
      <c r="E52">
        <v>2024</v>
      </c>
      <c r="F52">
        <v>1</v>
      </c>
      <c r="G52">
        <v>11</v>
      </c>
      <c r="H52">
        <v>2</v>
      </c>
      <c r="I52">
        <v>5</v>
      </c>
      <c r="J52" t="s">
        <v>125</v>
      </c>
      <c r="K52">
        <v>20</v>
      </c>
      <c r="L52">
        <v>1</v>
      </c>
      <c r="M52">
        <v>1</v>
      </c>
      <c r="N52" s="1">
        <v>45303</v>
      </c>
      <c r="O52" s="2">
        <v>45303.429166666669</v>
      </c>
      <c r="P52">
        <v>2024</v>
      </c>
      <c r="Q52">
        <v>1</v>
      </c>
      <c r="R52">
        <v>12</v>
      </c>
      <c r="S52">
        <v>2</v>
      </c>
      <c r="T52">
        <v>6</v>
      </c>
      <c r="U52" t="s">
        <v>241</v>
      </c>
      <c r="V52">
        <v>10</v>
      </c>
      <c r="W52" s="1">
        <v>45333</v>
      </c>
      <c r="X52" s="2">
        <v>45333.406944444447</v>
      </c>
      <c r="Y52">
        <v>2024</v>
      </c>
      <c r="Z52">
        <v>2</v>
      </c>
      <c r="AA52">
        <v>11</v>
      </c>
      <c r="AB52">
        <v>6</v>
      </c>
      <c r="AC52">
        <v>1</v>
      </c>
      <c r="AD52" t="s">
        <v>172</v>
      </c>
      <c r="AE52">
        <v>9</v>
      </c>
      <c r="AF52" t="s">
        <v>127</v>
      </c>
      <c r="AG52" t="s">
        <v>128</v>
      </c>
      <c r="AH52" t="s">
        <v>129</v>
      </c>
      <c r="AI52" t="s">
        <v>173</v>
      </c>
      <c r="AJ52">
        <v>1</v>
      </c>
      <c r="AK52" t="s">
        <v>131</v>
      </c>
      <c r="AL52" t="s">
        <v>132</v>
      </c>
      <c r="AM52" t="s">
        <v>133</v>
      </c>
      <c r="AN52">
        <v>0</v>
      </c>
      <c r="AO52">
        <v>0</v>
      </c>
      <c r="AP52">
        <v>0</v>
      </c>
      <c r="AQ52" t="s">
        <v>134</v>
      </c>
      <c r="AR52" t="s">
        <v>135</v>
      </c>
      <c r="AS52" t="s">
        <v>157</v>
      </c>
      <c r="AT52" t="s">
        <v>133</v>
      </c>
      <c r="AU52" t="s">
        <v>158</v>
      </c>
      <c r="AV52" t="s">
        <v>315</v>
      </c>
      <c r="AW52" t="s">
        <v>316</v>
      </c>
      <c r="AX52" t="s">
        <v>139</v>
      </c>
      <c r="AZ52">
        <v>6</v>
      </c>
      <c r="BA52">
        <v>0</v>
      </c>
      <c r="BB52">
        <v>6</v>
      </c>
      <c r="BC52">
        <v>0</v>
      </c>
      <c r="BD52">
        <v>458001</v>
      </c>
      <c r="BE52" t="s">
        <v>516</v>
      </c>
      <c r="BF52" t="s">
        <v>517</v>
      </c>
      <c r="BG52" t="s">
        <v>518</v>
      </c>
      <c r="BH52" s="1">
        <v>33787</v>
      </c>
      <c r="BI52">
        <v>32</v>
      </c>
      <c r="BJ52" t="s">
        <v>143</v>
      </c>
      <c r="BK52" t="s">
        <v>146</v>
      </c>
      <c r="BL52" s="3">
        <v>30</v>
      </c>
      <c r="BM52" s="3">
        <v>0</v>
      </c>
      <c r="BN52">
        <v>0</v>
      </c>
      <c r="BO52" s="3">
        <v>76.64</v>
      </c>
      <c r="BP52" s="3">
        <v>0</v>
      </c>
      <c r="BQ52" s="3">
        <v>5</v>
      </c>
      <c r="BR52" t="s">
        <v>144</v>
      </c>
      <c r="BS52">
        <v>0</v>
      </c>
      <c r="BT52">
        <v>0</v>
      </c>
      <c r="BU52" s="3">
        <v>2299.14</v>
      </c>
      <c r="BV52" s="3">
        <v>2299.14</v>
      </c>
      <c r="BW52">
        <v>0</v>
      </c>
      <c r="BX52">
        <v>39</v>
      </c>
      <c r="BY52">
        <v>39</v>
      </c>
      <c r="BZ52">
        <v>150</v>
      </c>
      <c r="CA52">
        <v>0</v>
      </c>
      <c r="CB52">
        <v>0</v>
      </c>
      <c r="CC52">
        <v>0</v>
      </c>
      <c r="CD52">
        <v>0</v>
      </c>
      <c r="CE52" s="3">
        <v>0</v>
      </c>
      <c r="CF52" s="3">
        <v>0</v>
      </c>
      <c r="CG52">
        <v>126.36</v>
      </c>
      <c r="CH52">
        <v>126.36</v>
      </c>
      <c r="CI52" s="3">
        <v>2527.14</v>
      </c>
      <c r="CJ52" s="5">
        <v>2527.14</v>
      </c>
      <c r="CK52" s="5">
        <v>2527.14</v>
      </c>
      <c r="CL52" s="5">
        <v>2527.14</v>
      </c>
      <c r="CM52" s="3">
        <v>2527.14</v>
      </c>
      <c r="CN52" s="3">
        <v>2527.14</v>
      </c>
      <c r="CO52" s="3">
        <v>2527.14</v>
      </c>
      <c r="CP52" s="3">
        <v>2527.14</v>
      </c>
      <c r="CQ52">
        <v>2527.14</v>
      </c>
      <c r="CR52">
        <v>126.36</v>
      </c>
      <c r="CS52" s="3">
        <v>0</v>
      </c>
      <c r="CT52" s="3">
        <v>0</v>
      </c>
      <c r="CU52" s="3" t="s">
        <v>146</v>
      </c>
      <c r="CV52" t="s">
        <v>133</v>
      </c>
      <c r="CX52" s="2">
        <v>1.5</v>
      </c>
      <c r="CY52" t="s">
        <v>133</v>
      </c>
      <c r="CZ52">
        <v>98</v>
      </c>
      <c r="DA52">
        <v>3</v>
      </c>
      <c r="DB52" t="s">
        <v>147</v>
      </c>
      <c r="DC52" t="s">
        <v>320</v>
      </c>
      <c r="DD52" t="s">
        <v>321</v>
      </c>
      <c r="DE52" t="s">
        <v>222</v>
      </c>
      <c r="DF52" t="s">
        <v>519</v>
      </c>
      <c r="DG52" t="s">
        <v>143</v>
      </c>
      <c r="DH52" t="s">
        <v>168</v>
      </c>
      <c r="DI52">
        <v>1</v>
      </c>
      <c r="DJ52">
        <v>1</v>
      </c>
      <c r="DK52" t="s">
        <v>520</v>
      </c>
      <c r="DL52" t="s">
        <v>152</v>
      </c>
      <c r="DM52">
        <v>25.067117100000001</v>
      </c>
      <c r="DN52">
        <v>55.203426499999999</v>
      </c>
      <c r="DO52" t="s">
        <v>520</v>
      </c>
      <c r="DP52" t="s">
        <v>153</v>
      </c>
      <c r="DQ52">
        <v>25.067117100000001</v>
      </c>
      <c r="DR52">
        <v>55.203426499999999</v>
      </c>
      <c r="DS52">
        <v>1</v>
      </c>
      <c r="DT52" t="s">
        <v>133</v>
      </c>
      <c r="DW52" s="18" t="str">
        <f>IF(AND(CU52="no",CS52=0),"okay",IF(AND(CU52="yes",CS52&gt;0),"okay","wrong"))</f>
        <v>okay</v>
      </c>
      <c r="DX52" s="3">
        <f>SUM(BO52:BQ52)</f>
        <v>81.64</v>
      </c>
      <c r="DY52" s="3">
        <f>BM52</f>
        <v>0</v>
      </c>
      <c r="DZ52" s="3">
        <f t="shared" si="3"/>
        <v>0</v>
      </c>
      <c r="EA52" s="3">
        <f>CF52</f>
        <v>0</v>
      </c>
      <c r="EB52" s="18">
        <f>ROUND(DZ52-CS52-EA52,)</f>
        <v>0</v>
      </c>
      <c r="EC52" s="3">
        <f>CI52</f>
        <v>2527.14</v>
      </c>
      <c r="ED52" s="3">
        <f t="shared" si="4"/>
        <v>0</v>
      </c>
      <c r="EE52" s="3">
        <f t="shared" si="4"/>
        <v>0</v>
      </c>
      <c r="EF52" s="3">
        <f t="shared" si="5"/>
        <v>2527.14</v>
      </c>
      <c r="EG52" s="18">
        <f t="shared" si="6"/>
        <v>0</v>
      </c>
      <c r="EH52" s="3">
        <f>BU52</f>
        <v>2299.14</v>
      </c>
      <c r="EI52" s="3">
        <f t="shared" si="7"/>
        <v>2299.14</v>
      </c>
      <c r="EJ52" s="3">
        <f>CE52</f>
        <v>0</v>
      </c>
      <c r="EK52" s="19">
        <f t="shared" si="8"/>
        <v>2299.14</v>
      </c>
      <c r="EL52" s="19">
        <f>CO52/CM52</f>
        <v>1</v>
      </c>
      <c r="EM52" s="19">
        <f t="shared" si="9"/>
        <v>2299.14</v>
      </c>
      <c r="EN52" s="18">
        <f>ROUND(EM52-BV52,0)</f>
        <v>0</v>
      </c>
    </row>
    <row r="53" spans="1:144" x14ac:dyDescent="0.25">
      <c r="A53">
        <v>243406</v>
      </c>
      <c r="B53" t="s">
        <v>521</v>
      </c>
      <c r="C53" s="1">
        <v>45302</v>
      </c>
      <c r="D53" s="2">
        <v>45302.906481481485</v>
      </c>
      <c r="E53">
        <v>2024</v>
      </c>
      <c r="F53">
        <v>1</v>
      </c>
      <c r="G53">
        <v>11</v>
      </c>
      <c r="H53">
        <v>2</v>
      </c>
      <c r="I53">
        <v>5</v>
      </c>
      <c r="J53" t="s">
        <v>125</v>
      </c>
      <c r="K53">
        <v>21</v>
      </c>
      <c r="L53">
        <v>1</v>
      </c>
      <c r="M53">
        <v>0</v>
      </c>
      <c r="N53" s="1">
        <v>45305</v>
      </c>
      <c r="O53" s="2">
        <v>45305.708333333336</v>
      </c>
      <c r="P53">
        <v>2024</v>
      </c>
      <c r="Q53">
        <v>1</v>
      </c>
      <c r="R53">
        <v>14</v>
      </c>
      <c r="S53">
        <v>2</v>
      </c>
      <c r="T53">
        <v>1</v>
      </c>
      <c r="U53" t="s">
        <v>172</v>
      </c>
      <c r="V53">
        <v>17</v>
      </c>
      <c r="W53" s="1">
        <v>45311</v>
      </c>
      <c r="X53" s="2">
        <v>45311.708333333336</v>
      </c>
      <c r="Y53">
        <v>2024</v>
      </c>
      <c r="Z53">
        <v>1</v>
      </c>
      <c r="AA53">
        <v>20</v>
      </c>
      <c r="AB53">
        <v>3</v>
      </c>
      <c r="AC53">
        <v>7</v>
      </c>
      <c r="AD53" t="s">
        <v>126</v>
      </c>
      <c r="AE53">
        <v>17</v>
      </c>
      <c r="AF53" t="s">
        <v>127</v>
      </c>
      <c r="AG53" t="s">
        <v>128</v>
      </c>
      <c r="AH53" t="s">
        <v>129</v>
      </c>
      <c r="AI53" t="s">
        <v>130</v>
      </c>
      <c r="AJ53">
        <v>3</v>
      </c>
      <c r="AK53" t="s">
        <v>131</v>
      </c>
      <c r="AL53" t="s">
        <v>132</v>
      </c>
      <c r="AM53" t="s">
        <v>133</v>
      </c>
      <c r="AN53">
        <v>0</v>
      </c>
      <c r="AO53">
        <v>0</v>
      </c>
      <c r="AP53">
        <v>0</v>
      </c>
      <c r="AQ53" t="s">
        <v>233</v>
      </c>
      <c r="AR53" t="s">
        <v>156</v>
      </c>
      <c r="AS53" t="s">
        <v>157</v>
      </c>
      <c r="AT53" t="s">
        <v>133</v>
      </c>
      <c r="AU53" t="s">
        <v>158</v>
      </c>
      <c r="AV53" t="s">
        <v>159</v>
      </c>
      <c r="AW53" t="s">
        <v>133</v>
      </c>
      <c r="AX53" t="s">
        <v>146</v>
      </c>
      <c r="AZ53">
        <v>1</v>
      </c>
      <c r="BA53">
        <v>1</v>
      </c>
      <c r="BB53">
        <v>0</v>
      </c>
      <c r="BC53">
        <v>0</v>
      </c>
      <c r="BD53">
        <v>554474</v>
      </c>
      <c r="BE53" t="s">
        <v>522</v>
      </c>
      <c r="BF53" t="s">
        <v>523</v>
      </c>
      <c r="BG53" t="s">
        <v>524</v>
      </c>
      <c r="BH53" s="1">
        <v>33787</v>
      </c>
      <c r="BI53">
        <v>32</v>
      </c>
      <c r="BJ53" t="s">
        <v>143</v>
      </c>
      <c r="BK53" t="s">
        <v>139</v>
      </c>
      <c r="BL53" s="3">
        <v>6</v>
      </c>
      <c r="BM53" s="3">
        <v>0</v>
      </c>
      <c r="BN53">
        <v>0</v>
      </c>
      <c r="BO53" s="3">
        <v>190.8</v>
      </c>
      <c r="BP53" s="3">
        <v>0</v>
      </c>
      <c r="BQ53" s="3">
        <v>25</v>
      </c>
      <c r="BR53" t="s">
        <v>144</v>
      </c>
      <c r="BS53">
        <v>0</v>
      </c>
      <c r="BT53">
        <v>0</v>
      </c>
      <c r="BU53" s="3">
        <v>1144.8</v>
      </c>
      <c r="BV53" s="3">
        <v>1144.8</v>
      </c>
      <c r="BW53">
        <v>0</v>
      </c>
      <c r="BX53">
        <v>0</v>
      </c>
      <c r="BY53">
        <v>39</v>
      </c>
      <c r="BZ53">
        <v>150</v>
      </c>
      <c r="CA53">
        <v>0</v>
      </c>
      <c r="CB53">
        <v>0</v>
      </c>
      <c r="CC53">
        <v>0</v>
      </c>
      <c r="CD53">
        <v>10</v>
      </c>
      <c r="CE53" s="3">
        <v>0</v>
      </c>
      <c r="CF53" s="3">
        <v>0</v>
      </c>
      <c r="CG53">
        <v>67.19</v>
      </c>
      <c r="CH53">
        <v>1478.18</v>
      </c>
      <c r="CI53" s="3">
        <v>1343.8</v>
      </c>
      <c r="CJ53" s="5">
        <v>1343.8</v>
      </c>
      <c r="CK53" s="5">
        <v>1343.8</v>
      </c>
      <c r="CL53" s="5">
        <v>1343.8</v>
      </c>
      <c r="CM53" s="3">
        <v>1343.8</v>
      </c>
      <c r="CN53" s="3">
        <v>1343.8</v>
      </c>
      <c r="CO53" s="3">
        <v>1343.8</v>
      </c>
      <c r="CP53" s="3">
        <v>1343.8</v>
      </c>
      <c r="CQ53">
        <v>1343.8</v>
      </c>
      <c r="CR53">
        <v>1478.18</v>
      </c>
      <c r="CS53" s="3">
        <v>0</v>
      </c>
      <c r="CT53" s="3">
        <v>0</v>
      </c>
      <c r="CU53" s="3" t="s">
        <v>146</v>
      </c>
      <c r="CV53" t="s">
        <v>133</v>
      </c>
      <c r="CX53" s="2">
        <v>1.5</v>
      </c>
      <c r="CY53" t="s">
        <v>133</v>
      </c>
      <c r="CZ53">
        <v>102</v>
      </c>
      <c r="DA53" t="s">
        <v>133</v>
      </c>
      <c r="DB53" t="s">
        <v>191</v>
      </c>
      <c r="DC53" t="s">
        <v>525</v>
      </c>
      <c r="DD53" t="s">
        <v>133</v>
      </c>
      <c r="DE53" t="s">
        <v>133</v>
      </c>
      <c r="DF53" t="s">
        <v>133</v>
      </c>
      <c r="DG53" t="s">
        <v>143</v>
      </c>
      <c r="DH53" t="s">
        <v>168</v>
      </c>
      <c r="DI53">
        <v>1</v>
      </c>
      <c r="DJ53">
        <v>1</v>
      </c>
      <c r="DK53" t="s">
        <v>351</v>
      </c>
      <c r="DL53" t="s">
        <v>338</v>
      </c>
      <c r="DM53">
        <v>25.039738</v>
      </c>
      <c r="DN53">
        <v>55.221952999999999</v>
      </c>
      <c r="DO53" t="s">
        <v>526</v>
      </c>
      <c r="DP53" t="s">
        <v>153</v>
      </c>
      <c r="DQ53">
        <v>25.039738</v>
      </c>
      <c r="DR53">
        <v>55.221952999999999</v>
      </c>
      <c r="DS53" t="s">
        <v>133</v>
      </c>
      <c r="DT53" t="s">
        <v>133</v>
      </c>
      <c r="DW53" s="18" t="str">
        <f>IF(AND(CU53="no",CS53=0),"okay",IF(AND(CU53="yes",CS53&gt;0),"okay","wrong"))</f>
        <v>okay</v>
      </c>
      <c r="DX53" s="3">
        <f>SUM(BO53:BQ53)</f>
        <v>215.8</v>
      </c>
      <c r="DY53" s="3">
        <f>BM53</f>
        <v>0</v>
      </c>
      <c r="DZ53" s="3">
        <f t="shared" si="3"/>
        <v>0</v>
      </c>
      <c r="EA53" s="3">
        <f>CF53</f>
        <v>0</v>
      </c>
      <c r="EB53" s="18">
        <f>ROUND(DZ53-CS53-EA53,)</f>
        <v>0</v>
      </c>
      <c r="EC53" s="3">
        <f>CI53</f>
        <v>1343.8</v>
      </c>
      <c r="ED53" s="3">
        <f t="shared" si="4"/>
        <v>0</v>
      </c>
      <c r="EE53" s="3">
        <f t="shared" si="4"/>
        <v>0</v>
      </c>
      <c r="EF53" s="3">
        <f t="shared" si="5"/>
        <v>1343.8</v>
      </c>
      <c r="EG53" s="18">
        <f t="shared" si="6"/>
        <v>0</v>
      </c>
      <c r="EH53" s="3">
        <f>BU53</f>
        <v>1144.8</v>
      </c>
      <c r="EI53" s="3">
        <f t="shared" si="7"/>
        <v>1144.8</v>
      </c>
      <c r="EJ53" s="3">
        <f>CE53</f>
        <v>0</v>
      </c>
      <c r="EK53" s="19">
        <f t="shared" si="8"/>
        <v>1144.8</v>
      </c>
      <c r="EL53" s="19">
        <f>CO53/CM53</f>
        <v>1</v>
      </c>
      <c r="EM53" s="19">
        <f t="shared" si="9"/>
        <v>1144.8</v>
      </c>
      <c r="EN53" s="18">
        <f>ROUND(EM53-BV53,0)</f>
        <v>0</v>
      </c>
    </row>
    <row r="54" spans="1:144" x14ac:dyDescent="0.25">
      <c r="A54">
        <v>243449</v>
      </c>
      <c r="B54" t="s">
        <v>527</v>
      </c>
      <c r="C54" s="1">
        <v>45303</v>
      </c>
      <c r="D54" s="2">
        <v>45303.304664351854</v>
      </c>
      <c r="E54">
        <v>2024</v>
      </c>
      <c r="F54">
        <v>1</v>
      </c>
      <c r="G54">
        <v>12</v>
      </c>
      <c r="H54">
        <v>2</v>
      </c>
      <c r="I54">
        <v>6</v>
      </c>
      <c r="J54" t="s">
        <v>241</v>
      </c>
      <c r="K54">
        <v>7</v>
      </c>
      <c r="L54">
        <v>1</v>
      </c>
      <c r="M54">
        <v>1</v>
      </c>
      <c r="N54" s="1">
        <v>45305</v>
      </c>
      <c r="O54" s="2">
        <v>45305.481944444444</v>
      </c>
      <c r="P54">
        <v>2024</v>
      </c>
      <c r="Q54">
        <v>1</v>
      </c>
      <c r="R54">
        <v>14</v>
      </c>
      <c r="S54">
        <v>2</v>
      </c>
      <c r="T54">
        <v>1</v>
      </c>
      <c r="U54" t="s">
        <v>172</v>
      </c>
      <c r="V54">
        <v>11</v>
      </c>
      <c r="W54" s="1">
        <v>45318</v>
      </c>
      <c r="X54" s="2">
        <v>45318.800694444442</v>
      </c>
      <c r="Y54">
        <v>2024</v>
      </c>
      <c r="Z54">
        <v>1</v>
      </c>
      <c r="AA54">
        <v>27</v>
      </c>
      <c r="AB54">
        <v>4</v>
      </c>
      <c r="AC54">
        <v>7</v>
      </c>
      <c r="AD54" t="s">
        <v>126</v>
      </c>
      <c r="AE54">
        <v>19</v>
      </c>
      <c r="AF54" t="s">
        <v>127</v>
      </c>
      <c r="AG54" t="s">
        <v>128</v>
      </c>
      <c r="AH54" t="s">
        <v>129</v>
      </c>
      <c r="AI54" t="s">
        <v>130</v>
      </c>
      <c r="AJ54">
        <v>2</v>
      </c>
      <c r="AK54" t="s">
        <v>131</v>
      </c>
      <c r="AL54" t="s">
        <v>132</v>
      </c>
      <c r="AM54" t="s">
        <v>133</v>
      </c>
      <c r="AN54">
        <v>0</v>
      </c>
      <c r="AO54">
        <v>0</v>
      </c>
      <c r="AP54">
        <v>0</v>
      </c>
      <c r="AQ54" t="s">
        <v>134</v>
      </c>
      <c r="AR54" t="s">
        <v>205</v>
      </c>
      <c r="AS54" t="s">
        <v>157</v>
      </c>
      <c r="AT54" t="s">
        <v>133</v>
      </c>
      <c r="AU54" t="s">
        <v>158</v>
      </c>
      <c r="AV54" t="s">
        <v>138</v>
      </c>
      <c r="AW54" t="s">
        <v>133</v>
      </c>
      <c r="AX54" t="s">
        <v>139</v>
      </c>
      <c r="AZ54">
        <v>2</v>
      </c>
      <c r="BA54">
        <v>0</v>
      </c>
      <c r="BB54">
        <v>2</v>
      </c>
      <c r="BC54">
        <v>0</v>
      </c>
      <c r="BD54">
        <v>392771</v>
      </c>
      <c r="BE54" t="s">
        <v>528</v>
      </c>
      <c r="BF54" t="s">
        <v>529</v>
      </c>
      <c r="BG54" t="s">
        <v>530</v>
      </c>
      <c r="BH54" s="1">
        <v>34700</v>
      </c>
      <c r="BI54">
        <v>29</v>
      </c>
      <c r="BJ54" t="s">
        <v>143</v>
      </c>
      <c r="BK54" t="s">
        <v>139</v>
      </c>
      <c r="BL54" s="3">
        <v>13</v>
      </c>
      <c r="BM54" s="3">
        <v>0</v>
      </c>
      <c r="BN54">
        <v>151.28</v>
      </c>
      <c r="BO54" s="3">
        <v>151.28</v>
      </c>
      <c r="BP54" s="3">
        <v>17</v>
      </c>
      <c r="BQ54" s="3">
        <v>16.1538461538461</v>
      </c>
      <c r="BR54" t="s">
        <v>144</v>
      </c>
      <c r="BS54">
        <v>0</v>
      </c>
      <c r="BT54">
        <v>0</v>
      </c>
      <c r="BU54" s="3">
        <v>1966.64</v>
      </c>
      <c r="BV54" s="3">
        <v>1966.64</v>
      </c>
      <c r="BW54">
        <v>151.28</v>
      </c>
      <c r="BX54">
        <v>39</v>
      </c>
      <c r="BY54">
        <v>39</v>
      </c>
      <c r="BZ54">
        <v>210</v>
      </c>
      <c r="CA54">
        <v>238</v>
      </c>
      <c r="CB54">
        <v>0</v>
      </c>
      <c r="CC54">
        <v>0</v>
      </c>
      <c r="CD54">
        <v>221</v>
      </c>
      <c r="CE54" s="3">
        <v>0</v>
      </c>
      <c r="CF54" s="3">
        <v>0</v>
      </c>
      <c r="CG54">
        <v>132.196</v>
      </c>
      <c r="CH54">
        <v>132.196</v>
      </c>
      <c r="CI54" s="3">
        <v>2643.92</v>
      </c>
      <c r="CJ54" s="5">
        <v>2643.92</v>
      </c>
      <c r="CK54" s="5">
        <v>2643.92</v>
      </c>
      <c r="CL54" s="5">
        <v>2643.92</v>
      </c>
      <c r="CM54" s="3">
        <v>2643.92</v>
      </c>
      <c r="CN54" s="3">
        <v>2643.92</v>
      </c>
      <c r="CO54" s="3">
        <v>2643.92</v>
      </c>
      <c r="CP54" s="3">
        <v>2643.92</v>
      </c>
      <c r="CQ54">
        <v>2643.92</v>
      </c>
      <c r="CR54">
        <v>132.196</v>
      </c>
      <c r="CS54" s="3">
        <v>0</v>
      </c>
      <c r="CT54" s="3">
        <v>0</v>
      </c>
      <c r="CU54" s="3" t="s">
        <v>146</v>
      </c>
      <c r="CV54" t="s">
        <v>133</v>
      </c>
      <c r="CX54" s="2">
        <v>1.5</v>
      </c>
      <c r="CZ54">
        <v>105</v>
      </c>
      <c r="DA54">
        <v>2</v>
      </c>
      <c r="DB54" t="s">
        <v>191</v>
      </c>
      <c r="DC54" t="s">
        <v>253</v>
      </c>
      <c r="DD54">
        <v>6</v>
      </c>
      <c r="DE54" t="s">
        <v>254</v>
      </c>
      <c r="DF54" t="s">
        <v>531</v>
      </c>
      <c r="DG54" t="s">
        <v>143</v>
      </c>
      <c r="DH54" t="s">
        <v>168</v>
      </c>
      <c r="DI54">
        <v>1</v>
      </c>
      <c r="DJ54">
        <v>1</v>
      </c>
      <c r="DK54" t="s">
        <v>532</v>
      </c>
      <c r="DL54" t="s">
        <v>152</v>
      </c>
      <c r="DM54">
        <v>25.126467182771599</v>
      </c>
      <c r="DN54">
        <v>55.401734635233801</v>
      </c>
      <c r="DO54" t="s">
        <v>532</v>
      </c>
      <c r="DP54" t="s">
        <v>153</v>
      </c>
      <c r="DQ54">
        <v>25.126494805806502</v>
      </c>
      <c r="DR54">
        <v>55.4017319530248</v>
      </c>
      <c r="DS54">
        <v>10</v>
      </c>
      <c r="DT54" t="s">
        <v>133</v>
      </c>
      <c r="DW54" s="18" t="str">
        <f>IF(AND(CU54="no",CS54=0),"okay",IF(AND(CU54="yes",CS54&gt;0),"okay","wrong"))</f>
        <v>okay</v>
      </c>
      <c r="DX54" s="3">
        <f>SUM(BO54:BQ54)</f>
        <v>184.4338461538461</v>
      </c>
      <c r="DY54" s="3">
        <f>BM54</f>
        <v>0</v>
      </c>
      <c r="DZ54" s="3">
        <f t="shared" si="3"/>
        <v>0</v>
      </c>
      <c r="EA54" s="3">
        <f>CF54</f>
        <v>0</v>
      </c>
      <c r="EB54" s="18">
        <f>ROUND(DZ54-CS54-EA54,)</f>
        <v>0</v>
      </c>
      <c r="EC54" s="3">
        <f>CI54</f>
        <v>2643.92</v>
      </c>
      <c r="ED54" s="3">
        <f t="shared" si="4"/>
        <v>0</v>
      </c>
      <c r="EE54" s="3">
        <f t="shared" si="4"/>
        <v>0</v>
      </c>
      <c r="EF54" s="3">
        <f t="shared" si="5"/>
        <v>2643.92</v>
      </c>
      <c r="EG54" s="18">
        <f t="shared" si="6"/>
        <v>0</v>
      </c>
      <c r="EH54" s="3">
        <f>BU54</f>
        <v>1966.64</v>
      </c>
      <c r="EI54" s="3">
        <f t="shared" si="7"/>
        <v>1966.64</v>
      </c>
      <c r="EJ54" s="3">
        <f>CE54</f>
        <v>0</v>
      </c>
      <c r="EK54" s="19">
        <f t="shared" si="8"/>
        <v>1966.64</v>
      </c>
      <c r="EL54" s="19">
        <f>CO54/CM54</f>
        <v>1</v>
      </c>
      <c r="EM54" s="19">
        <f t="shared" si="9"/>
        <v>1966.64</v>
      </c>
      <c r="EN54" s="18">
        <f>ROUND(EM54-BV54,0)</f>
        <v>0</v>
      </c>
    </row>
    <row r="55" spans="1:144" x14ac:dyDescent="0.25">
      <c r="A55">
        <v>243480</v>
      </c>
      <c r="B55" t="s">
        <v>533</v>
      </c>
      <c r="C55" s="1">
        <v>45303</v>
      </c>
      <c r="D55" s="2">
        <v>45303.450520833336</v>
      </c>
      <c r="E55">
        <v>2024</v>
      </c>
      <c r="F55">
        <v>1</v>
      </c>
      <c r="G55">
        <v>12</v>
      </c>
      <c r="H55">
        <v>2</v>
      </c>
      <c r="I55">
        <v>6</v>
      </c>
      <c r="J55" t="s">
        <v>241</v>
      </c>
      <c r="K55">
        <v>10</v>
      </c>
      <c r="L55">
        <v>1</v>
      </c>
      <c r="M55">
        <v>1</v>
      </c>
      <c r="N55" s="1">
        <v>45303</v>
      </c>
      <c r="O55" s="2">
        <v>45303.604166666664</v>
      </c>
      <c r="P55">
        <v>2024</v>
      </c>
      <c r="Q55">
        <v>1</v>
      </c>
      <c r="R55">
        <v>12</v>
      </c>
      <c r="S55">
        <v>2</v>
      </c>
      <c r="T55">
        <v>6</v>
      </c>
      <c r="U55" t="s">
        <v>241</v>
      </c>
      <c r="V55">
        <v>14</v>
      </c>
      <c r="W55" s="1">
        <v>45306</v>
      </c>
      <c r="X55" s="2">
        <v>45306.541666666664</v>
      </c>
      <c r="Y55">
        <v>2024</v>
      </c>
      <c r="Z55">
        <v>1</v>
      </c>
      <c r="AA55">
        <v>15</v>
      </c>
      <c r="AB55">
        <v>3</v>
      </c>
      <c r="AC55">
        <v>2</v>
      </c>
      <c r="AD55" t="s">
        <v>124</v>
      </c>
      <c r="AE55">
        <v>13</v>
      </c>
      <c r="AF55" t="s">
        <v>155</v>
      </c>
      <c r="AG55" t="s">
        <v>128</v>
      </c>
      <c r="AH55" t="s">
        <v>129</v>
      </c>
      <c r="AI55" t="s">
        <v>155</v>
      </c>
      <c r="AJ55">
        <v>0</v>
      </c>
      <c r="AK55" t="s">
        <v>131</v>
      </c>
      <c r="AL55" t="s">
        <v>132</v>
      </c>
      <c r="AM55" t="s">
        <v>133</v>
      </c>
      <c r="AN55">
        <v>0</v>
      </c>
      <c r="AO55">
        <v>0</v>
      </c>
      <c r="AP55">
        <v>0</v>
      </c>
      <c r="AQ55" t="s">
        <v>134</v>
      </c>
      <c r="AR55" t="s">
        <v>156</v>
      </c>
      <c r="AS55" t="s">
        <v>157</v>
      </c>
      <c r="AT55" t="s">
        <v>133</v>
      </c>
      <c r="AU55" t="s">
        <v>158</v>
      </c>
      <c r="AV55" t="s">
        <v>138</v>
      </c>
      <c r="AW55" t="s">
        <v>133</v>
      </c>
      <c r="AX55" t="s">
        <v>146</v>
      </c>
      <c r="AZ55">
        <v>1</v>
      </c>
      <c r="BA55">
        <v>0</v>
      </c>
      <c r="BB55">
        <v>1</v>
      </c>
      <c r="BC55">
        <v>0</v>
      </c>
      <c r="BD55">
        <v>554346</v>
      </c>
      <c r="BE55" t="s">
        <v>534</v>
      </c>
      <c r="BF55" t="s">
        <v>535</v>
      </c>
      <c r="BG55" t="s">
        <v>536</v>
      </c>
      <c r="BH55" s="1">
        <v>34700</v>
      </c>
      <c r="BI55">
        <v>29</v>
      </c>
      <c r="BJ55" t="s">
        <v>143</v>
      </c>
      <c r="BK55" t="s">
        <v>139</v>
      </c>
      <c r="BL55" s="3">
        <v>3</v>
      </c>
      <c r="BM55" s="3">
        <v>0</v>
      </c>
      <c r="BN55">
        <v>0</v>
      </c>
      <c r="BO55" s="3">
        <v>358.8</v>
      </c>
      <c r="BP55" s="3">
        <v>35</v>
      </c>
      <c r="BQ55" s="3">
        <v>25</v>
      </c>
      <c r="BR55" t="s">
        <v>144</v>
      </c>
      <c r="BS55">
        <v>0</v>
      </c>
      <c r="BT55">
        <v>0</v>
      </c>
      <c r="BU55" s="3">
        <v>1076.4000000000001</v>
      </c>
      <c r="BV55" s="3">
        <v>1076.4000000000001</v>
      </c>
      <c r="BW55">
        <v>0</v>
      </c>
      <c r="BX55">
        <v>39</v>
      </c>
      <c r="BY55">
        <v>39</v>
      </c>
      <c r="BZ55">
        <v>75</v>
      </c>
      <c r="CA55">
        <v>105</v>
      </c>
      <c r="CB55">
        <v>0</v>
      </c>
      <c r="CC55">
        <v>0</v>
      </c>
      <c r="CD55">
        <v>144</v>
      </c>
      <c r="CE55" s="3">
        <v>0</v>
      </c>
      <c r="CF55" s="3">
        <v>0</v>
      </c>
      <c r="CG55">
        <v>68.67</v>
      </c>
      <c r="CH55">
        <v>68.67</v>
      </c>
      <c r="CI55" s="3">
        <v>1373.4</v>
      </c>
      <c r="CJ55" s="5">
        <v>1373.4</v>
      </c>
      <c r="CK55" s="5">
        <v>1373.4</v>
      </c>
      <c r="CL55" s="5">
        <v>1373.4</v>
      </c>
      <c r="CM55" s="3">
        <v>1373.4</v>
      </c>
      <c r="CN55" s="3">
        <v>1373.4</v>
      </c>
      <c r="CO55" s="3">
        <v>1373.4</v>
      </c>
      <c r="CP55" s="3">
        <v>1373.4</v>
      </c>
      <c r="CQ55">
        <v>1373.4</v>
      </c>
      <c r="CR55">
        <v>68.67</v>
      </c>
      <c r="CS55" s="3">
        <v>0</v>
      </c>
      <c r="CT55" s="3">
        <v>0</v>
      </c>
      <c r="CU55" s="3" t="s">
        <v>146</v>
      </c>
      <c r="CV55" t="s">
        <v>133</v>
      </c>
      <c r="CX55" s="2">
        <v>1.5</v>
      </c>
      <c r="CZ55">
        <v>108</v>
      </c>
      <c r="DA55">
        <v>3</v>
      </c>
      <c r="DB55" t="s">
        <v>163</v>
      </c>
      <c r="DC55" t="s">
        <v>537</v>
      </c>
      <c r="DD55" t="s">
        <v>231</v>
      </c>
      <c r="DE55" t="s">
        <v>194</v>
      </c>
      <c r="DF55" t="s">
        <v>167</v>
      </c>
      <c r="DG55" t="s">
        <v>143</v>
      </c>
      <c r="DH55" t="s">
        <v>168</v>
      </c>
      <c r="DI55">
        <v>1</v>
      </c>
      <c r="DJ55">
        <v>1</v>
      </c>
      <c r="DK55" t="s">
        <v>538</v>
      </c>
      <c r="DL55" t="s">
        <v>152</v>
      </c>
      <c r="DM55">
        <v>24.9813204665593</v>
      </c>
      <c r="DN55">
        <v>55.382042862474897</v>
      </c>
      <c r="DO55" t="s">
        <v>539</v>
      </c>
      <c r="DP55" t="s">
        <v>153</v>
      </c>
      <c r="DQ55">
        <v>25.1245982119367</v>
      </c>
      <c r="DR55">
        <v>55.380661860108297</v>
      </c>
      <c r="DS55" t="s">
        <v>133</v>
      </c>
      <c r="DT55" t="s">
        <v>133</v>
      </c>
      <c r="DW55" s="18" t="str">
        <f>IF(AND(CU55="no",CS55=0),"okay",IF(AND(CU55="yes",CS55&gt;0),"okay","wrong"))</f>
        <v>okay</v>
      </c>
      <c r="DX55" s="3">
        <f>SUM(BO55:BQ55)</f>
        <v>418.8</v>
      </c>
      <c r="DY55" s="3">
        <f>BM55</f>
        <v>0</v>
      </c>
      <c r="DZ55" s="3">
        <f t="shared" si="3"/>
        <v>0</v>
      </c>
      <c r="EA55" s="3">
        <f>CF55</f>
        <v>0</v>
      </c>
      <c r="EB55" s="18">
        <f>ROUND(DZ55-CS55-EA55,)</f>
        <v>0</v>
      </c>
      <c r="EC55" s="3">
        <f>CI55</f>
        <v>1373.4</v>
      </c>
      <c r="ED55" s="3">
        <f t="shared" si="4"/>
        <v>0</v>
      </c>
      <c r="EE55" s="3">
        <f t="shared" si="4"/>
        <v>0</v>
      </c>
      <c r="EF55" s="3">
        <f t="shared" si="5"/>
        <v>1373.4</v>
      </c>
      <c r="EG55" s="18">
        <f t="shared" si="6"/>
        <v>0</v>
      </c>
      <c r="EH55" s="3">
        <f>BU55</f>
        <v>1076.4000000000001</v>
      </c>
      <c r="EI55" s="3">
        <f t="shared" si="7"/>
        <v>1076.4000000000001</v>
      </c>
      <c r="EJ55" s="3">
        <f>CE55</f>
        <v>0</v>
      </c>
      <c r="EK55" s="19">
        <f t="shared" si="8"/>
        <v>1076.4000000000001</v>
      </c>
      <c r="EL55" s="19">
        <f>CO55/CM55</f>
        <v>1</v>
      </c>
      <c r="EM55" s="19">
        <f t="shared" si="9"/>
        <v>1076.4000000000001</v>
      </c>
      <c r="EN55" s="18">
        <f>ROUND(EM55-BV55,0)</f>
        <v>0</v>
      </c>
    </row>
    <row r="56" spans="1:144" x14ac:dyDescent="0.25">
      <c r="A56">
        <v>243487</v>
      </c>
      <c r="B56" t="s">
        <v>540</v>
      </c>
      <c r="C56" s="1">
        <v>45303</v>
      </c>
      <c r="D56" s="2">
        <v>45303.459652777776</v>
      </c>
      <c r="E56">
        <v>2024</v>
      </c>
      <c r="F56">
        <v>1</v>
      </c>
      <c r="G56">
        <v>12</v>
      </c>
      <c r="H56">
        <v>2</v>
      </c>
      <c r="I56">
        <v>6</v>
      </c>
      <c r="J56" t="s">
        <v>241</v>
      </c>
      <c r="K56">
        <v>11</v>
      </c>
      <c r="L56">
        <v>1</v>
      </c>
      <c r="M56">
        <v>1</v>
      </c>
      <c r="N56" s="1">
        <v>45304</v>
      </c>
      <c r="O56" s="2">
        <v>45304.416666666664</v>
      </c>
      <c r="P56">
        <v>2024</v>
      </c>
      <c r="Q56">
        <v>1</v>
      </c>
      <c r="R56">
        <v>13</v>
      </c>
      <c r="S56">
        <v>2</v>
      </c>
      <c r="T56">
        <v>7</v>
      </c>
      <c r="U56" t="s">
        <v>126</v>
      </c>
      <c r="V56">
        <v>10</v>
      </c>
      <c r="W56" s="1">
        <v>45305</v>
      </c>
      <c r="X56" s="2">
        <v>45305.416666666664</v>
      </c>
      <c r="Y56">
        <v>2024</v>
      </c>
      <c r="Z56">
        <v>1</v>
      </c>
      <c r="AA56">
        <v>14</v>
      </c>
      <c r="AB56">
        <v>2</v>
      </c>
      <c r="AC56">
        <v>1</v>
      </c>
      <c r="AD56" t="s">
        <v>172</v>
      </c>
      <c r="AE56">
        <v>10</v>
      </c>
      <c r="AF56" t="s">
        <v>127</v>
      </c>
      <c r="AG56" t="s">
        <v>128</v>
      </c>
      <c r="AH56" t="s">
        <v>129</v>
      </c>
      <c r="AI56" t="s">
        <v>173</v>
      </c>
      <c r="AJ56">
        <v>1</v>
      </c>
      <c r="AK56" t="s">
        <v>131</v>
      </c>
      <c r="AL56" t="s">
        <v>132</v>
      </c>
      <c r="AM56" t="s">
        <v>133</v>
      </c>
      <c r="AN56">
        <v>0</v>
      </c>
      <c r="AO56">
        <v>0</v>
      </c>
      <c r="AP56">
        <v>0</v>
      </c>
      <c r="AQ56" t="s">
        <v>134</v>
      </c>
      <c r="AR56" t="s">
        <v>156</v>
      </c>
      <c r="AS56" t="s">
        <v>136</v>
      </c>
      <c r="AT56" t="s">
        <v>272</v>
      </c>
      <c r="AU56" t="s">
        <v>272</v>
      </c>
      <c r="AV56" t="s">
        <v>159</v>
      </c>
      <c r="AW56" t="s">
        <v>133</v>
      </c>
      <c r="AX56" t="s">
        <v>146</v>
      </c>
      <c r="AZ56">
        <v>1</v>
      </c>
      <c r="BA56">
        <v>0</v>
      </c>
      <c r="BB56">
        <v>1</v>
      </c>
      <c r="BC56">
        <v>0</v>
      </c>
      <c r="BD56">
        <v>531421</v>
      </c>
      <c r="BE56" t="s">
        <v>541</v>
      </c>
      <c r="BF56" t="s">
        <v>542</v>
      </c>
      <c r="BG56" t="s">
        <v>543</v>
      </c>
      <c r="BH56" s="1">
        <v>33787</v>
      </c>
      <c r="BI56">
        <v>32</v>
      </c>
      <c r="BJ56" t="s">
        <v>143</v>
      </c>
      <c r="BK56" t="s">
        <v>146</v>
      </c>
      <c r="BL56" s="3">
        <v>1</v>
      </c>
      <c r="BM56" s="3">
        <v>0</v>
      </c>
      <c r="BN56">
        <v>0</v>
      </c>
      <c r="BO56" s="3">
        <v>118.8</v>
      </c>
      <c r="BP56" s="3">
        <v>20</v>
      </c>
      <c r="BQ56" s="3">
        <v>25</v>
      </c>
      <c r="BR56" t="s">
        <v>144</v>
      </c>
      <c r="BS56">
        <v>0</v>
      </c>
      <c r="BT56">
        <v>0</v>
      </c>
      <c r="BU56" s="3">
        <v>118.8</v>
      </c>
      <c r="BV56" s="3">
        <v>118.8</v>
      </c>
      <c r="BW56">
        <v>0</v>
      </c>
      <c r="BX56">
        <v>39</v>
      </c>
      <c r="BY56">
        <v>39</v>
      </c>
      <c r="BZ56">
        <v>25</v>
      </c>
      <c r="CA56">
        <v>20</v>
      </c>
      <c r="CB56">
        <v>0</v>
      </c>
      <c r="CC56">
        <v>0</v>
      </c>
      <c r="CD56">
        <v>20</v>
      </c>
      <c r="CE56" s="3">
        <v>0</v>
      </c>
      <c r="CF56" s="3">
        <v>0</v>
      </c>
      <c r="CG56">
        <v>12.09</v>
      </c>
      <c r="CH56">
        <v>12.09</v>
      </c>
      <c r="CI56" s="3">
        <v>241.8</v>
      </c>
      <c r="CJ56" s="5">
        <v>241.8</v>
      </c>
      <c r="CK56" s="5">
        <v>241.8</v>
      </c>
      <c r="CL56" s="5">
        <v>241.8</v>
      </c>
      <c r="CM56" s="3">
        <v>241.8</v>
      </c>
      <c r="CN56" s="3">
        <v>241.8</v>
      </c>
      <c r="CO56" s="3">
        <v>241.8</v>
      </c>
      <c r="CP56" s="3">
        <v>241.8</v>
      </c>
      <c r="CQ56">
        <v>241.8</v>
      </c>
      <c r="CR56">
        <v>12.09</v>
      </c>
      <c r="CS56" s="3">
        <v>0</v>
      </c>
      <c r="CT56" s="3">
        <v>0</v>
      </c>
      <c r="CU56" s="3" t="s">
        <v>146</v>
      </c>
      <c r="CV56" t="s">
        <v>133</v>
      </c>
      <c r="CX56" s="2">
        <v>1.5</v>
      </c>
      <c r="CY56" t="s">
        <v>133</v>
      </c>
      <c r="CZ56">
        <v>95</v>
      </c>
      <c r="DA56">
        <v>2</v>
      </c>
      <c r="DB56" t="s">
        <v>191</v>
      </c>
      <c r="DC56" t="s">
        <v>220</v>
      </c>
      <c r="DD56" t="s">
        <v>221</v>
      </c>
      <c r="DE56" t="s">
        <v>222</v>
      </c>
      <c r="DF56" t="s">
        <v>544</v>
      </c>
      <c r="DG56" t="s">
        <v>143</v>
      </c>
      <c r="DH56" t="s">
        <v>168</v>
      </c>
      <c r="DI56">
        <v>1</v>
      </c>
      <c r="DJ56">
        <v>1</v>
      </c>
      <c r="DK56" t="s">
        <v>545</v>
      </c>
      <c r="DL56" t="s">
        <v>152</v>
      </c>
      <c r="DM56">
        <v>25.0702410710451</v>
      </c>
      <c r="DN56">
        <v>55.141076892614301</v>
      </c>
      <c r="DO56" t="s">
        <v>546</v>
      </c>
      <c r="DP56" t="s">
        <v>153</v>
      </c>
      <c r="DQ56">
        <v>25.070240999999999</v>
      </c>
      <c r="DR56">
        <v>55.141077000000003</v>
      </c>
      <c r="DS56">
        <v>7</v>
      </c>
      <c r="DT56" t="s">
        <v>547</v>
      </c>
      <c r="DW56" s="18" t="str">
        <f>IF(AND(CU56="no",CS56=0),"okay",IF(AND(CU56="yes",CS56&gt;0),"okay","wrong"))</f>
        <v>okay</v>
      </c>
      <c r="DX56" s="3">
        <f>SUM(BO56:BQ56)</f>
        <v>163.80000000000001</v>
      </c>
      <c r="DY56" s="3">
        <f>BM56</f>
        <v>0</v>
      </c>
      <c r="DZ56" s="3">
        <f t="shared" si="3"/>
        <v>0</v>
      </c>
      <c r="EA56" s="3">
        <f>CF56</f>
        <v>0</v>
      </c>
      <c r="EB56" s="18">
        <f>ROUND(DZ56-CS56-EA56,)</f>
        <v>0</v>
      </c>
      <c r="EC56" s="3">
        <f>CI56</f>
        <v>241.8</v>
      </c>
      <c r="ED56" s="3">
        <f t="shared" si="4"/>
        <v>0</v>
      </c>
      <c r="EE56" s="3">
        <f t="shared" si="4"/>
        <v>0</v>
      </c>
      <c r="EF56" s="3">
        <f t="shared" si="5"/>
        <v>241.8</v>
      </c>
      <c r="EG56" s="18">
        <f t="shared" si="6"/>
        <v>0</v>
      </c>
      <c r="EH56" s="3">
        <f>BU56</f>
        <v>118.8</v>
      </c>
      <c r="EI56" s="3">
        <f t="shared" si="7"/>
        <v>118.8</v>
      </c>
      <c r="EJ56" s="3">
        <f>CE56</f>
        <v>0</v>
      </c>
      <c r="EK56" s="19">
        <f t="shared" si="8"/>
        <v>118.8</v>
      </c>
      <c r="EL56" s="19">
        <f>CO56/CM56</f>
        <v>1</v>
      </c>
      <c r="EM56" s="19">
        <f t="shared" si="9"/>
        <v>118.8</v>
      </c>
      <c r="EN56" s="18">
        <f>ROUND(EM56-BV56,0)</f>
        <v>0</v>
      </c>
    </row>
    <row r="57" spans="1:144" x14ac:dyDescent="0.25">
      <c r="A57">
        <v>243504</v>
      </c>
      <c r="B57" t="s">
        <v>548</v>
      </c>
      <c r="C57" s="1">
        <v>45303</v>
      </c>
      <c r="D57" s="2">
        <v>45303.49386574074</v>
      </c>
      <c r="E57">
        <v>2024</v>
      </c>
      <c r="F57">
        <v>1</v>
      </c>
      <c r="G57">
        <v>12</v>
      </c>
      <c r="H57">
        <v>2</v>
      </c>
      <c r="I57">
        <v>6</v>
      </c>
      <c r="J57" t="s">
        <v>241</v>
      </c>
      <c r="K57">
        <v>11</v>
      </c>
      <c r="L57">
        <v>1</v>
      </c>
      <c r="M57">
        <v>1</v>
      </c>
      <c r="N57" s="1">
        <v>45303</v>
      </c>
      <c r="O57" s="2">
        <v>45303.604166666664</v>
      </c>
      <c r="P57">
        <v>2024</v>
      </c>
      <c r="Q57">
        <v>1</v>
      </c>
      <c r="R57">
        <v>12</v>
      </c>
      <c r="S57">
        <v>2</v>
      </c>
      <c r="T57">
        <v>6</v>
      </c>
      <c r="U57" t="s">
        <v>241</v>
      </c>
      <c r="V57">
        <v>14</v>
      </c>
      <c r="W57" s="1">
        <v>45334</v>
      </c>
      <c r="X57" s="2">
        <v>45334.604166666664</v>
      </c>
      <c r="Y57">
        <v>2024</v>
      </c>
      <c r="Z57">
        <v>2</v>
      </c>
      <c r="AA57">
        <v>12</v>
      </c>
      <c r="AB57">
        <v>7</v>
      </c>
      <c r="AC57">
        <v>2</v>
      </c>
      <c r="AD57" t="s">
        <v>124</v>
      </c>
      <c r="AE57">
        <v>14</v>
      </c>
      <c r="AF57" t="s">
        <v>155</v>
      </c>
      <c r="AG57" t="s">
        <v>128</v>
      </c>
      <c r="AH57" t="s">
        <v>129</v>
      </c>
      <c r="AI57" t="s">
        <v>155</v>
      </c>
      <c r="AJ57">
        <v>0</v>
      </c>
      <c r="AK57" t="s">
        <v>131</v>
      </c>
      <c r="AL57" t="s">
        <v>132</v>
      </c>
      <c r="AM57" t="s">
        <v>133</v>
      </c>
      <c r="AN57">
        <v>0</v>
      </c>
      <c r="AO57">
        <v>0</v>
      </c>
      <c r="AP57">
        <v>0</v>
      </c>
      <c r="AQ57" t="s">
        <v>134</v>
      </c>
      <c r="AR57" t="s">
        <v>135</v>
      </c>
      <c r="AS57" t="s">
        <v>136</v>
      </c>
      <c r="AT57" t="s">
        <v>272</v>
      </c>
      <c r="AU57" t="s">
        <v>272</v>
      </c>
      <c r="AV57" t="s">
        <v>159</v>
      </c>
      <c r="AW57" t="s">
        <v>133</v>
      </c>
      <c r="AX57" t="s">
        <v>146</v>
      </c>
      <c r="AZ57">
        <v>1</v>
      </c>
      <c r="BA57">
        <v>0</v>
      </c>
      <c r="BB57">
        <v>1</v>
      </c>
      <c r="BC57">
        <v>0</v>
      </c>
      <c r="BD57">
        <v>554785</v>
      </c>
      <c r="BE57" t="s">
        <v>549</v>
      </c>
      <c r="BF57" t="s">
        <v>426</v>
      </c>
      <c r="BG57" t="s">
        <v>550</v>
      </c>
      <c r="BH57" s="1">
        <v>33787</v>
      </c>
      <c r="BI57">
        <v>32</v>
      </c>
      <c r="BJ57" t="s">
        <v>143</v>
      </c>
      <c r="BK57" t="s">
        <v>146</v>
      </c>
      <c r="BL57" s="3">
        <v>31</v>
      </c>
      <c r="BM57" s="3">
        <v>0</v>
      </c>
      <c r="BN57">
        <v>0</v>
      </c>
      <c r="BO57" s="3">
        <v>83.3</v>
      </c>
      <c r="BP57" s="3">
        <v>6.63</v>
      </c>
      <c r="BQ57" s="3">
        <v>4.8387096774193497</v>
      </c>
      <c r="BR57" t="s">
        <v>144</v>
      </c>
      <c r="BS57">
        <v>68.3</v>
      </c>
      <c r="BT57" t="s">
        <v>145</v>
      </c>
      <c r="BU57" s="3">
        <v>2582.3000000000002</v>
      </c>
      <c r="BV57" s="3">
        <v>2582.3000000000002</v>
      </c>
      <c r="BW57">
        <v>0</v>
      </c>
      <c r="BX57">
        <v>72.150000000000006</v>
      </c>
      <c r="BY57">
        <v>39</v>
      </c>
      <c r="BZ57">
        <v>150</v>
      </c>
      <c r="CA57">
        <v>205.53</v>
      </c>
      <c r="CB57">
        <v>0</v>
      </c>
      <c r="CC57">
        <v>0</v>
      </c>
      <c r="CD57">
        <v>205.53</v>
      </c>
      <c r="CE57" s="3">
        <v>0</v>
      </c>
      <c r="CF57" s="3">
        <v>0</v>
      </c>
      <c r="CG57">
        <v>152.45650000000001</v>
      </c>
      <c r="CH57">
        <v>1652.4565</v>
      </c>
      <c r="CI57" s="3">
        <v>3048.98</v>
      </c>
      <c r="CJ57" s="5">
        <v>3048.98</v>
      </c>
      <c r="CK57" s="5">
        <v>3048.98</v>
      </c>
      <c r="CL57" s="5">
        <v>3048.98</v>
      </c>
      <c r="CM57" s="3">
        <v>3048.98</v>
      </c>
      <c r="CN57" s="3">
        <v>3048.98</v>
      </c>
      <c r="CO57" s="3">
        <v>3048.98</v>
      </c>
      <c r="CP57" s="3">
        <v>3048.98</v>
      </c>
      <c r="CQ57">
        <v>3048.98</v>
      </c>
      <c r="CR57">
        <v>1652.4565</v>
      </c>
      <c r="CS57" s="3">
        <v>0</v>
      </c>
      <c r="CT57" s="3">
        <v>0</v>
      </c>
      <c r="CU57" s="3" t="s">
        <v>146</v>
      </c>
      <c r="CV57" t="s">
        <v>133</v>
      </c>
      <c r="CX57" s="2">
        <v>1.5</v>
      </c>
      <c r="CY57" t="s">
        <v>133</v>
      </c>
      <c r="CZ57">
        <v>310</v>
      </c>
      <c r="DA57">
        <v>3</v>
      </c>
      <c r="DB57" t="s">
        <v>147</v>
      </c>
      <c r="DC57" t="s">
        <v>301</v>
      </c>
      <c r="DD57" t="s">
        <v>276</v>
      </c>
      <c r="DE57" t="s">
        <v>277</v>
      </c>
      <c r="DF57" t="s">
        <v>167</v>
      </c>
      <c r="DG57" t="s">
        <v>143</v>
      </c>
      <c r="DH57" t="s">
        <v>168</v>
      </c>
      <c r="DI57">
        <v>1</v>
      </c>
      <c r="DJ57">
        <v>1</v>
      </c>
      <c r="DK57" t="s">
        <v>551</v>
      </c>
      <c r="DL57" t="s">
        <v>152</v>
      </c>
      <c r="DM57">
        <v>25.041578547598</v>
      </c>
      <c r="DN57">
        <v>55.1873627677559</v>
      </c>
      <c r="DO57" t="s">
        <v>552</v>
      </c>
      <c r="DP57" t="s">
        <v>153</v>
      </c>
      <c r="DQ57">
        <v>24.984095400000001</v>
      </c>
      <c r="DR57">
        <v>55.392223299999998</v>
      </c>
      <c r="DS57">
        <v>1</v>
      </c>
      <c r="DT57" t="s">
        <v>133</v>
      </c>
      <c r="DW57" s="18" t="str">
        <f>IF(AND(CU57="no",CS57=0),"okay",IF(AND(CU57="yes",CS57&gt;0),"okay","wrong"))</f>
        <v>okay</v>
      </c>
      <c r="DX57" s="3">
        <f>SUM(BO57:BQ57)</f>
        <v>94.768709677419338</v>
      </c>
      <c r="DY57" s="3">
        <f>BM57</f>
        <v>0</v>
      </c>
      <c r="DZ57" s="3">
        <f t="shared" si="3"/>
        <v>0</v>
      </c>
      <c r="EA57" s="3">
        <f>CF57</f>
        <v>0</v>
      </c>
      <c r="EB57" s="18">
        <f>ROUND(DZ57-CS57-EA57,)</f>
        <v>0</v>
      </c>
      <c r="EC57" s="3">
        <f>CI57</f>
        <v>3048.98</v>
      </c>
      <c r="ED57" s="3">
        <f t="shared" si="4"/>
        <v>0</v>
      </c>
      <c r="EE57" s="3">
        <f t="shared" si="4"/>
        <v>0</v>
      </c>
      <c r="EF57" s="3">
        <f t="shared" si="5"/>
        <v>3048.98</v>
      </c>
      <c r="EG57" s="18">
        <f t="shared" si="6"/>
        <v>0</v>
      </c>
      <c r="EH57" s="3">
        <f>BU57</f>
        <v>2582.3000000000002</v>
      </c>
      <c r="EI57" s="3">
        <f t="shared" si="7"/>
        <v>2582.3000000000002</v>
      </c>
      <c r="EJ57" s="3">
        <f>CE57</f>
        <v>0</v>
      </c>
      <c r="EK57" s="19">
        <f t="shared" si="8"/>
        <v>2582.3000000000002</v>
      </c>
      <c r="EL57" s="19">
        <f>CO57/CM57</f>
        <v>1</v>
      </c>
      <c r="EM57" s="19">
        <f t="shared" si="9"/>
        <v>2582.3000000000002</v>
      </c>
      <c r="EN57" s="18">
        <f>ROUND(EM57-BV57,0)</f>
        <v>0</v>
      </c>
    </row>
    <row r="58" spans="1:144" x14ac:dyDescent="0.25">
      <c r="A58">
        <v>243533</v>
      </c>
      <c r="B58" t="s">
        <v>553</v>
      </c>
      <c r="C58" s="1">
        <v>45303</v>
      </c>
      <c r="D58" s="2">
        <v>45303.561018518521</v>
      </c>
      <c r="E58">
        <v>2024</v>
      </c>
      <c r="F58">
        <v>1</v>
      </c>
      <c r="G58">
        <v>12</v>
      </c>
      <c r="H58">
        <v>2</v>
      </c>
      <c r="I58">
        <v>6</v>
      </c>
      <c r="J58" t="s">
        <v>241</v>
      </c>
      <c r="K58">
        <v>13</v>
      </c>
      <c r="L58">
        <v>1</v>
      </c>
      <c r="M58">
        <v>1</v>
      </c>
      <c r="N58" s="1">
        <v>45303</v>
      </c>
      <c r="O58" s="2">
        <v>45303.708333333336</v>
      </c>
      <c r="P58">
        <v>2024</v>
      </c>
      <c r="Q58">
        <v>1</v>
      </c>
      <c r="R58">
        <v>12</v>
      </c>
      <c r="S58">
        <v>2</v>
      </c>
      <c r="T58">
        <v>6</v>
      </c>
      <c r="U58" t="s">
        <v>241</v>
      </c>
      <c r="V58">
        <v>17</v>
      </c>
      <c r="W58" s="1">
        <v>45333</v>
      </c>
      <c r="X58" s="2">
        <v>45333.731944444444</v>
      </c>
      <c r="Y58">
        <v>2024</v>
      </c>
      <c r="Z58">
        <v>2</v>
      </c>
      <c r="AA58">
        <v>11</v>
      </c>
      <c r="AB58">
        <v>6</v>
      </c>
      <c r="AC58">
        <v>1</v>
      </c>
      <c r="AD58" t="s">
        <v>172</v>
      </c>
      <c r="AE58">
        <v>17</v>
      </c>
      <c r="AF58" t="s">
        <v>155</v>
      </c>
      <c r="AG58" t="s">
        <v>128</v>
      </c>
      <c r="AH58" t="s">
        <v>129</v>
      </c>
      <c r="AI58" t="s">
        <v>155</v>
      </c>
      <c r="AJ58">
        <v>0</v>
      </c>
      <c r="AK58" t="s">
        <v>131</v>
      </c>
      <c r="AL58" t="s">
        <v>132</v>
      </c>
      <c r="AM58" t="s">
        <v>133</v>
      </c>
      <c r="AN58">
        <v>0</v>
      </c>
      <c r="AO58">
        <v>0</v>
      </c>
      <c r="AP58">
        <v>0</v>
      </c>
      <c r="AQ58" t="s">
        <v>134</v>
      </c>
      <c r="AR58" t="s">
        <v>135</v>
      </c>
      <c r="AS58" t="s">
        <v>157</v>
      </c>
      <c r="AT58" t="s">
        <v>133</v>
      </c>
      <c r="AU58" t="s">
        <v>158</v>
      </c>
      <c r="AV58" t="s">
        <v>159</v>
      </c>
      <c r="AW58" t="s">
        <v>133</v>
      </c>
      <c r="AX58" t="s">
        <v>146</v>
      </c>
      <c r="AZ58">
        <v>1</v>
      </c>
      <c r="BA58">
        <v>0</v>
      </c>
      <c r="BB58">
        <v>1</v>
      </c>
      <c r="BC58">
        <v>0</v>
      </c>
      <c r="BD58">
        <v>554814</v>
      </c>
      <c r="BE58" t="s">
        <v>554</v>
      </c>
      <c r="BF58" t="s">
        <v>555</v>
      </c>
      <c r="BG58" t="s">
        <v>556</v>
      </c>
      <c r="BH58" s="1">
        <v>33787</v>
      </c>
      <c r="BI58">
        <v>32</v>
      </c>
      <c r="BJ58" t="s">
        <v>143</v>
      </c>
      <c r="BK58" t="s">
        <v>139</v>
      </c>
      <c r="BL58" s="3">
        <v>30</v>
      </c>
      <c r="BM58" s="3">
        <v>0</v>
      </c>
      <c r="BN58">
        <v>0</v>
      </c>
      <c r="BO58" s="3">
        <v>56.63</v>
      </c>
      <c r="BP58" s="3">
        <v>0</v>
      </c>
      <c r="BQ58" s="3">
        <v>5</v>
      </c>
      <c r="BR58" t="s">
        <v>144</v>
      </c>
      <c r="BS58">
        <v>56.63</v>
      </c>
      <c r="BT58" t="s">
        <v>145</v>
      </c>
      <c r="BU58" s="3">
        <v>1698.9</v>
      </c>
      <c r="BV58" s="3">
        <v>1698.9</v>
      </c>
      <c r="BW58">
        <v>0</v>
      </c>
      <c r="BX58">
        <v>48.75</v>
      </c>
      <c r="BY58">
        <v>39</v>
      </c>
      <c r="BZ58">
        <v>150</v>
      </c>
      <c r="CA58">
        <v>0</v>
      </c>
      <c r="CB58">
        <v>0</v>
      </c>
      <c r="CC58">
        <v>0</v>
      </c>
      <c r="CD58">
        <v>0</v>
      </c>
      <c r="CE58" s="3">
        <v>0</v>
      </c>
      <c r="CF58" s="3">
        <v>0</v>
      </c>
      <c r="CG58">
        <v>96.84</v>
      </c>
      <c r="CH58">
        <v>96.84</v>
      </c>
      <c r="CI58" s="3">
        <v>1936.65</v>
      </c>
      <c r="CJ58" s="5">
        <v>1936.65</v>
      </c>
      <c r="CK58" s="5">
        <v>1936.65</v>
      </c>
      <c r="CL58" s="5">
        <v>1936.65</v>
      </c>
      <c r="CM58" s="3">
        <v>1936.65</v>
      </c>
      <c r="CN58" s="3">
        <v>1936.65</v>
      </c>
      <c r="CO58" s="3">
        <v>1936.65</v>
      </c>
      <c r="CP58" s="3">
        <v>1936.65</v>
      </c>
      <c r="CQ58">
        <v>1936.65</v>
      </c>
      <c r="CR58">
        <v>96.84</v>
      </c>
      <c r="CS58" s="3">
        <v>0</v>
      </c>
      <c r="CT58" s="3">
        <v>0</v>
      </c>
      <c r="CU58" s="3" t="s">
        <v>146</v>
      </c>
      <c r="CV58" t="s">
        <v>133</v>
      </c>
      <c r="CX58" s="2">
        <v>1.5</v>
      </c>
      <c r="CY58" t="s">
        <v>133</v>
      </c>
      <c r="CZ58">
        <v>96</v>
      </c>
      <c r="DA58">
        <v>2</v>
      </c>
      <c r="DB58" t="s">
        <v>163</v>
      </c>
      <c r="DC58" t="s">
        <v>164</v>
      </c>
      <c r="DD58" t="s">
        <v>193</v>
      </c>
      <c r="DE58" t="s">
        <v>194</v>
      </c>
      <c r="DF58" t="s">
        <v>278</v>
      </c>
      <c r="DG58" t="s">
        <v>143</v>
      </c>
      <c r="DH58" t="s">
        <v>168</v>
      </c>
      <c r="DI58">
        <v>1</v>
      </c>
      <c r="DJ58">
        <v>1</v>
      </c>
      <c r="DK58" t="s">
        <v>557</v>
      </c>
      <c r="DL58" t="s">
        <v>152</v>
      </c>
      <c r="DM58">
        <v>25.272065396736799</v>
      </c>
      <c r="DN58">
        <v>55.381508705096799</v>
      </c>
      <c r="DO58" t="s">
        <v>558</v>
      </c>
      <c r="DP58" t="s">
        <v>153</v>
      </c>
      <c r="DQ58">
        <v>25.272031015480501</v>
      </c>
      <c r="DR58">
        <v>55.381333275912702</v>
      </c>
      <c r="DS58">
        <v>9</v>
      </c>
      <c r="DT58" t="s">
        <v>133</v>
      </c>
      <c r="DW58" s="18" t="str">
        <f>IF(AND(CU58="no",CS58=0),"okay",IF(AND(CU58="yes",CS58&gt;0),"okay","wrong"))</f>
        <v>okay</v>
      </c>
      <c r="DX58" s="3">
        <f>SUM(BO58:BQ58)</f>
        <v>61.63</v>
      </c>
      <c r="DY58" s="3">
        <f>BM58</f>
        <v>0</v>
      </c>
      <c r="DZ58" s="3">
        <f t="shared" si="3"/>
        <v>0</v>
      </c>
      <c r="EA58" s="3">
        <f>CF58</f>
        <v>0</v>
      </c>
      <c r="EB58" s="18">
        <f>ROUND(DZ58-CS58-EA58,)</f>
        <v>0</v>
      </c>
      <c r="EC58" s="3">
        <f>CI58</f>
        <v>1936.65</v>
      </c>
      <c r="ED58" s="3">
        <f t="shared" si="4"/>
        <v>0</v>
      </c>
      <c r="EE58" s="3">
        <f t="shared" si="4"/>
        <v>0</v>
      </c>
      <c r="EF58" s="3">
        <f t="shared" si="5"/>
        <v>1936.65</v>
      </c>
      <c r="EG58" s="18">
        <f t="shared" si="6"/>
        <v>0</v>
      </c>
      <c r="EH58" s="3">
        <f>BU58</f>
        <v>1698.9</v>
      </c>
      <c r="EI58" s="3">
        <f t="shared" si="7"/>
        <v>1698.9</v>
      </c>
      <c r="EJ58" s="3">
        <f>CE58</f>
        <v>0</v>
      </c>
      <c r="EK58" s="19">
        <f t="shared" si="8"/>
        <v>1698.9</v>
      </c>
      <c r="EL58" s="19">
        <f>CO58/CM58</f>
        <v>1</v>
      </c>
      <c r="EM58" s="19">
        <f t="shared" si="9"/>
        <v>1698.9</v>
      </c>
      <c r="EN58" s="18">
        <f>ROUND(EM58-BV58,0)</f>
        <v>0</v>
      </c>
    </row>
    <row r="59" spans="1:144" x14ac:dyDescent="0.25">
      <c r="A59">
        <v>243813</v>
      </c>
      <c r="B59" t="s">
        <v>559</v>
      </c>
      <c r="C59" s="1">
        <v>45304</v>
      </c>
      <c r="D59" s="2">
        <v>45304.557928240742</v>
      </c>
      <c r="E59">
        <v>2024</v>
      </c>
      <c r="F59">
        <v>1</v>
      </c>
      <c r="G59">
        <v>13</v>
      </c>
      <c r="H59">
        <v>2</v>
      </c>
      <c r="I59">
        <v>7</v>
      </c>
      <c r="J59" t="s">
        <v>126</v>
      </c>
      <c r="K59">
        <v>13</v>
      </c>
      <c r="L59">
        <v>1</v>
      </c>
      <c r="M59">
        <v>1</v>
      </c>
      <c r="N59" s="1">
        <v>45304</v>
      </c>
      <c r="O59" s="2">
        <v>45304.638888888891</v>
      </c>
      <c r="P59">
        <v>2024</v>
      </c>
      <c r="Q59">
        <v>1</v>
      </c>
      <c r="R59">
        <v>13</v>
      </c>
      <c r="S59">
        <v>2</v>
      </c>
      <c r="T59">
        <v>7</v>
      </c>
      <c r="U59" t="s">
        <v>126</v>
      </c>
      <c r="V59">
        <v>15</v>
      </c>
      <c r="W59" s="1">
        <v>45307</v>
      </c>
      <c r="X59" s="2">
        <v>45307.625</v>
      </c>
      <c r="Y59">
        <v>2024</v>
      </c>
      <c r="Z59">
        <v>1</v>
      </c>
      <c r="AA59">
        <v>16</v>
      </c>
      <c r="AB59">
        <v>3</v>
      </c>
      <c r="AC59">
        <v>3</v>
      </c>
      <c r="AD59" t="s">
        <v>171</v>
      </c>
      <c r="AE59">
        <v>15</v>
      </c>
      <c r="AF59" t="s">
        <v>155</v>
      </c>
      <c r="AG59" t="s">
        <v>128</v>
      </c>
      <c r="AH59" t="s">
        <v>129</v>
      </c>
      <c r="AI59" t="s">
        <v>155</v>
      </c>
      <c r="AJ59">
        <v>0</v>
      </c>
      <c r="AK59" t="s">
        <v>131</v>
      </c>
      <c r="AL59" t="s">
        <v>132</v>
      </c>
      <c r="AM59" t="s">
        <v>133</v>
      </c>
      <c r="AN59">
        <v>0</v>
      </c>
      <c r="AO59">
        <v>0</v>
      </c>
      <c r="AP59">
        <v>0</v>
      </c>
      <c r="AQ59" t="s">
        <v>134</v>
      </c>
      <c r="AR59" t="s">
        <v>156</v>
      </c>
      <c r="AS59" t="s">
        <v>136</v>
      </c>
      <c r="AT59" t="s">
        <v>272</v>
      </c>
      <c r="AU59" t="s">
        <v>272</v>
      </c>
      <c r="AV59" t="s">
        <v>159</v>
      </c>
      <c r="AW59" t="s">
        <v>133</v>
      </c>
      <c r="AX59" t="s">
        <v>139</v>
      </c>
      <c r="AZ59">
        <v>3</v>
      </c>
      <c r="BA59">
        <v>1</v>
      </c>
      <c r="BB59">
        <v>2</v>
      </c>
      <c r="BC59">
        <v>0</v>
      </c>
      <c r="BD59">
        <v>555042</v>
      </c>
      <c r="BE59" t="s">
        <v>560</v>
      </c>
      <c r="BF59" t="s">
        <v>561</v>
      </c>
      <c r="BG59" t="s">
        <v>562</v>
      </c>
      <c r="BH59" s="1">
        <v>33787</v>
      </c>
      <c r="BI59">
        <v>32</v>
      </c>
      <c r="BJ59" t="s">
        <v>143</v>
      </c>
      <c r="BK59" t="s">
        <v>139</v>
      </c>
      <c r="BL59" s="3">
        <v>3</v>
      </c>
      <c r="BM59" s="3">
        <v>1</v>
      </c>
      <c r="BN59">
        <v>0</v>
      </c>
      <c r="BO59" s="3">
        <v>166.8</v>
      </c>
      <c r="BP59" s="3">
        <v>22</v>
      </c>
      <c r="BQ59" s="3">
        <v>8.3333333333333304</v>
      </c>
      <c r="BR59" t="s">
        <v>144</v>
      </c>
      <c r="BS59">
        <v>0</v>
      </c>
      <c r="BT59">
        <v>0</v>
      </c>
      <c r="BU59" s="3">
        <v>500.4</v>
      </c>
      <c r="BV59" s="3">
        <v>353.66666361490797</v>
      </c>
      <c r="BW59">
        <v>0</v>
      </c>
      <c r="BX59">
        <v>0</v>
      </c>
      <c r="BY59">
        <v>0</v>
      </c>
      <c r="BZ59">
        <v>25</v>
      </c>
      <c r="CA59">
        <v>66</v>
      </c>
      <c r="CB59">
        <v>0</v>
      </c>
      <c r="CC59">
        <v>0</v>
      </c>
      <c r="CD59">
        <v>76</v>
      </c>
      <c r="CE59" s="3">
        <v>50.4</v>
      </c>
      <c r="CF59" s="3">
        <v>0</v>
      </c>
      <c r="CG59">
        <v>30.07</v>
      </c>
      <c r="CH59">
        <v>80.47</v>
      </c>
      <c r="CI59" s="3">
        <v>601.4</v>
      </c>
      <c r="CJ59" s="5">
        <v>551</v>
      </c>
      <c r="CK59" s="5">
        <v>601.4</v>
      </c>
      <c r="CL59" s="5">
        <v>551</v>
      </c>
      <c r="CM59" s="3">
        <v>404.266663614908</v>
      </c>
      <c r="CN59" s="3">
        <v>454.66666361490797</v>
      </c>
      <c r="CO59" s="3">
        <v>404.266663614908</v>
      </c>
      <c r="CP59" s="3">
        <v>454.66666361490797</v>
      </c>
      <c r="CQ59">
        <v>601.4</v>
      </c>
      <c r="CR59">
        <v>80.47</v>
      </c>
      <c r="CS59" s="3">
        <v>197.13333638509101</v>
      </c>
      <c r="CT59" s="3">
        <v>197.13333638509101</v>
      </c>
      <c r="CU59" s="3" t="s">
        <v>139</v>
      </c>
      <c r="CV59" t="s">
        <v>133</v>
      </c>
      <c r="CX59" s="2">
        <v>1.5</v>
      </c>
      <c r="CY59" t="s">
        <v>133</v>
      </c>
      <c r="CZ59">
        <v>276</v>
      </c>
      <c r="DA59">
        <v>2</v>
      </c>
      <c r="DB59" t="s">
        <v>191</v>
      </c>
      <c r="DC59" t="s">
        <v>469</v>
      </c>
      <c r="DD59">
        <v>5</v>
      </c>
      <c r="DE59" t="s">
        <v>277</v>
      </c>
      <c r="DF59" t="s">
        <v>167</v>
      </c>
      <c r="DG59" t="s">
        <v>143</v>
      </c>
      <c r="DH59" t="s">
        <v>168</v>
      </c>
      <c r="DI59">
        <v>1</v>
      </c>
      <c r="DJ59">
        <v>1</v>
      </c>
      <c r="DK59" t="s">
        <v>563</v>
      </c>
      <c r="DL59" t="s">
        <v>338</v>
      </c>
      <c r="DM59">
        <v>25.070211072166</v>
      </c>
      <c r="DN59">
        <v>55.139704284628202</v>
      </c>
      <c r="DO59" t="s">
        <v>563</v>
      </c>
      <c r="DP59" t="s">
        <v>338</v>
      </c>
      <c r="DQ59">
        <v>25.121510600000001</v>
      </c>
      <c r="DR59">
        <v>55.195765700000003</v>
      </c>
      <c r="DS59">
        <v>7</v>
      </c>
      <c r="DT59" t="s">
        <v>133</v>
      </c>
      <c r="DW59" s="18" t="str">
        <f>IF(AND(CU59="no",CS59=0),"okay",IF(AND(CU59="yes",CS59&gt;0),"okay","wrong"))</f>
        <v>okay</v>
      </c>
      <c r="DX59" s="3">
        <f>SUM(BO59:BQ59)</f>
        <v>197.13333333333335</v>
      </c>
      <c r="DY59" s="3">
        <f>BM59</f>
        <v>1</v>
      </c>
      <c r="DZ59" s="3">
        <f t="shared" si="3"/>
        <v>197.13333333333335</v>
      </c>
      <c r="EA59" s="3">
        <f>CF59</f>
        <v>0</v>
      </c>
      <c r="EB59" s="18">
        <f>ROUND(DZ59-CS59-EA59,)</f>
        <v>0</v>
      </c>
      <c r="EC59" s="3">
        <f>CI59</f>
        <v>601.4</v>
      </c>
      <c r="ED59" s="3">
        <f t="shared" si="4"/>
        <v>197.13333333333335</v>
      </c>
      <c r="EE59" s="3">
        <f t="shared" si="4"/>
        <v>0</v>
      </c>
      <c r="EF59" s="3">
        <f t="shared" si="5"/>
        <v>404.26666666666665</v>
      </c>
      <c r="EG59" s="18">
        <f t="shared" si="6"/>
        <v>0</v>
      </c>
      <c r="EH59" s="3">
        <f>BU59</f>
        <v>500.4</v>
      </c>
      <c r="EI59" s="3">
        <f t="shared" si="7"/>
        <v>303.26666666666665</v>
      </c>
      <c r="EJ59" s="3">
        <f>CE59</f>
        <v>50.4</v>
      </c>
      <c r="EK59" s="19">
        <f t="shared" si="8"/>
        <v>252.86666666666665</v>
      </c>
      <c r="EL59" s="19">
        <f>CO59/CM59</f>
        <v>1</v>
      </c>
      <c r="EM59" s="19">
        <f t="shared" si="9"/>
        <v>252.86666666666665</v>
      </c>
      <c r="EN59" s="18">
        <f>ROUND(EM59-BV59,0)</f>
        <v>-101</v>
      </c>
    </row>
    <row r="60" spans="1:144" x14ac:dyDescent="0.25">
      <c r="A60">
        <v>243898</v>
      </c>
      <c r="B60" t="s">
        <v>133</v>
      </c>
      <c r="C60" s="1">
        <v>45304</v>
      </c>
      <c r="D60" s="2">
        <v>45304.761203703703</v>
      </c>
      <c r="E60">
        <v>2024</v>
      </c>
      <c r="F60">
        <v>1</v>
      </c>
      <c r="G60">
        <v>13</v>
      </c>
      <c r="H60">
        <v>2</v>
      </c>
      <c r="I60">
        <v>7</v>
      </c>
      <c r="J60" t="s">
        <v>126</v>
      </c>
      <c r="K60">
        <v>18</v>
      </c>
      <c r="L60">
        <v>1</v>
      </c>
      <c r="M60">
        <v>1</v>
      </c>
      <c r="N60" s="1">
        <v>45304</v>
      </c>
      <c r="O60" s="2">
        <v>45304.875</v>
      </c>
      <c r="P60">
        <v>2024</v>
      </c>
      <c r="Q60">
        <v>1</v>
      </c>
      <c r="R60">
        <v>13</v>
      </c>
      <c r="S60">
        <v>2</v>
      </c>
      <c r="T60">
        <v>7</v>
      </c>
      <c r="U60" t="s">
        <v>126</v>
      </c>
      <c r="V60">
        <v>21</v>
      </c>
      <c r="W60" s="1">
        <v>45309</v>
      </c>
      <c r="X60" s="2">
        <v>45309.875</v>
      </c>
      <c r="Y60">
        <v>2024</v>
      </c>
      <c r="Z60">
        <v>1</v>
      </c>
      <c r="AA60">
        <v>18</v>
      </c>
      <c r="AB60">
        <v>3</v>
      </c>
      <c r="AC60">
        <v>5</v>
      </c>
      <c r="AD60" t="s">
        <v>125</v>
      </c>
      <c r="AE60">
        <v>21</v>
      </c>
      <c r="AF60" t="s">
        <v>155</v>
      </c>
      <c r="AG60" t="s">
        <v>128</v>
      </c>
      <c r="AH60" t="s">
        <v>129</v>
      </c>
      <c r="AI60" t="s">
        <v>155</v>
      </c>
      <c r="AJ60">
        <v>0</v>
      </c>
      <c r="AK60" t="s">
        <v>131</v>
      </c>
      <c r="AL60" t="s">
        <v>132</v>
      </c>
      <c r="AM60" t="s">
        <v>133</v>
      </c>
      <c r="AN60">
        <v>0</v>
      </c>
      <c r="AO60">
        <v>0</v>
      </c>
      <c r="AP60">
        <v>0</v>
      </c>
      <c r="AQ60" t="s">
        <v>134</v>
      </c>
      <c r="AR60" t="s">
        <v>156</v>
      </c>
      <c r="AS60" t="s">
        <v>136</v>
      </c>
      <c r="AT60" t="s">
        <v>564</v>
      </c>
      <c r="AU60" t="s">
        <v>564</v>
      </c>
      <c r="AV60" t="s">
        <v>159</v>
      </c>
      <c r="AW60" t="s">
        <v>133</v>
      </c>
      <c r="AX60" t="s">
        <v>139</v>
      </c>
      <c r="AZ60">
        <v>3</v>
      </c>
      <c r="BA60">
        <v>0</v>
      </c>
      <c r="BB60">
        <v>3</v>
      </c>
      <c r="BC60">
        <v>0</v>
      </c>
      <c r="BD60">
        <v>533919</v>
      </c>
      <c r="BE60" t="s">
        <v>565</v>
      </c>
      <c r="BF60" t="s">
        <v>566</v>
      </c>
      <c r="BG60" t="s">
        <v>567</v>
      </c>
      <c r="BH60" s="1">
        <v>33787</v>
      </c>
      <c r="BI60">
        <v>32</v>
      </c>
      <c r="BJ60" t="s">
        <v>143</v>
      </c>
      <c r="BK60" t="s">
        <v>146</v>
      </c>
      <c r="BL60" s="3">
        <v>5</v>
      </c>
      <c r="BM60" s="3">
        <v>0</v>
      </c>
      <c r="BN60">
        <v>0</v>
      </c>
      <c r="BO60" s="3">
        <v>109</v>
      </c>
      <c r="BP60" s="3">
        <v>0</v>
      </c>
      <c r="BQ60" s="3">
        <v>25</v>
      </c>
      <c r="BS60">
        <v>0</v>
      </c>
      <c r="BT60">
        <v>0</v>
      </c>
      <c r="BU60" s="3">
        <v>545</v>
      </c>
      <c r="BV60" s="3">
        <v>640.92001247405994</v>
      </c>
      <c r="BW60">
        <v>0</v>
      </c>
      <c r="BX60">
        <v>39</v>
      </c>
      <c r="BY60">
        <v>39</v>
      </c>
      <c r="BZ60">
        <v>125</v>
      </c>
      <c r="CA60">
        <v>0</v>
      </c>
      <c r="CB60">
        <v>0</v>
      </c>
      <c r="CC60">
        <v>0</v>
      </c>
      <c r="CD60">
        <v>0</v>
      </c>
      <c r="CE60" s="3">
        <v>109</v>
      </c>
      <c r="CF60" s="3">
        <v>0</v>
      </c>
      <c r="CG60">
        <v>95.85</v>
      </c>
      <c r="CH60">
        <v>204.85</v>
      </c>
      <c r="CI60" s="3">
        <v>748</v>
      </c>
      <c r="CJ60" s="5">
        <v>639</v>
      </c>
      <c r="CK60" s="5">
        <v>733.04001426696698</v>
      </c>
      <c r="CL60" s="5">
        <v>626.22001218795697</v>
      </c>
      <c r="CM60" s="3">
        <v>748</v>
      </c>
      <c r="CN60" s="3">
        <v>857</v>
      </c>
      <c r="CO60" s="3">
        <v>733.04001426696698</v>
      </c>
      <c r="CP60" s="3">
        <v>839.86001634597699</v>
      </c>
      <c r="CQ60">
        <v>748</v>
      </c>
      <c r="CR60">
        <v>204.85</v>
      </c>
      <c r="CS60" s="3">
        <v>0</v>
      </c>
      <c r="CT60" s="3">
        <v>0</v>
      </c>
      <c r="CU60" s="3" t="s">
        <v>146</v>
      </c>
      <c r="CV60" t="s">
        <v>568</v>
      </c>
      <c r="CX60" s="2">
        <v>45288.409548611111</v>
      </c>
      <c r="CY60" t="s">
        <v>568</v>
      </c>
      <c r="CZ60">
        <v>513</v>
      </c>
      <c r="DA60">
        <v>2</v>
      </c>
      <c r="DB60" t="s">
        <v>191</v>
      </c>
      <c r="DC60" t="s">
        <v>569</v>
      </c>
      <c r="DD60" t="s">
        <v>570</v>
      </c>
      <c r="DE60" t="s">
        <v>358</v>
      </c>
      <c r="DF60" t="s">
        <v>167</v>
      </c>
      <c r="DG60" t="s">
        <v>444</v>
      </c>
      <c r="DH60" t="s">
        <v>445</v>
      </c>
      <c r="DI60">
        <v>2</v>
      </c>
      <c r="DJ60">
        <v>9</v>
      </c>
      <c r="DK60" t="s">
        <v>571</v>
      </c>
      <c r="DL60" t="s">
        <v>152</v>
      </c>
      <c r="DM60">
        <v>24.7526039236899</v>
      </c>
      <c r="DN60">
        <v>46.634174063801701</v>
      </c>
      <c r="DO60" t="s">
        <v>571</v>
      </c>
      <c r="DP60" t="s">
        <v>153</v>
      </c>
      <c r="DQ60">
        <v>24.7525804793171</v>
      </c>
      <c r="DR60">
        <v>46.6341673582792</v>
      </c>
      <c r="DS60">
        <v>7</v>
      </c>
      <c r="DT60" t="s">
        <v>133</v>
      </c>
      <c r="DW60" s="18" t="str">
        <f>IF(AND(CU60="no",CS60=0),"okay",IF(AND(CU60="yes",CS60&gt;0),"okay","wrong"))</f>
        <v>okay</v>
      </c>
      <c r="DX60" s="3">
        <f>SUM(BO60:BQ60)</f>
        <v>134</v>
      </c>
      <c r="DY60" s="3">
        <f>BM60</f>
        <v>0</v>
      </c>
      <c r="DZ60" s="3">
        <f t="shared" si="3"/>
        <v>0</v>
      </c>
      <c r="EA60" s="3">
        <f>CF60</f>
        <v>0</v>
      </c>
      <c r="EB60" s="18">
        <f>ROUND(DZ60-CS60-EA60,)</f>
        <v>0</v>
      </c>
      <c r="EC60" s="3">
        <f>CI60</f>
        <v>748</v>
      </c>
      <c r="ED60" s="3">
        <f t="shared" si="4"/>
        <v>0</v>
      </c>
      <c r="EE60" s="3">
        <f t="shared" si="4"/>
        <v>0</v>
      </c>
      <c r="EF60" s="3">
        <f t="shared" si="5"/>
        <v>748</v>
      </c>
      <c r="EG60" s="18">
        <f t="shared" si="6"/>
        <v>0</v>
      </c>
      <c r="EH60" s="3">
        <f>BU60</f>
        <v>545</v>
      </c>
      <c r="EI60" s="3">
        <f t="shared" si="7"/>
        <v>545</v>
      </c>
      <c r="EJ60" s="3">
        <f>CE60</f>
        <v>109</v>
      </c>
      <c r="EK60" s="19">
        <f t="shared" si="8"/>
        <v>436</v>
      </c>
      <c r="EL60" s="19">
        <f>CO60/CM60</f>
        <v>0.98000001907348522</v>
      </c>
      <c r="EM60" s="19">
        <f t="shared" si="9"/>
        <v>427.28000831603953</v>
      </c>
      <c r="EN60" s="18">
        <f>ROUND(EM60-BV60,0)</f>
        <v>-214</v>
      </c>
    </row>
    <row r="61" spans="1:144" x14ac:dyDescent="0.25">
      <c r="A61">
        <v>243907</v>
      </c>
      <c r="B61" t="s">
        <v>572</v>
      </c>
      <c r="C61" s="1">
        <v>45304</v>
      </c>
      <c r="D61" s="2">
        <v>45304.794999999998</v>
      </c>
      <c r="E61">
        <v>2024</v>
      </c>
      <c r="F61">
        <v>1</v>
      </c>
      <c r="G61">
        <v>13</v>
      </c>
      <c r="H61">
        <v>2</v>
      </c>
      <c r="I61">
        <v>7</v>
      </c>
      <c r="J61" t="s">
        <v>126</v>
      </c>
      <c r="K61">
        <v>19</v>
      </c>
      <c r="L61">
        <v>1</v>
      </c>
      <c r="M61">
        <v>1</v>
      </c>
      <c r="N61" s="1">
        <v>45304</v>
      </c>
      <c r="O61" s="2">
        <v>45304.958333333336</v>
      </c>
      <c r="P61">
        <v>2024</v>
      </c>
      <c r="Q61">
        <v>1</v>
      </c>
      <c r="R61">
        <v>13</v>
      </c>
      <c r="S61">
        <v>2</v>
      </c>
      <c r="T61">
        <v>7</v>
      </c>
      <c r="U61" t="s">
        <v>126</v>
      </c>
      <c r="V61">
        <v>23</v>
      </c>
      <c r="W61" s="1">
        <v>45305</v>
      </c>
      <c r="X61" s="2">
        <v>45305.958333333336</v>
      </c>
      <c r="Y61">
        <v>2024</v>
      </c>
      <c r="Z61">
        <v>1</v>
      </c>
      <c r="AA61">
        <v>14</v>
      </c>
      <c r="AB61">
        <v>2</v>
      </c>
      <c r="AC61">
        <v>1</v>
      </c>
      <c r="AD61" t="s">
        <v>172</v>
      </c>
      <c r="AE61">
        <v>23</v>
      </c>
      <c r="AF61" t="s">
        <v>155</v>
      </c>
      <c r="AG61" t="s">
        <v>128</v>
      </c>
      <c r="AH61" t="s">
        <v>129</v>
      </c>
      <c r="AI61" t="s">
        <v>155</v>
      </c>
      <c r="AJ61">
        <v>0</v>
      </c>
      <c r="AK61" t="s">
        <v>131</v>
      </c>
      <c r="AL61" t="s">
        <v>132</v>
      </c>
      <c r="AM61" t="s">
        <v>133</v>
      </c>
      <c r="AN61">
        <v>0</v>
      </c>
      <c r="AO61">
        <v>0</v>
      </c>
      <c r="AP61">
        <v>0</v>
      </c>
      <c r="AQ61" t="s">
        <v>134</v>
      </c>
      <c r="AR61" t="s">
        <v>156</v>
      </c>
      <c r="AS61" t="s">
        <v>157</v>
      </c>
      <c r="AT61" t="s">
        <v>133</v>
      </c>
      <c r="AU61" t="s">
        <v>158</v>
      </c>
      <c r="AV61" t="s">
        <v>159</v>
      </c>
      <c r="AW61" t="s">
        <v>133</v>
      </c>
      <c r="AX61" t="s">
        <v>146</v>
      </c>
      <c r="AZ61">
        <v>1</v>
      </c>
      <c r="BA61">
        <v>0</v>
      </c>
      <c r="BB61">
        <v>1</v>
      </c>
      <c r="BC61">
        <v>0</v>
      </c>
      <c r="BD61">
        <v>389986</v>
      </c>
      <c r="BE61" t="s">
        <v>573</v>
      </c>
      <c r="BF61" t="s">
        <v>574</v>
      </c>
      <c r="BG61" t="s">
        <v>575</v>
      </c>
      <c r="BH61" s="1">
        <v>33787</v>
      </c>
      <c r="BI61">
        <v>32</v>
      </c>
      <c r="BJ61" t="s">
        <v>143</v>
      </c>
      <c r="BK61" t="s">
        <v>146</v>
      </c>
      <c r="BL61" s="3">
        <v>1</v>
      </c>
      <c r="BM61" s="3">
        <v>0</v>
      </c>
      <c r="BN61">
        <v>0</v>
      </c>
      <c r="BO61" s="3">
        <v>118.8</v>
      </c>
      <c r="BP61" s="3">
        <v>0</v>
      </c>
      <c r="BQ61" s="3">
        <v>25</v>
      </c>
      <c r="BR61" t="s">
        <v>144</v>
      </c>
      <c r="BS61">
        <v>0</v>
      </c>
      <c r="BT61">
        <v>0</v>
      </c>
      <c r="BU61" s="3">
        <v>118.8</v>
      </c>
      <c r="BV61" s="3">
        <v>118.8</v>
      </c>
      <c r="BW61">
        <v>0</v>
      </c>
      <c r="BX61">
        <v>0</v>
      </c>
      <c r="BY61">
        <v>0</v>
      </c>
      <c r="BZ61">
        <v>25</v>
      </c>
      <c r="CA61">
        <v>0</v>
      </c>
      <c r="CB61">
        <v>0</v>
      </c>
      <c r="CC61">
        <v>0</v>
      </c>
      <c r="CD61">
        <v>0</v>
      </c>
      <c r="CE61" s="3">
        <v>0</v>
      </c>
      <c r="CF61" s="3">
        <v>0</v>
      </c>
      <c r="CG61">
        <v>7.19</v>
      </c>
      <c r="CH61">
        <v>19.79</v>
      </c>
      <c r="CI61" s="3">
        <v>143.80000000000001</v>
      </c>
      <c r="CJ61" s="5">
        <v>143.80000000000001</v>
      </c>
      <c r="CK61" s="5">
        <v>143.80000000000001</v>
      </c>
      <c r="CL61" s="5">
        <v>143.80000000000001</v>
      </c>
      <c r="CM61" s="3">
        <v>143.80000000000001</v>
      </c>
      <c r="CN61" s="3">
        <v>143.80000000000001</v>
      </c>
      <c r="CO61" s="3">
        <v>143.80000000000001</v>
      </c>
      <c r="CP61" s="3">
        <v>143.80000000000001</v>
      </c>
      <c r="CQ61">
        <v>143.80000000000001</v>
      </c>
      <c r="CR61">
        <v>19.79</v>
      </c>
      <c r="CS61" s="3">
        <v>0</v>
      </c>
      <c r="CT61" s="3">
        <v>0</v>
      </c>
      <c r="CU61" s="3" t="s">
        <v>146</v>
      </c>
      <c r="CV61" t="s">
        <v>133</v>
      </c>
      <c r="CX61" s="2">
        <v>1.5</v>
      </c>
      <c r="CY61" t="s">
        <v>133</v>
      </c>
      <c r="CZ61">
        <v>439</v>
      </c>
      <c r="DA61">
        <v>1</v>
      </c>
      <c r="DB61" t="s">
        <v>308</v>
      </c>
      <c r="DC61" t="s">
        <v>309</v>
      </c>
      <c r="DD61" t="s">
        <v>310</v>
      </c>
      <c r="DE61" t="s">
        <v>311</v>
      </c>
      <c r="DF61" t="s">
        <v>167</v>
      </c>
      <c r="DG61" t="s">
        <v>143</v>
      </c>
      <c r="DH61" t="s">
        <v>150</v>
      </c>
      <c r="DI61">
        <v>1</v>
      </c>
      <c r="DJ61">
        <v>2</v>
      </c>
      <c r="DK61" t="s">
        <v>576</v>
      </c>
      <c r="DL61" t="s">
        <v>338</v>
      </c>
      <c r="DM61">
        <v>24.470625999999999</v>
      </c>
      <c r="DN61">
        <v>54.372385999999999</v>
      </c>
      <c r="DO61" t="s">
        <v>576</v>
      </c>
      <c r="DP61" t="s">
        <v>338</v>
      </c>
      <c r="DQ61">
        <v>24.456305499999999</v>
      </c>
      <c r="DR61">
        <v>54.338587500000003</v>
      </c>
      <c r="DS61">
        <v>8</v>
      </c>
      <c r="DT61" t="s">
        <v>577</v>
      </c>
      <c r="DW61" s="18" t="str">
        <f>IF(AND(CU61="no",CS61=0),"okay",IF(AND(CU61="yes",CS61&gt;0),"okay","wrong"))</f>
        <v>okay</v>
      </c>
      <c r="DX61" s="3">
        <f>SUM(BO61:BQ61)</f>
        <v>143.80000000000001</v>
      </c>
      <c r="DY61" s="3">
        <f>BM61</f>
        <v>0</v>
      </c>
      <c r="DZ61" s="3">
        <f t="shared" si="3"/>
        <v>0</v>
      </c>
      <c r="EA61" s="3">
        <f>CF61</f>
        <v>0</v>
      </c>
      <c r="EB61" s="18">
        <f>ROUND(DZ61-CS61-EA61,)</f>
        <v>0</v>
      </c>
      <c r="EC61" s="3">
        <f>CI61</f>
        <v>143.80000000000001</v>
      </c>
      <c r="ED61" s="3">
        <f t="shared" si="4"/>
        <v>0</v>
      </c>
      <c r="EE61" s="3">
        <f t="shared" si="4"/>
        <v>0</v>
      </c>
      <c r="EF61" s="3">
        <f t="shared" si="5"/>
        <v>143.80000000000001</v>
      </c>
      <c r="EG61" s="18">
        <f t="shared" si="6"/>
        <v>0</v>
      </c>
      <c r="EH61" s="3">
        <f>BU61</f>
        <v>118.8</v>
      </c>
      <c r="EI61" s="3">
        <f t="shared" si="7"/>
        <v>118.8</v>
      </c>
      <c r="EJ61" s="3">
        <f>CE61</f>
        <v>0</v>
      </c>
      <c r="EK61" s="19">
        <f t="shared" si="8"/>
        <v>118.8</v>
      </c>
      <c r="EL61" s="19">
        <f>CO61/CM61</f>
        <v>1</v>
      </c>
      <c r="EM61" s="19">
        <f t="shared" si="9"/>
        <v>118.8</v>
      </c>
      <c r="EN61" s="18">
        <f>ROUND(EM61-BV61,0)</f>
        <v>0</v>
      </c>
    </row>
    <row r="62" spans="1:144" x14ac:dyDescent="0.25">
      <c r="A62">
        <v>243955</v>
      </c>
      <c r="B62" t="s">
        <v>578</v>
      </c>
      <c r="C62" s="1">
        <v>45304</v>
      </c>
      <c r="D62" s="2">
        <v>45304.937858796293</v>
      </c>
      <c r="E62">
        <v>2024</v>
      </c>
      <c r="F62">
        <v>1</v>
      </c>
      <c r="G62">
        <v>13</v>
      </c>
      <c r="H62">
        <v>2</v>
      </c>
      <c r="I62">
        <v>7</v>
      </c>
      <c r="J62" t="s">
        <v>126</v>
      </c>
      <c r="K62">
        <v>22</v>
      </c>
      <c r="L62">
        <v>1</v>
      </c>
      <c r="M62">
        <v>1</v>
      </c>
      <c r="N62" s="1">
        <v>45305</v>
      </c>
      <c r="O62" s="2">
        <v>45305.743055555555</v>
      </c>
      <c r="P62">
        <v>2024</v>
      </c>
      <c r="Q62">
        <v>1</v>
      </c>
      <c r="R62">
        <v>14</v>
      </c>
      <c r="S62">
        <v>2</v>
      </c>
      <c r="T62">
        <v>1</v>
      </c>
      <c r="U62" t="s">
        <v>172</v>
      </c>
      <c r="V62">
        <v>17</v>
      </c>
      <c r="W62" s="1">
        <v>45308</v>
      </c>
      <c r="X62" s="2">
        <v>45308.729166666664</v>
      </c>
      <c r="Y62">
        <v>2024</v>
      </c>
      <c r="Z62">
        <v>1</v>
      </c>
      <c r="AA62">
        <v>17</v>
      </c>
      <c r="AB62">
        <v>3</v>
      </c>
      <c r="AC62">
        <v>4</v>
      </c>
      <c r="AD62" t="s">
        <v>226</v>
      </c>
      <c r="AE62">
        <v>17</v>
      </c>
      <c r="AF62" t="s">
        <v>127</v>
      </c>
      <c r="AG62" t="s">
        <v>128</v>
      </c>
      <c r="AH62" t="s">
        <v>129</v>
      </c>
      <c r="AI62" t="s">
        <v>173</v>
      </c>
      <c r="AJ62">
        <v>1</v>
      </c>
      <c r="AK62" t="s">
        <v>131</v>
      </c>
      <c r="AL62" t="s">
        <v>132</v>
      </c>
      <c r="AM62" t="s">
        <v>133</v>
      </c>
      <c r="AN62">
        <v>0</v>
      </c>
      <c r="AO62">
        <v>0</v>
      </c>
      <c r="AP62">
        <v>0</v>
      </c>
      <c r="AQ62" t="s">
        <v>134</v>
      </c>
      <c r="AR62" t="s">
        <v>156</v>
      </c>
      <c r="AS62" t="s">
        <v>136</v>
      </c>
      <c r="AT62" t="s">
        <v>272</v>
      </c>
      <c r="AU62" t="s">
        <v>272</v>
      </c>
      <c r="AV62" t="s">
        <v>159</v>
      </c>
      <c r="AW62" t="s">
        <v>133</v>
      </c>
      <c r="AX62" t="s">
        <v>146</v>
      </c>
      <c r="AZ62">
        <v>1</v>
      </c>
      <c r="BA62">
        <v>0</v>
      </c>
      <c r="BB62">
        <v>1</v>
      </c>
      <c r="BC62">
        <v>0</v>
      </c>
      <c r="BD62">
        <v>555592</v>
      </c>
      <c r="BE62" t="s">
        <v>579</v>
      </c>
      <c r="BF62" t="s">
        <v>580</v>
      </c>
      <c r="BG62" t="s">
        <v>581</v>
      </c>
      <c r="BH62" s="1">
        <v>33787</v>
      </c>
      <c r="BI62">
        <v>32</v>
      </c>
      <c r="BJ62" t="s">
        <v>143</v>
      </c>
      <c r="BK62" t="s">
        <v>146</v>
      </c>
      <c r="BL62" s="3">
        <v>3</v>
      </c>
      <c r="BM62" s="3">
        <v>0</v>
      </c>
      <c r="BN62">
        <v>0</v>
      </c>
      <c r="BO62" s="3">
        <v>166.8</v>
      </c>
      <c r="BP62" s="3">
        <v>22</v>
      </c>
      <c r="BQ62" s="3">
        <v>25</v>
      </c>
      <c r="BR62" t="s">
        <v>144</v>
      </c>
      <c r="BS62">
        <v>0</v>
      </c>
      <c r="BT62">
        <v>0</v>
      </c>
      <c r="BU62" s="3">
        <v>500.4</v>
      </c>
      <c r="BV62" s="3">
        <v>500.4</v>
      </c>
      <c r="BW62">
        <v>0</v>
      </c>
      <c r="BX62">
        <v>39</v>
      </c>
      <c r="BY62">
        <v>39</v>
      </c>
      <c r="BZ62">
        <v>75</v>
      </c>
      <c r="CA62">
        <v>66</v>
      </c>
      <c r="CB62">
        <v>0</v>
      </c>
      <c r="CC62">
        <v>0</v>
      </c>
      <c r="CD62">
        <v>66</v>
      </c>
      <c r="CE62" s="3">
        <v>0</v>
      </c>
      <c r="CF62" s="3">
        <v>0</v>
      </c>
      <c r="CG62">
        <v>35.97</v>
      </c>
      <c r="CH62">
        <v>35.97</v>
      </c>
      <c r="CI62" s="3">
        <v>719.4</v>
      </c>
      <c r="CJ62" s="5">
        <v>719.4</v>
      </c>
      <c r="CK62" s="5">
        <v>719.4</v>
      </c>
      <c r="CL62" s="5">
        <v>719.4</v>
      </c>
      <c r="CM62" s="3">
        <v>719.4</v>
      </c>
      <c r="CN62" s="3">
        <v>719.4</v>
      </c>
      <c r="CO62" s="3">
        <v>719.4</v>
      </c>
      <c r="CP62" s="3">
        <v>719.4</v>
      </c>
      <c r="CQ62">
        <v>719.4</v>
      </c>
      <c r="CR62">
        <v>35.97</v>
      </c>
      <c r="CS62" s="3">
        <v>0</v>
      </c>
      <c r="CT62" s="3">
        <v>0</v>
      </c>
      <c r="CU62" s="3" t="s">
        <v>146</v>
      </c>
      <c r="CV62" t="s">
        <v>133</v>
      </c>
      <c r="CX62" s="2">
        <v>1.5</v>
      </c>
      <c r="CY62" t="s">
        <v>133</v>
      </c>
      <c r="CZ62">
        <v>276</v>
      </c>
      <c r="DA62">
        <v>2</v>
      </c>
      <c r="DB62" t="s">
        <v>191</v>
      </c>
      <c r="DC62" t="s">
        <v>469</v>
      </c>
      <c r="DD62">
        <v>5</v>
      </c>
      <c r="DE62" t="s">
        <v>277</v>
      </c>
      <c r="DF62" t="s">
        <v>167</v>
      </c>
      <c r="DG62" t="s">
        <v>143</v>
      </c>
      <c r="DH62" t="s">
        <v>168</v>
      </c>
      <c r="DI62">
        <v>1</v>
      </c>
      <c r="DJ62">
        <v>1</v>
      </c>
      <c r="DK62" t="s">
        <v>582</v>
      </c>
      <c r="DL62" t="s">
        <v>152</v>
      </c>
      <c r="DM62">
        <v>25.173749699999899</v>
      </c>
      <c r="DN62">
        <v>55.343746600000003</v>
      </c>
      <c r="DO62" t="s">
        <v>583</v>
      </c>
      <c r="DP62" t="s">
        <v>153</v>
      </c>
      <c r="DQ62">
        <v>25.025906848191799</v>
      </c>
      <c r="DR62">
        <v>55.104263909160998</v>
      </c>
      <c r="DS62">
        <v>7</v>
      </c>
      <c r="DT62" t="s">
        <v>133</v>
      </c>
      <c r="DW62" s="18" t="str">
        <f>IF(AND(CU62="no",CS62=0),"okay",IF(AND(CU62="yes",CS62&gt;0),"okay","wrong"))</f>
        <v>okay</v>
      </c>
      <c r="DX62" s="3">
        <f>SUM(BO62:BQ62)</f>
        <v>213.8</v>
      </c>
      <c r="DY62" s="3">
        <f>BM62</f>
        <v>0</v>
      </c>
      <c r="DZ62" s="3">
        <f t="shared" si="3"/>
        <v>0</v>
      </c>
      <c r="EA62" s="3">
        <f>CF62</f>
        <v>0</v>
      </c>
      <c r="EB62" s="18">
        <f>ROUND(DZ62-CS62-EA62,)</f>
        <v>0</v>
      </c>
      <c r="EC62" s="3">
        <f>CI62</f>
        <v>719.4</v>
      </c>
      <c r="ED62" s="3">
        <f t="shared" si="4"/>
        <v>0</v>
      </c>
      <c r="EE62" s="3">
        <f t="shared" si="4"/>
        <v>0</v>
      </c>
      <c r="EF62" s="3">
        <f t="shared" si="5"/>
        <v>719.4</v>
      </c>
      <c r="EG62" s="18">
        <f t="shared" si="6"/>
        <v>0</v>
      </c>
      <c r="EH62" s="3">
        <f>BU62</f>
        <v>500.4</v>
      </c>
      <c r="EI62" s="3">
        <f t="shared" si="7"/>
        <v>500.4</v>
      </c>
      <c r="EJ62" s="3">
        <f>CE62</f>
        <v>0</v>
      </c>
      <c r="EK62" s="19">
        <f t="shared" si="8"/>
        <v>500.4</v>
      </c>
      <c r="EL62" s="19">
        <f>CO62/CM62</f>
        <v>1</v>
      </c>
      <c r="EM62" s="19">
        <f t="shared" si="9"/>
        <v>500.4</v>
      </c>
      <c r="EN62" s="18">
        <f>ROUND(EM62-BV62,0)</f>
        <v>0</v>
      </c>
    </row>
    <row r="63" spans="1:144" x14ac:dyDescent="0.25">
      <c r="A63">
        <v>244070</v>
      </c>
      <c r="B63">
        <v>4018416</v>
      </c>
      <c r="C63" s="1">
        <v>45305</v>
      </c>
      <c r="D63" s="2">
        <v>45305.671840277777</v>
      </c>
      <c r="E63">
        <v>2024</v>
      </c>
      <c r="F63">
        <v>1</v>
      </c>
      <c r="G63">
        <v>14</v>
      </c>
      <c r="H63">
        <v>2</v>
      </c>
      <c r="I63">
        <v>1</v>
      </c>
      <c r="J63" t="s">
        <v>172</v>
      </c>
      <c r="K63">
        <v>16</v>
      </c>
      <c r="L63">
        <v>1</v>
      </c>
      <c r="M63">
        <v>1</v>
      </c>
      <c r="N63" s="1">
        <v>45305</v>
      </c>
      <c r="O63" s="2">
        <v>45305.777777777781</v>
      </c>
      <c r="P63">
        <v>2024</v>
      </c>
      <c r="Q63">
        <v>1</v>
      </c>
      <c r="R63">
        <v>14</v>
      </c>
      <c r="S63">
        <v>2</v>
      </c>
      <c r="T63">
        <v>1</v>
      </c>
      <c r="U63" t="s">
        <v>172</v>
      </c>
      <c r="V63">
        <v>18</v>
      </c>
      <c r="W63" s="1">
        <v>45315</v>
      </c>
      <c r="X63" s="2">
        <v>45315.770833333336</v>
      </c>
      <c r="Y63">
        <v>2024</v>
      </c>
      <c r="Z63">
        <v>1</v>
      </c>
      <c r="AA63">
        <v>24</v>
      </c>
      <c r="AB63">
        <v>4</v>
      </c>
      <c r="AC63">
        <v>4</v>
      </c>
      <c r="AD63" t="s">
        <v>226</v>
      </c>
      <c r="AE63">
        <v>18</v>
      </c>
      <c r="AF63" t="s">
        <v>155</v>
      </c>
      <c r="AG63" t="s">
        <v>128</v>
      </c>
      <c r="AH63" t="s">
        <v>129</v>
      </c>
      <c r="AI63" t="s">
        <v>155</v>
      </c>
      <c r="AJ63">
        <v>0</v>
      </c>
      <c r="AK63" t="s">
        <v>131</v>
      </c>
      <c r="AL63" t="s">
        <v>132</v>
      </c>
      <c r="AM63" t="s">
        <v>133</v>
      </c>
      <c r="AN63">
        <v>0</v>
      </c>
      <c r="AO63">
        <v>0</v>
      </c>
      <c r="AP63">
        <v>0</v>
      </c>
      <c r="AQ63" t="s">
        <v>134</v>
      </c>
      <c r="AR63" t="s">
        <v>205</v>
      </c>
      <c r="AS63" t="s">
        <v>136</v>
      </c>
      <c r="AT63" t="s">
        <v>324</v>
      </c>
      <c r="AU63" t="s">
        <v>324</v>
      </c>
      <c r="AV63" t="s">
        <v>159</v>
      </c>
      <c r="AW63" t="s">
        <v>133</v>
      </c>
      <c r="AX63" t="s">
        <v>139</v>
      </c>
      <c r="AZ63">
        <v>3</v>
      </c>
      <c r="BA63">
        <v>1</v>
      </c>
      <c r="BB63">
        <v>2</v>
      </c>
      <c r="BC63">
        <v>0</v>
      </c>
      <c r="BD63">
        <v>159925</v>
      </c>
      <c r="BE63" t="s">
        <v>584</v>
      </c>
      <c r="BF63" t="s">
        <v>585</v>
      </c>
      <c r="BG63" t="s">
        <v>586</v>
      </c>
      <c r="BH63" s="1">
        <v>33787</v>
      </c>
      <c r="BI63">
        <v>32</v>
      </c>
      <c r="BJ63" t="s">
        <v>143</v>
      </c>
      <c r="BK63" t="s">
        <v>146</v>
      </c>
      <c r="BL63" s="3">
        <v>10</v>
      </c>
      <c r="BM63" s="3">
        <v>5</v>
      </c>
      <c r="BN63">
        <v>0</v>
      </c>
      <c r="BO63" s="3">
        <v>98.42</v>
      </c>
      <c r="BP63" s="3">
        <v>0</v>
      </c>
      <c r="BQ63" s="3">
        <v>7.5</v>
      </c>
      <c r="BR63" t="s">
        <v>144</v>
      </c>
      <c r="BS63">
        <v>0</v>
      </c>
      <c r="BT63">
        <v>0</v>
      </c>
      <c r="BU63" s="3">
        <v>984.2</v>
      </c>
      <c r="BV63" s="3">
        <v>454.60000915527303</v>
      </c>
      <c r="BW63">
        <v>0</v>
      </c>
      <c r="BX63">
        <v>39</v>
      </c>
      <c r="BY63">
        <v>39</v>
      </c>
      <c r="BZ63">
        <v>75</v>
      </c>
      <c r="CA63">
        <v>0</v>
      </c>
      <c r="CB63">
        <v>0</v>
      </c>
      <c r="CC63">
        <v>0</v>
      </c>
      <c r="CD63">
        <v>0</v>
      </c>
      <c r="CE63" s="3">
        <v>0</v>
      </c>
      <c r="CF63" s="3">
        <v>0</v>
      </c>
      <c r="CG63">
        <v>56.86</v>
      </c>
      <c r="CH63">
        <v>56.86</v>
      </c>
      <c r="CI63" s="3">
        <v>1137.2</v>
      </c>
      <c r="CJ63" s="5">
        <v>1137.2</v>
      </c>
      <c r="CK63" s="5">
        <v>1137.2</v>
      </c>
      <c r="CL63" s="5">
        <v>1137.2</v>
      </c>
      <c r="CM63" s="3">
        <v>607.60000915527303</v>
      </c>
      <c r="CN63" s="3">
        <v>607.60000915527303</v>
      </c>
      <c r="CO63" s="3">
        <v>607.60000915527303</v>
      </c>
      <c r="CP63" s="3">
        <v>607.60000915527303</v>
      </c>
      <c r="CQ63">
        <v>1137.2</v>
      </c>
      <c r="CR63">
        <v>56.86</v>
      </c>
      <c r="CS63" s="3">
        <v>529.59999084472599</v>
      </c>
      <c r="CT63" s="3">
        <v>529.59999084472599</v>
      </c>
      <c r="CU63" s="3" t="s">
        <v>139</v>
      </c>
      <c r="CV63" t="s">
        <v>133</v>
      </c>
      <c r="CX63" s="2">
        <v>1.5</v>
      </c>
      <c r="CY63" t="s">
        <v>133</v>
      </c>
      <c r="CZ63">
        <v>95</v>
      </c>
      <c r="DA63">
        <v>14</v>
      </c>
      <c r="DB63" t="s">
        <v>191</v>
      </c>
      <c r="DC63" t="s">
        <v>220</v>
      </c>
      <c r="DD63" t="s">
        <v>165</v>
      </c>
      <c r="DE63" t="s">
        <v>133</v>
      </c>
      <c r="DF63" t="s">
        <v>133</v>
      </c>
      <c r="DG63" t="s">
        <v>143</v>
      </c>
      <c r="DH63" t="s">
        <v>168</v>
      </c>
      <c r="DI63">
        <v>1</v>
      </c>
      <c r="DJ63">
        <v>1</v>
      </c>
      <c r="DK63" t="s">
        <v>587</v>
      </c>
      <c r="DL63" t="s">
        <v>152</v>
      </c>
      <c r="DM63">
        <v>24.845666530904399</v>
      </c>
      <c r="DN63">
        <v>55.022817571662401</v>
      </c>
      <c r="DO63" t="s">
        <v>587</v>
      </c>
      <c r="DP63" t="s">
        <v>153</v>
      </c>
      <c r="DQ63">
        <v>24.845666530904399</v>
      </c>
      <c r="DR63">
        <v>55.022817571662401</v>
      </c>
      <c r="DS63" t="s">
        <v>133</v>
      </c>
      <c r="DT63" t="s">
        <v>133</v>
      </c>
      <c r="DW63" s="18" t="str">
        <f>IF(AND(CU63="no",CS63=0),"okay",IF(AND(CU63="yes",CS63&gt;0),"okay","wrong"))</f>
        <v>okay</v>
      </c>
      <c r="DX63" s="3">
        <f>SUM(BO63:BQ63)</f>
        <v>105.92</v>
      </c>
      <c r="DY63" s="3">
        <f>BM63</f>
        <v>5</v>
      </c>
      <c r="DZ63" s="3">
        <f t="shared" si="3"/>
        <v>529.6</v>
      </c>
      <c r="EA63" s="3">
        <f>CF63</f>
        <v>0</v>
      </c>
      <c r="EB63" s="18">
        <f>ROUND(DZ63-CS63-EA63,)</f>
        <v>0</v>
      </c>
      <c r="EC63" s="3">
        <f>CI63</f>
        <v>1137.2</v>
      </c>
      <c r="ED63" s="3">
        <f t="shared" si="4"/>
        <v>529.6</v>
      </c>
      <c r="EE63" s="3">
        <f t="shared" si="4"/>
        <v>0</v>
      </c>
      <c r="EF63" s="3">
        <f t="shared" si="5"/>
        <v>607.6</v>
      </c>
      <c r="EG63" s="18">
        <f t="shared" si="6"/>
        <v>0</v>
      </c>
      <c r="EH63" s="3">
        <f>BU63</f>
        <v>984.2</v>
      </c>
      <c r="EI63" s="3">
        <f t="shared" si="7"/>
        <v>454.6</v>
      </c>
      <c r="EJ63" s="3">
        <f>CE63</f>
        <v>0</v>
      </c>
      <c r="EK63" s="19">
        <f t="shared" si="8"/>
        <v>454.6</v>
      </c>
      <c r="EL63" s="19">
        <f>CO63/CM63</f>
        <v>1</v>
      </c>
      <c r="EM63" s="19">
        <f t="shared" si="9"/>
        <v>454.6</v>
      </c>
      <c r="EN63" s="18">
        <f>ROUND(EM63-BV63,0)</f>
        <v>0</v>
      </c>
    </row>
    <row r="64" spans="1:144" x14ac:dyDescent="0.25">
      <c r="A64">
        <v>244072</v>
      </c>
      <c r="B64" t="s">
        <v>588</v>
      </c>
      <c r="C64" s="1">
        <v>45305</v>
      </c>
      <c r="D64" s="2">
        <v>45305.683252314811</v>
      </c>
      <c r="E64">
        <v>2024</v>
      </c>
      <c r="F64">
        <v>1</v>
      </c>
      <c r="G64">
        <v>14</v>
      </c>
      <c r="H64">
        <v>2</v>
      </c>
      <c r="I64">
        <v>1</v>
      </c>
      <c r="J64" t="s">
        <v>172</v>
      </c>
      <c r="K64">
        <v>16</v>
      </c>
      <c r="L64">
        <v>1</v>
      </c>
      <c r="M64">
        <v>1</v>
      </c>
      <c r="N64" s="1">
        <v>45306</v>
      </c>
      <c r="O64" s="2">
        <v>45306.587500000001</v>
      </c>
      <c r="P64">
        <v>2024</v>
      </c>
      <c r="Q64">
        <v>1</v>
      </c>
      <c r="R64">
        <v>15</v>
      </c>
      <c r="S64">
        <v>3</v>
      </c>
      <c r="T64">
        <v>2</v>
      </c>
      <c r="U64" t="s">
        <v>124</v>
      </c>
      <c r="V64">
        <v>14</v>
      </c>
      <c r="W64" s="1">
        <v>45360</v>
      </c>
      <c r="X64" s="2">
        <v>45360.770833333336</v>
      </c>
      <c r="Y64">
        <v>2024</v>
      </c>
      <c r="Z64">
        <v>3</v>
      </c>
      <c r="AA64">
        <v>9</v>
      </c>
      <c r="AB64">
        <v>10</v>
      </c>
      <c r="AC64">
        <v>7</v>
      </c>
      <c r="AD64" t="s">
        <v>126</v>
      </c>
      <c r="AE64">
        <v>18</v>
      </c>
      <c r="AF64" t="s">
        <v>127</v>
      </c>
      <c r="AG64" t="s">
        <v>203</v>
      </c>
      <c r="AH64" t="s">
        <v>129</v>
      </c>
      <c r="AI64" t="s">
        <v>173</v>
      </c>
      <c r="AJ64">
        <v>1</v>
      </c>
      <c r="AK64" t="s">
        <v>131</v>
      </c>
      <c r="AL64" t="s">
        <v>132</v>
      </c>
      <c r="AM64" t="s">
        <v>133</v>
      </c>
      <c r="AN64">
        <v>0</v>
      </c>
      <c r="AO64">
        <v>0</v>
      </c>
      <c r="AP64">
        <v>0</v>
      </c>
      <c r="AQ64" t="s">
        <v>134</v>
      </c>
      <c r="AR64" t="s">
        <v>135</v>
      </c>
      <c r="AS64" t="s">
        <v>157</v>
      </c>
      <c r="AT64" t="s">
        <v>133</v>
      </c>
      <c r="AU64" t="s">
        <v>158</v>
      </c>
      <c r="AV64" t="s">
        <v>159</v>
      </c>
      <c r="AW64" t="s">
        <v>133</v>
      </c>
      <c r="AX64" t="s">
        <v>146</v>
      </c>
      <c r="AZ64">
        <v>1</v>
      </c>
      <c r="BA64">
        <v>0</v>
      </c>
      <c r="BB64">
        <v>1</v>
      </c>
      <c r="BC64">
        <v>0</v>
      </c>
      <c r="BD64">
        <v>79966</v>
      </c>
      <c r="BE64" t="s">
        <v>589</v>
      </c>
      <c r="BF64" t="s">
        <v>590</v>
      </c>
      <c r="BG64" t="s">
        <v>591</v>
      </c>
      <c r="BH64" s="1">
        <v>33787</v>
      </c>
      <c r="BI64">
        <v>32</v>
      </c>
      <c r="BJ64" t="s">
        <v>143</v>
      </c>
      <c r="BK64" t="s">
        <v>139</v>
      </c>
      <c r="BL64" s="3">
        <v>54</v>
      </c>
      <c r="BM64" s="3">
        <v>10</v>
      </c>
      <c r="BN64">
        <v>56.63</v>
      </c>
      <c r="BO64" s="3">
        <v>56.63</v>
      </c>
      <c r="BP64" s="3">
        <v>0</v>
      </c>
      <c r="BQ64" s="3">
        <v>3.7962962962962901</v>
      </c>
      <c r="BR64" t="s">
        <v>144</v>
      </c>
      <c r="BS64">
        <v>56.63</v>
      </c>
      <c r="BT64" t="s">
        <v>145</v>
      </c>
      <c r="BU64" s="3">
        <v>3058.02</v>
      </c>
      <c r="BV64" s="3">
        <v>2453.75702635588</v>
      </c>
      <c r="BW64">
        <v>56.63</v>
      </c>
      <c r="BX64">
        <v>39</v>
      </c>
      <c r="BY64">
        <v>39</v>
      </c>
      <c r="BZ64">
        <v>205</v>
      </c>
      <c r="CA64">
        <v>0</v>
      </c>
      <c r="CB64">
        <v>0</v>
      </c>
      <c r="CC64">
        <v>0</v>
      </c>
      <c r="CD64">
        <v>0</v>
      </c>
      <c r="CE64" s="3">
        <v>0</v>
      </c>
      <c r="CF64" s="3">
        <v>0</v>
      </c>
      <c r="CG64">
        <v>169.88650000000001</v>
      </c>
      <c r="CH64">
        <v>169.88650000000001</v>
      </c>
      <c r="CI64" s="3">
        <v>3397.65</v>
      </c>
      <c r="CJ64" s="5">
        <v>3397.65</v>
      </c>
      <c r="CK64" s="5">
        <v>3397.65</v>
      </c>
      <c r="CL64" s="5">
        <v>3397.65</v>
      </c>
      <c r="CM64" s="3">
        <v>2793.3870263558802</v>
      </c>
      <c r="CN64" s="3">
        <v>2793.3870263558802</v>
      </c>
      <c r="CO64" s="3">
        <v>2793.3870263558802</v>
      </c>
      <c r="CP64" s="3">
        <v>2793.3870263558802</v>
      </c>
      <c r="CQ64">
        <v>3397.65</v>
      </c>
      <c r="CR64">
        <v>169.88650000000001</v>
      </c>
      <c r="CS64" s="3">
        <v>604.26297364411505</v>
      </c>
      <c r="CT64" s="3">
        <v>604.26297364411505</v>
      </c>
      <c r="CU64" s="3" t="s">
        <v>139</v>
      </c>
      <c r="CV64" t="s">
        <v>133</v>
      </c>
      <c r="CX64" s="2">
        <v>1.5</v>
      </c>
      <c r="CY64" t="s">
        <v>133</v>
      </c>
      <c r="CZ64">
        <v>96</v>
      </c>
      <c r="DA64">
        <v>2</v>
      </c>
      <c r="DB64" t="s">
        <v>163</v>
      </c>
      <c r="DC64" t="s">
        <v>164</v>
      </c>
      <c r="DD64" t="s">
        <v>165</v>
      </c>
      <c r="DE64" t="s">
        <v>166</v>
      </c>
      <c r="DF64" t="s">
        <v>167</v>
      </c>
      <c r="DG64" t="s">
        <v>143</v>
      </c>
      <c r="DH64" t="s">
        <v>168</v>
      </c>
      <c r="DI64">
        <v>1</v>
      </c>
      <c r="DJ64">
        <v>1</v>
      </c>
      <c r="DK64" t="s">
        <v>592</v>
      </c>
      <c r="DL64" t="s">
        <v>152</v>
      </c>
      <c r="DM64">
        <v>25.025891999999999</v>
      </c>
      <c r="DN64">
        <v>55.1913129</v>
      </c>
      <c r="DO64" t="s">
        <v>592</v>
      </c>
      <c r="DP64" t="s">
        <v>153</v>
      </c>
      <c r="DQ64">
        <v>25.025691150523901</v>
      </c>
      <c r="DR64">
        <v>55.191513486206503</v>
      </c>
      <c r="DS64">
        <v>7</v>
      </c>
      <c r="DT64" t="s">
        <v>133</v>
      </c>
      <c r="DW64" s="18" t="str">
        <f>IF(AND(CU64="no",CS64=0),"okay",IF(AND(CU64="yes",CS64&gt;0),"okay","wrong"))</f>
        <v>okay</v>
      </c>
      <c r="DX64" s="3">
        <f>SUM(BO64:BQ64)</f>
        <v>60.426296296296293</v>
      </c>
      <c r="DY64" s="3">
        <f>BM64</f>
        <v>10</v>
      </c>
      <c r="DZ64" s="3">
        <f t="shared" si="3"/>
        <v>604.26296296296289</v>
      </c>
      <c r="EA64" s="3">
        <f>CF64</f>
        <v>0</v>
      </c>
      <c r="EB64" s="18">
        <f>ROUND(DZ64-CS64-EA64,)</f>
        <v>0</v>
      </c>
      <c r="EC64" s="3">
        <f>CI64</f>
        <v>3397.65</v>
      </c>
      <c r="ED64" s="3">
        <f t="shared" si="4"/>
        <v>604.26296296296289</v>
      </c>
      <c r="EE64" s="3">
        <f t="shared" si="4"/>
        <v>0</v>
      </c>
      <c r="EF64" s="3">
        <f t="shared" si="5"/>
        <v>2793.3870370370373</v>
      </c>
      <c r="EG64" s="18">
        <f t="shared" si="6"/>
        <v>0</v>
      </c>
      <c r="EH64" s="3">
        <f>BU64</f>
        <v>3058.02</v>
      </c>
      <c r="EI64" s="3">
        <f t="shared" si="7"/>
        <v>2453.7570370370372</v>
      </c>
      <c r="EJ64" s="3">
        <f>CE64</f>
        <v>0</v>
      </c>
      <c r="EK64" s="19">
        <f t="shared" si="8"/>
        <v>2453.7570370370372</v>
      </c>
      <c r="EL64" s="19">
        <f>CO64/CM64</f>
        <v>1</v>
      </c>
      <c r="EM64" s="19">
        <f t="shared" si="9"/>
        <v>2453.7570370370372</v>
      </c>
      <c r="EN64" s="18">
        <f>ROUND(EM64-BV64,0)</f>
        <v>0</v>
      </c>
    </row>
    <row r="65" spans="1:144" x14ac:dyDescent="0.25">
      <c r="A65">
        <v>244165</v>
      </c>
      <c r="B65" t="s">
        <v>593</v>
      </c>
      <c r="C65" s="1">
        <v>45306</v>
      </c>
      <c r="D65" s="2">
        <v>45306.390370370369</v>
      </c>
      <c r="E65">
        <v>2024</v>
      </c>
      <c r="F65">
        <v>1</v>
      </c>
      <c r="G65">
        <v>15</v>
      </c>
      <c r="H65">
        <v>3</v>
      </c>
      <c r="I65">
        <v>2</v>
      </c>
      <c r="J65" t="s">
        <v>124</v>
      </c>
      <c r="K65">
        <v>9</v>
      </c>
      <c r="L65">
        <v>1</v>
      </c>
      <c r="M65">
        <v>1</v>
      </c>
      <c r="N65" s="1">
        <v>45306</v>
      </c>
      <c r="O65" s="2">
        <v>45306.760416666664</v>
      </c>
      <c r="P65">
        <v>2024</v>
      </c>
      <c r="Q65">
        <v>1</v>
      </c>
      <c r="R65">
        <v>15</v>
      </c>
      <c r="S65">
        <v>3</v>
      </c>
      <c r="T65">
        <v>2</v>
      </c>
      <c r="U65" t="s">
        <v>124</v>
      </c>
      <c r="V65">
        <v>18</v>
      </c>
      <c r="W65" s="1">
        <v>45336</v>
      </c>
      <c r="X65" s="2">
        <v>45336.767361111109</v>
      </c>
      <c r="Y65">
        <v>2024</v>
      </c>
      <c r="Z65">
        <v>2</v>
      </c>
      <c r="AA65">
        <v>14</v>
      </c>
      <c r="AB65">
        <v>7</v>
      </c>
      <c r="AC65">
        <v>4</v>
      </c>
      <c r="AD65" t="s">
        <v>226</v>
      </c>
      <c r="AE65">
        <v>18</v>
      </c>
      <c r="AF65" t="s">
        <v>155</v>
      </c>
      <c r="AG65" t="s">
        <v>128</v>
      </c>
      <c r="AH65" t="s">
        <v>129</v>
      </c>
      <c r="AI65" t="s">
        <v>155</v>
      </c>
      <c r="AJ65">
        <v>0</v>
      </c>
      <c r="AK65" t="s">
        <v>131</v>
      </c>
      <c r="AL65" t="s">
        <v>132</v>
      </c>
      <c r="AM65" t="s">
        <v>133</v>
      </c>
      <c r="AN65">
        <v>0</v>
      </c>
      <c r="AO65">
        <v>0</v>
      </c>
      <c r="AP65">
        <v>0</v>
      </c>
      <c r="AQ65" t="s">
        <v>134</v>
      </c>
      <c r="AR65" t="s">
        <v>135</v>
      </c>
      <c r="AS65" t="s">
        <v>157</v>
      </c>
      <c r="AT65" t="s">
        <v>133</v>
      </c>
      <c r="AU65" t="s">
        <v>158</v>
      </c>
      <c r="AV65" t="s">
        <v>159</v>
      </c>
      <c r="AW65" t="s">
        <v>133</v>
      </c>
      <c r="AX65" t="s">
        <v>146</v>
      </c>
      <c r="AZ65">
        <v>1</v>
      </c>
      <c r="BA65">
        <v>0</v>
      </c>
      <c r="BB65">
        <v>1</v>
      </c>
      <c r="BC65">
        <v>0</v>
      </c>
      <c r="BD65">
        <v>549790</v>
      </c>
      <c r="BE65" t="s">
        <v>594</v>
      </c>
      <c r="BF65" t="s">
        <v>595</v>
      </c>
      <c r="BG65" t="s">
        <v>596</v>
      </c>
      <c r="BH65" s="1">
        <v>33787</v>
      </c>
      <c r="BI65">
        <v>32</v>
      </c>
      <c r="BJ65" t="s">
        <v>143</v>
      </c>
      <c r="BK65" t="s">
        <v>139</v>
      </c>
      <c r="BL65" s="3">
        <v>30</v>
      </c>
      <c r="BM65" s="3">
        <v>0</v>
      </c>
      <c r="BN65">
        <v>0</v>
      </c>
      <c r="BO65" s="3">
        <v>73.3</v>
      </c>
      <c r="BP65" s="3">
        <v>6.63</v>
      </c>
      <c r="BQ65" s="3">
        <v>6</v>
      </c>
      <c r="BR65" t="s">
        <v>144</v>
      </c>
      <c r="BS65">
        <v>73.3</v>
      </c>
      <c r="BT65" t="s">
        <v>145</v>
      </c>
      <c r="BU65" s="3">
        <v>2199</v>
      </c>
      <c r="BV65" s="3">
        <v>2509.105</v>
      </c>
      <c r="BW65">
        <v>0</v>
      </c>
      <c r="BX65">
        <v>0</v>
      </c>
      <c r="BY65">
        <v>0</v>
      </c>
      <c r="BZ65">
        <v>180</v>
      </c>
      <c r="CA65">
        <v>198.9</v>
      </c>
      <c r="CB65">
        <v>0</v>
      </c>
      <c r="CC65">
        <v>0</v>
      </c>
      <c r="CD65">
        <v>198.9</v>
      </c>
      <c r="CE65" s="3">
        <v>310.10500000000002</v>
      </c>
      <c r="CF65" s="3">
        <v>0</v>
      </c>
      <c r="CG65">
        <v>123.9</v>
      </c>
      <c r="CH65">
        <v>434.005</v>
      </c>
      <c r="CI65" s="3">
        <v>2577.9</v>
      </c>
      <c r="CJ65" s="5">
        <v>2267.7950000000001</v>
      </c>
      <c r="CK65" s="5">
        <v>2577.9</v>
      </c>
      <c r="CL65" s="5">
        <v>2267.7950000000001</v>
      </c>
      <c r="CM65" s="3">
        <v>2577.9</v>
      </c>
      <c r="CN65" s="3">
        <v>2888.0050000000001</v>
      </c>
      <c r="CO65" s="3">
        <v>2577.9</v>
      </c>
      <c r="CP65" s="3">
        <v>2888.0050000000001</v>
      </c>
      <c r="CQ65">
        <v>2577.9</v>
      </c>
      <c r="CR65">
        <v>434.005</v>
      </c>
      <c r="CS65" s="3">
        <v>0</v>
      </c>
      <c r="CT65" s="3">
        <v>0</v>
      </c>
      <c r="CU65" s="3" t="s">
        <v>146</v>
      </c>
      <c r="CV65" t="s">
        <v>335</v>
      </c>
      <c r="CX65" s="2">
        <v>45183.349745370368</v>
      </c>
      <c r="CY65" t="s">
        <v>335</v>
      </c>
      <c r="CZ65">
        <v>442</v>
      </c>
      <c r="DA65">
        <v>3</v>
      </c>
      <c r="DB65" t="s">
        <v>147</v>
      </c>
      <c r="DC65" t="s">
        <v>245</v>
      </c>
      <c r="DD65" t="s">
        <v>261</v>
      </c>
      <c r="DE65" t="s">
        <v>166</v>
      </c>
      <c r="DF65" t="s">
        <v>167</v>
      </c>
      <c r="DG65" t="s">
        <v>143</v>
      </c>
      <c r="DH65" t="s">
        <v>168</v>
      </c>
      <c r="DI65">
        <v>1</v>
      </c>
      <c r="DJ65">
        <v>1</v>
      </c>
      <c r="DK65" t="s">
        <v>597</v>
      </c>
      <c r="DL65" t="s">
        <v>338</v>
      </c>
      <c r="DM65">
        <v>25.125516039792199</v>
      </c>
      <c r="DN65">
        <v>55.381465285921699</v>
      </c>
      <c r="DO65" t="s">
        <v>597</v>
      </c>
      <c r="DP65" t="s">
        <v>338</v>
      </c>
      <c r="DQ65">
        <v>25.124598270826102</v>
      </c>
      <c r="DR65">
        <v>55.380661734326999</v>
      </c>
      <c r="DS65">
        <v>1</v>
      </c>
      <c r="DT65" t="s">
        <v>598</v>
      </c>
      <c r="DW65" s="18" t="str">
        <f>IF(AND(CU65="no",CS65=0),"okay",IF(AND(CU65="yes",CS65&gt;0),"okay","wrong"))</f>
        <v>okay</v>
      </c>
      <c r="DX65" s="3">
        <f>SUM(BO65:BQ65)</f>
        <v>85.929999999999993</v>
      </c>
      <c r="DY65" s="3">
        <f>BM65</f>
        <v>0</v>
      </c>
      <c r="DZ65" s="3">
        <f t="shared" si="3"/>
        <v>0</v>
      </c>
      <c r="EA65" s="3">
        <f>CF65</f>
        <v>0</v>
      </c>
      <c r="EB65" s="18">
        <f>ROUND(DZ65-CS65-EA65,)</f>
        <v>0</v>
      </c>
      <c r="EC65" s="3">
        <f>CI65</f>
        <v>2577.9</v>
      </c>
      <c r="ED65" s="3">
        <f t="shared" si="4"/>
        <v>0</v>
      </c>
      <c r="EE65" s="3">
        <f t="shared" si="4"/>
        <v>0</v>
      </c>
      <c r="EF65" s="3">
        <f t="shared" si="5"/>
        <v>2577.9</v>
      </c>
      <c r="EG65" s="18">
        <f t="shared" si="6"/>
        <v>0</v>
      </c>
      <c r="EH65" s="3">
        <f>BU65</f>
        <v>2199</v>
      </c>
      <c r="EI65" s="3">
        <f t="shared" si="7"/>
        <v>2199</v>
      </c>
      <c r="EJ65" s="3">
        <f>CE65</f>
        <v>310.10500000000002</v>
      </c>
      <c r="EK65" s="19">
        <f t="shared" si="8"/>
        <v>1888.895</v>
      </c>
      <c r="EL65" s="19">
        <f>CO65/CM65</f>
        <v>1</v>
      </c>
      <c r="EM65" s="19">
        <f t="shared" si="9"/>
        <v>1888.895</v>
      </c>
      <c r="EN65" s="18">
        <f>ROUND(EM65-BV65,0)</f>
        <v>-620</v>
      </c>
    </row>
    <row r="66" spans="1:144" x14ac:dyDescent="0.25">
      <c r="A66" s="10">
        <v>244182</v>
      </c>
      <c r="B66" s="10" t="s">
        <v>599</v>
      </c>
      <c r="C66" s="11">
        <v>45306</v>
      </c>
      <c r="D66" s="12">
        <v>45306.433125000003</v>
      </c>
      <c r="E66" s="10">
        <v>2024</v>
      </c>
      <c r="F66" s="10">
        <v>1</v>
      </c>
      <c r="G66" s="10">
        <v>15</v>
      </c>
      <c r="H66" s="10">
        <v>3</v>
      </c>
      <c r="I66" s="10">
        <v>2</v>
      </c>
      <c r="J66" s="10" t="s">
        <v>124</v>
      </c>
      <c r="K66" s="10">
        <v>10</v>
      </c>
      <c r="L66" s="10">
        <v>1</v>
      </c>
      <c r="M66" s="10">
        <v>1</v>
      </c>
      <c r="N66" s="11">
        <v>45306</v>
      </c>
      <c r="O66" s="12">
        <v>45306.458333333336</v>
      </c>
      <c r="P66" s="10">
        <v>2024</v>
      </c>
      <c r="Q66" s="10">
        <v>1</v>
      </c>
      <c r="R66" s="10">
        <v>15</v>
      </c>
      <c r="S66" s="10">
        <v>3</v>
      </c>
      <c r="T66" s="10">
        <v>2</v>
      </c>
      <c r="U66" s="10" t="s">
        <v>124</v>
      </c>
      <c r="V66" s="10">
        <v>11</v>
      </c>
      <c r="W66" s="11">
        <v>45307</v>
      </c>
      <c r="X66" s="12">
        <v>45307.416666666664</v>
      </c>
      <c r="Y66" s="10">
        <v>2024</v>
      </c>
      <c r="Z66" s="10">
        <v>1</v>
      </c>
      <c r="AA66" s="10">
        <v>16</v>
      </c>
      <c r="AB66" s="10">
        <v>3</v>
      </c>
      <c r="AC66" s="10">
        <v>3</v>
      </c>
      <c r="AD66" s="10" t="s">
        <v>171</v>
      </c>
      <c r="AE66" s="10">
        <v>10</v>
      </c>
      <c r="AF66" s="10" t="s">
        <v>155</v>
      </c>
      <c r="AG66" s="10" t="s">
        <v>128</v>
      </c>
      <c r="AH66" s="10" t="s">
        <v>129</v>
      </c>
      <c r="AI66" s="10" t="s">
        <v>155</v>
      </c>
      <c r="AJ66" s="10">
        <v>0</v>
      </c>
      <c r="AK66" s="10" t="s">
        <v>131</v>
      </c>
      <c r="AL66" s="10" t="s">
        <v>132</v>
      </c>
      <c r="AM66" s="10" t="s">
        <v>133</v>
      </c>
      <c r="AN66" s="10">
        <v>0</v>
      </c>
      <c r="AO66" s="10">
        <v>0</v>
      </c>
      <c r="AP66" s="10">
        <v>0</v>
      </c>
      <c r="AQ66" s="10" t="s">
        <v>134</v>
      </c>
      <c r="AR66" s="10" t="s">
        <v>156</v>
      </c>
      <c r="AS66" s="10" t="s">
        <v>157</v>
      </c>
      <c r="AT66" s="10" t="s">
        <v>133</v>
      </c>
      <c r="AU66" s="10" t="s">
        <v>158</v>
      </c>
      <c r="AV66" s="10" t="s">
        <v>159</v>
      </c>
      <c r="AW66" s="10" t="s">
        <v>133</v>
      </c>
      <c r="AX66" s="10" t="s">
        <v>146</v>
      </c>
      <c r="AY66" s="10"/>
      <c r="AZ66" s="10">
        <v>1</v>
      </c>
      <c r="BA66" s="10">
        <v>0</v>
      </c>
      <c r="BB66" s="10">
        <v>1</v>
      </c>
      <c r="BC66" s="10">
        <v>0</v>
      </c>
      <c r="BD66" s="10">
        <v>555254</v>
      </c>
      <c r="BE66" s="10" t="s">
        <v>600</v>
      </c>
      <c r="BF66" s="10" t="s">
        <v>601</v>
      </c>
      <c r="BG66" s="10" t="s">
        <v>602</v>
      </c>
      <c r="BH66" s="11">
        <v>33787</v>
      </c>
      <c r="BI66" s="10">
        <v>32</v>
      </c>
      <c r="BJ66" s="10" t="s">
        <v>143</v>
      </c>
      <c r="BK66" s="10" t="s">
        <v>146</v>
      </c>
      <c r="BL66" s="9">
        <v>1</v>
      </c>
      <c r="BM66" s="9">
        <v>0</v>
      </c>
      <c r="BN66" s="10">
        <v>0</v>
      </c>
      <c r="BO66" s="9">
        <v>99</v>
      </c>
      <c r="BP66" s="9">
        <v>0</v>
      </c>
      <c r="BQ66" s="9">
        <v>25</v>
      </c>
      <c r="BR66" s="10" t="s">
        <v>144</v>
      </c>
      <c r="BS66" s="10">
        <v>0</v>
      </c>
      <c r="BT66" s="10">
        <v>0</v>
      </c>
      <c r="BU66" s="9">
        <v>99</v>
      </c>
      <c r="BV66" s="9">
        <v>198</v>
      </c>
      <c r="BW66" s="10">
        <v>0</v>
      </c>
      <c r="BX66" s="10">
        <v>0</v>
      </c>
      <c r="BY66" s="10">
        <v>0</v>
      </c>
      <c r="BZ66" s="10">
        <v>25</v>
      </c>
      <c r="CA66" s="10">
        <v>0</v>
      </c>
      <c r="CB66" s="10">
        <v>0</v>
      </c>
      <c r="CC66" s="10">
        <v>0</v>
      </c>
      <c r="CD66" s="10">
        <v>10</v>
      </c>
      <c r="CE66" s="9">
        <v>99</v>
      </c>
      <c r="CF66" s="9">
        <v>0</v>
      </c>
      <c r="CG66" s="10">
        <v>1.75</v>
      </c>
      <c r="CH66" s="10">
        <v>100.75</v>
      </c>
      <c r="CI66" s="9">
        <v>134</v>
      </c>
      <c r="CJ66" s="9">
        <v>35</v>
      </c>
      <c r="CK66" s="9">
        <v>134</v>
      </c>
      <c r="CL66" s="9">
        <v>35</v>
      </c>
      <c r="CM66" s="9">
        <v>134</v>
      </c>
      <c r="CN66" s="9">
        <v>233</v>
      </c>
      <c r="CO66" s="9">
        <v>134</v>
      </c>
      <c r="CP66" s="9">
        <v>233</v>
      </c>
      <c r="CQ66" s="10">
        <v>134</v>
      </c>
      <c r="CR66" s="10">
        <v>100.75</v>
      </c>
      <c r="CS66" s="9">
        <v>0</v>
      </c>
      <c r="CT66" s="9">
        <v>0</v>
      </c>
      <c r="CU66" s="9" t="s">
        <v>146</v>
      </c>
      <c r="CV66" s="10" t="s">
        <v>603</v>
      </c>
      <c r="CW66" s="10"/>
      <c r="CX66" s="12">
        <v>45132.323449074072</v>
      </c>
      <c r="CY66" s="10" t="s">
        <v>604</v>
      </c>
      <c r="CZ66" s="10">
        <v>96</v>
      </c>
      <c r="DA66" s="10">
        <v>2</v>
      </c>
      <c r="DB66" s="10" t="s">
        <v>163</v>
      </c>
      <c r="DC66" s="10" t="s">
        <v>164</v>
      </c>
      <c r="DD66" s="10" t="s">
        <v>193</v>
      </c>
      <c r="DE66" s="10" t="s">
        <v>194</v>
      </c>
      <c r="DF66" s="10" t="s">
        <v>167</v>
      </c>
      <c r="DG66" s="10" t="s">
        <v>143</v>
      </c>
      <c r="DH66" s="10" t="s">
        <v>168</v>
      </c>
      <c r="DI66" s="10">
        <v>1</v>
      </c>
      <c r="DJ66" s="10">
        <v>1</v>
      </c>
      <c r="DK66" s="10" t="s">
        <v>351</v>
      </c>
      <c r="DL66" s="10" t="s">
        <v>338</v>
      </c>
      <c r="DM66" s="10">
        <v>25.244469885490801</v>
      </c>
      <c r="DN66" s="10">
        <v>55.311769837158302</v>
      </c>
      <c r="DO66" s="10" t="s">
        <v>351</v>
      </c>
      <c r="DP66" s="10" t="s">
        <v>338</v>
      </c>
      <c r="DQ66" s="10">
        <v>25.2447987869805</v>
      </c>
      <c r="DR66" s="10">
        <v>55.313634276734398</v>
      </c>
      <c r="DS66" s="10">
        <v>8</v>
      </c>
      <c r="DT66" s="10" t="s">
        <v>605</v>
      </c>
      <c r="DV66" s="9"/>
      <c r="DW66" s="22" t="str">
        <f>IF(AND(CU66="no",CS66=0),"okay",IF(AND(CU66="yes",CS66&gt;0),"okay","wrong"))</f>
        <v>okay</v>
      </c>
      <c r="DX66" s="9">
        <f>SUM(BO66:BQ66)</f>
        <v>124</v>
      </c>
      <c r="DY66" s="9">
        <f>BM66</f>
        <v>0</v>
      </c>
      <c r="DZ66" s="9">
        <f t="shared" si="3"/>
        <v>0</v>
      </c>
      <c r="EA66" s="9">
        <f>CF66</f>
        <v>0</v>
      </c>
      <c r="EB66" s="22">
        <f>ROUND(DZ66-CS66-EA66,)</f>
        <v>0</v>
      </c>
      <c r="EC66" s="9">
        <f>CI66</f>
        <v>134</v>
      </c>
      <c r="ED66" s="3">
        <f t="shared" si="4"/>
        <v>0</v>
      </c>
      <c r="EE66" s="3">
        <f t="shared" si="4"/>
        <v>0</v>
      </c>
      <c r="EF66" s="9">
        <f t="shared" si="5"/>
        <v>134</v>
      </c>
      <c r="EG66" s="22">
        <f t="shared" si="6"/>
        <v>0</v>
      </c>
      <c r="EH66" s="9">
        <f>BU66</f>
        <v>99</v>
      </c>
      <c r="EI66" s="9">
        <f t="shared" si="7"/>
        <v>99</v>
      </c>
      <c r="EJ66" s="9">
        <f>CE66</f>
        <v>99</v>
      </c>
      <c r="EK66" s="23">
        <f t="shared" si="8"/>
        <v>0</v>
      </c>
      <c r="EL66" s="23">
        <f>CO66/CM66</f>
        <v>1</v>
      </c>
      <c r="EM66" s="23">
        <f t="shared" si="9"/>
        <v>0</v>
      </c>
      <c r="EN66" s="24">
        <f>ROUND(EM66-BV66,0)</f>
        <v>-198</v>
      </c>
    </row>
    <row r="67" spans="1:144" x14ac:dyDescent="0.25">
      <c r="A67">
        <v>244210</v>
      </c>
      <c r="B67" t="s">
        <v>606</v>
      </c>
      <c r="C67" s="1">
        <v>45306</v>
      </c>
      <c r="D67" s="2">
        <v>45306.53833333333</v>
      </c>
      <c r="E67">
        <v>2024</v>
      </c>
      <c r="F67">
        <v>1</v>
      </c>
      <c r="G67">
        <v>15</v>
      </c>
      <c r="H67">
        <v>3</v>
      </c>
      <c r="I67">
        <v>2</v>
      </c>
      <c r="J67" t="s">
        <v>124</v>
      </c>
      <c r="K67">
        <v>12</v>
      </c>
      <c r="L67">
        <v>1</v>
      </c>
      <c r="M67">
        <v>1</v>
      </c>
      <c r="N67" s="1">
        <v>45306</v>
      </c>
      <c r="O67" s="2">
        <v>45306.624305555553</v>
      </c>
      <c r="P67">
        <v>2024</v>
      </c>
      <c r="Q67">
        <v>1</v>
      </c>
      <c r="R67">
        <v>15</v>
      </c>
      <c r="S67">
        <v>3</v>
      </c>
      <c r="T67">
        <v>2</v>
      </c>
      <c r="U67" t="s">
        <v>124</v>
      </c>
      <c r="V67">
        <v>14</v>
      </c>
      <c r="W67" s="1">
        <v>45314</v>
      </c>
      <c r="X67" s="2">
        <v>45314.618750000001</v>
      </c>
      <c r="Y67">
        <v>2024</v>
      </c>
      <c r="Z67">
        <v>1</v>
      </c>
      <c r="AA67">
        <v>23</v>
      </c>
      <c r="AB67">
        <v>4</v>
      </c>
      <c r="AC67">
        <v>3</v>
      </c>
      <c r="AD67" t="s">
        <v>171</v>
      </c>
      <c r="AE67">
        <v>14</v>
      </c>
      <c r="AF67" t="s">
        <v>155</v>
      </c>
      <c r="AG67" t="s">
        <v>128</v>
      </c>
      <c r="AH67" t="s">
        <v>129</v>
      </c>
      <c r="AI67" t="s">
        <v>155</v>
      </c>
      <c r="AJ67">
        <v>0</v>
      </c>
      <c r="AK67" t="s">
        <v>131</v>
      </c>
      <c r="AL67" t="s">
        <v>132</v>
      </c>
      <c r="AM67" t="s">
        <v>133</v>
      </c>
      <c r="AN67">
        <v>0</v>
      </c>
      <c r="AO67">
        <v>0</v>
      </c>
      <c r="AP67">
        <v>0</v>
      </c>
      <c r="AQ67" t="s">
        <v>134</v>
      </c>
      <c r="AR67" t="s">
        <v>205</v>
      </c>
      <c r="AS67" t="s">
        <v>157</v>
      </c>
      <c r="AT67" t="s">
        <v>133</v>
      </c>
      <c r="AU67" t="s">
        <v>158</v>
      </c>
      <c r="AV67" t="s">
        <v>159</v>
      </c>
      <c r="AW67" t="s">
        <v>133</v>
      </c>
      <c r="AX67" t="s">
        <v>139</v>
      </c>
      <c r="AZ67">
        <v>2</v>
      </c>
      <c r="BA67">
        <v>0</v>
      </c>
      <c r="BB67">
        <v>2</v>
      </c>
      <c r="BC67">
        <v>0</v>
      </c>
      <c r="BD67">
        <v>556363</v>
      </c>
      <c r="BE67" t="s">
        <v>607</v>
      </c>
      <c r="BF67" t="s">
        <v>608</v>
      </c>
      <c r="BG67" t="s">
        <v>609</v>
      </c>
      <c r="BH67" s="1">
        <v>33787</v>
      </c>
      <c r="BI67">
        <v>32</v>
      </c>
      <c r="BJ67" t="s">
        <v>143</v>
      </c>
      <c r="BK67" t="s">
        <v>139</v>
      </c>
      <c r="BL67" s="3">
        <v>8</v>
      </c>
      <c r="BM67" s="3">
        <v>1</v>
      </c>
      <c r="BN67">
        <v>0</v>
      </c>
      <c r="BO67" s="3">
        <v>151.28</v>
      </c>
      <c r="BP67" s="3">
        <v>17</v>
      </c>
      <c r="BQ67" s="3">
        <v>7.5</v>
      </c>
      <c r="BR67" t="s">
        <v>144</v>
      </c>
      <c r="BS67">
        <v>0</v>
      </c>
      <c r="BT67">
        <v>0</v>
      </c>
      <c r="BU67" s="3">
        <v>1210.24</v>
      </c>
      <c r="BV67" s="3">
        <v>1034.4600012207</v>
      </c>
      <c r="BW67">
        <v>0</v>
      </c>
      <c r="BX67">
        <v>39</v>
      </c>
      <c r="BY67">
        <v>39</v>
      </c>
      <c r="BZ67">
        <v>60</v>
      </c>
      <c r="CA67">
        <v>136</v>
      </c>
      <c r="CB67">
        <v>0</v>
      </c>
      <c r="CC67">
        <v>0</v>
      </c>
      <c r="CD67">
        <v>256</v>
      </c>
      <c r="CE67" s="3">
        <v>0</v>
      </c>
      <c r="CF67" s="3">
        <v>0</v>
      </c>
      <c r="CG67">
        <v>80.213999999999999</v>
      </c>
      <c r="CH67">
        <v>130.214</v>
      </c>
      <c r="CI67" s="3">
        <v>1604.24</v>
      </c>
      <c r="CJ67" s="5">
        <v>1604.24</v>
      </c>
      <c r="CK67" s="5">
        <v>1604.24</v>
      </c>
      <c r="CL67" s="5">
        <v>1604.24</v>
      </c>
      <c r="CM67" s="3">
        <v>1428.4600012207</v>
      </c>
      <c r="CN67" s="3">
        <v>1428.4600012207</v>
      </c>
      <c r="CO67" s="3">
        <v>1428.4600012207</v>
      </c>
      <c r="CP67" s="3">
        <v>1428.4600012207</v>
      </c>
      <c r="CQ67">
        <v>1604.24</v>
      </c>
      <c r="CR67">
        <v>130.214</v>
      </c>
      <c r="CS67" s="3">
        <v>175.77999877929599</v>
      </c>
      <c r="CT67" s="3">
        <v>175.77999877929599</v>
      </c>
      <c r="CU67" s="3" t="s">
        <v>139</v>
      </c>
      <c r="CV67" t="s">
        <v>133</v>
      </c>
      <c r="CX67" s="2">
        <v>1.5</v>
      </c>
      <c r="CY67" t="s">
        <v>133</v>
      </c>
      <c r="CZ67">
        <v>321</v>
      </c>
      <c r="DA67">
        <v>3</v>
      </c>
      <c r="DB67" t="s">
        <v>147</v>
      </c>
      <c r="DC67" t="s">
        <v>245</v>
      </c>
      <c r="DD67" t="s">
        <v>261</v>
      </c>
      <c r="DE67" t="s">
        <v>166</v>
      </c>
      <c r="DF67" t="s">
        <v>167</v>
      </c>
      <c r="DG67" t="s">
        <v>143</v>
      </c>
      <c r="DH67" t="s">
        <v>168</v>
      </c>
      <c r="DI67">
        <v>1</v>
      </c>
      <c r="DJ67">
        <v>1</v>
      </c>
      <c r="DK67" t="s">
        <v>610</v>
      </c>
      <c r="DL67" t="s">
        <v>152</v>
      </c>
      <c r="DM67">
        <v>25.2121847424634</v>
      </c>
      <c r="DN67">
        <v>55.276868082582901</v>
      </c>
      <c r="DO67" t="s">
        <v>611</v>
      </c>
      <c r="DP67" t="s">
        <v>153</v>
      </c>
      <c r="DQ67">
        <v>25.212174099999999</v>
      </c>
      <c r="DR67">
        <v>55.276868800000003</v>
      </c>
      <c r="DS67">
        <v>10</v>
      </c>
      <c r="DT67" t="s">
        <v>133</v>
      </c>
      <c r="DW67" s="18" t="str">
        <f>IF(AND(CU67="no",CS67=0),"okay",IF(AND(CU67="yes",CS67&gt;0),"okay","wrong"))</f>
        <v>okay</v>
      </c>
      <c r="DX67" s="3">
        <f>SUM(BO67:BQ67)</f>
        <v>175.78</v>
      </c>
      <c r="DY67" s="3">
        <f>BM67</f>
        <v>1</v>
      </c>
      <c r="DZ67" s="3">
        <f t="shared" ref="DZ67:DZ130" si="10">IFERROR(DX67*DY67,0)</f>
        <v>175.78</v>
      </c>
      <c r="EA67" s="3">
        <f>CF67</f>
        <v>0</v>
      </c>
      <c r="EB67" s="18">
        <f>ROUND(DZ67-CS67-EA67,)</f>
        <v>0</v>
      </c>
      <c r="EC67" s="3">
        <f>CI67</f>
        <v>1604.24</v>
      </c>
      <c r="ED67" s="3">
        <f t="shared" ref="ED67:EE130" si="11">DZ67</f>
        <v>175.78</v>
      </c>
      <c r="EE67" s="3">
        <f t="shared" si="11"/>
        <v>0</v>
      </c>
      <c r="EF67" s="3">
        <f t="shared" ref="EF67:EF130" si="12">EC67-ED67+EE67</f>
        <v>1428.46</v>
      </c>
      <c r="EG67" s="18">
        <f t="shared" ref="EG67:EG130" si="13">ROUND(EF67-CM67,0)</f>
        <v>0</v>
      </c>
      <c r="EH67" s="3">
        <f>BU67</f>
        <v>1210.24</v>
      </c>
      <c r="EI67" s="3">
        <f t="shared" si="7"/>
        <v>1034.46</v>
      </c>
      <c r="EJ67" s="3">
        <f>CE67</f>
        <v>0</v>
      </c>
      <c r="EK67" s="19">
        <f t="shared" si="8"/>
        <v>1034.46</v>
      </c>
      <c r="EL67" s="19">
        <f>CO67/CM67</f>
        <v>1</v>
      </c>
      <c r="EM67" s="19">
        <f t="shared" si="9"/>
        <v>1034.46</v>
      </c>
      <c r="EN67" s="18">
        <f>ROUND(EM67-BV67,0)</f>
        <v>0</v>
      </c>
    </row>
    <row r="68" spans="1:144" x14ac:dyDescent="0.25">
      <c r="A68">
        <v>244284</v>
      </c>
      <c r="B68" t="s">
        <v>612</v>
      </c>
      <c r="C68" s="1">
        <v>45306</v>
      </c>
      <c r="D68" s="2">
        <v>45306.746967592589</v>
      </c>
      <c r="E68">
        <v>2024</v>
      </c>
      <c r="F68">
        <v>1</v>
      </c>
      <c r="G68">
        <v>15</v>
      </c>
      <c r="H68">
        <v>3</v>
      </c>
      <c r="I68">
        <v>2</v>
      </c>
      <c r="J68" t="s">
        <v>124</v>
      </c>
      <c r="K68">
        <v>17</v>
      </c>
      <c r="L68">
        <v>1</v>
      </c>
      <c r="M68">
        <v>1</v>
      </c>
      <c r="N68" s="1">
        <v>45310</v>
      </c>
      <c r="O68" s="2">
        <v>45310.75</v>
      </c>
      <c r="P68">
        <v>2024</v>
      </c>
      <c r="Q68">
        <v>1</v>
      </c>
      <c r="R68">
        <v>19</v>
      </c>
      <c r="S68">
        <v>3</v>
      </c>
      <c r="T68">
        <v>6</v>
      </c>
      <c r="U68" t="s">
        <v>241</v>
      </c>
      <c r="V68">
        <v>18</v>
      </c>
      <c r="W68" s="1">
        <v>45357</v>
      </c>
      <c r="X68" s="2">
        <v>45357.781944444447</v>
      </c>
      <c r="Y68">
        <v>2024</v>
      </c>
      <c r="Z68">
        <v>3</v>
      </c>
      <c r="AA68">
        <v>6</v>
      </c>
      <c r="AB68">
        <v>10</v>
      </c>
      <c r="AC68">
        <v>4</v>
      </c>
      <c r="AD68" t="s">
        <v>226</v>
      </c>
      <c r="AE68">
        <v>18</v>
      </c>
      <c r="AF68" t="s">
        <v>127</v>
      </c>
      <c r="AG68" t="s">
        <v>128</v>
      </c>
      <c r="AH68" t="s">
        <v>129</v>
      </c>
      <c r="AI68" t="s">
        <v>130</v>
      </c>
      <c r="AJ68">
        <v>4</v>
      </c>
      <c r="AK68" t="s">
        <v>131</v>
      </c>
      <c r="AL68" t="s">
        <v>132</v>
      </c>
      <c r="AM68" t="s">
        <v>133</v>
      </c>
      <c r="AN68">
        <v>0</v>
      </c>
      <c r="AO68">
        <v>0</v>
      </c>
      <c r="AP68">
        <v>0</v>
      </c>
      <c r="AQ68" t="s">
        <v>134</v>
      </c>
      <c r="AR68" t="s">
        <v>135</v>
      </c>
      <c r="AS68" t="s">
        <v>157</v>
      </c>
      <c r="AT68" t="s">
        <v>133</v>
      </c>
      <c r="AU68" t="s">
        <v>158</v>
      </c>
      <c r="AV68" t="s">
        <v>159</v>
      </c>
      <c r="AW68" t="s">
        <v>133</v>
      </c>
      <c r="AX68" t="s">
        <v>139</v>
      </c>
      <c r="AZ68">
        <v>2</v>
      </c>
      <c r="BA68">
        <v>0</v>
      </c>
      <c r="BB68">
        <v>2</v>
      </c>
      <c r="BC68">
        <v>0</v>
      </c>
      <c r="BD68">
        <v>546638</v>
      </c>
      <c r="BE68" t="s">
        <v>613</v>
      </c>
      <c r="BF68" t="s">
        <v>614</v>
      </c>
      <c r="BG68" t="s">
        <v>615</v>
      </c>
      <c r="BH68" s="1">
        <v>33787</v>
      </c>
      <c r="BI68">
        <v>32</v>
      </c>
      <c r="BJ68" t="s">
        <v>143</v>
      </c>
      <c r="BK68" t="s">
        <v>139</v>
      </c>
      <c r="BL68" s="3">
        <v>47</v>
      </c>
      <c r="BM68" s="3">
        <v>46</v>
      </c>
      <c r="BN68">
        <v>0</v>
      </c>
      <c r="BO68" s="3">
        <v>51.63</v>
      </c>
      <c r="BP68" s="3">
        <v>0</v>
      </c>
      <c r="BQ68" s="3">
        <v>6.3829787234042499</v>
      </c>
      <c r="BR68" t="s">
        <v>144</v>
      </c>
      <c r="BS68">
        <v>51.63</v>
      </c>
      <c r="BT68" t="s">
        <v>145</v>
      </c>
      <c r="BU68" s="3">
        <v>2426.61</v>
      </c>
      <c r="BV68" s="3">
        <v>-142.98707040989601</v>
      </c>
      <c r="BW68">
        <v>0</v>
      </c>
      <c r="BX68">
        <v>39</v>
      </c>
      <c r="BY68">
        <v>39</v>
      </c>
      <c r="BZ68">
        <v>300</v>
      </c>
      <c r="CA68">
        <v>0</v>
      </c>
      <c r="CB68">
        <v>0</v>
      </c>
      <c r="CC68">
        <v>0</v>
      </c>
      <c r="CD68">
        <v>0</v>
      </c>
      <c r="CE68" s="3">
        <v>99</v>
      </c>
      <c r="CF68" s="3">
        <v>0</v>
      </c>
      <c r="CG68">
        <v>135.28049999999999</v>
      </c>
      <c r="CH68">
        <v>234.28049999999999</v>
      </c>
      <c r="CI68" s="3">
        <v>2804.61</v>
      </c>
      <c r="CJ68" s="5">
        <v>2705.61</v>
      </c>
      <c r="CK68" s="5">
        <v>2804.61</v>
      </c>
      <c r="CL68" s="5">
        <v>2705.61</v>
      </c>
      <c r="CM68" s="3">
        <v>136.012929590103</v>
      </c>
      <c r="CN68" s="3">
        <v>235.012929590103</v>
      </c>
      <c r="CO68" s="3">
        <v>136.012929590103</v>
      </c>
      <c r="CP68" s="3">
        <v>235.012929590103</v>
      </c>
      <c r="CQ68">
        <v>2804.61</v>
      </c>
      <c r="CR68">
        <v>234.28049999999999</v>
      </c>
      <c r="CS68" s="3">
        <v>2668.59707040989</v>
      </c>
      <c r="CT68" s="3">
        <v>2668.59707040989</v>
      </c>
      <c r="CU68" s="3" t="s">
        <v>139</v>
      </c>
      <c r="CV68" t="s">
        <v>616</v>
      </c>
      <c r="CX68" s="2">
        <v>45138.274988425925</v>
      </c>
      <c r="CY68" t="s">
        <v>617</v>
      </c>
      <c r="CZ68">
        <v>95</v>
      </c>
      <c r="DA68">
        <v>2</v>
      </c>
      <c r="DB68" t="s">
        <v>191</v>
      </c>
      <c r="DC68" t="s">
        <v>220</v>
      </c>
      <c r="DD68" t="s">
        <v>221</v>
      </c>
      <c r="DE68" t="s">
        <v>222</v>
      </c>
      <c r="DF68" t="s">
        <v>223</v>
      </c>
      <c r="DG68" t="s">
        <v>143</v>
      </c>
      <c r="DH68" t="s">
        <v>168</v>
      </c>
      <c r="DI68">
        <v>1</v>
      </c>
      <c r="DJ68">
        <v>1</v>
      </c>
      <c r="DK68" t="s">
        <v>618</v>
      </c>
      <c r="DL68" t="s">
        <v>152</v>
      </c>
      <c r="DM68">
        <v>25.1861861</v>
      </c>
      <c r="DN68">
        <v>55.274476900000003</v>
      </c>
      <c r="DO68" t="s">
        <v>618</v>
      </c>
      <c r="DP68" t="s">
        <v>153</v>
      </c>
      <c r="DQ68">
        <v>25.1861861</v>
      </c>
      <c r="DR68">
        <v>55.274476900000003</v>
      </c>
      <c r="DS68">
        <v>10</v>
      </c>
      <c r="DT68" t="s">
        <v>133</v>
      </c>
      <c r="DW68" s="18" t="str">
        <f>IF(AND(CU68="no",CS68=0),"okay",IF(AND(CU68="yes",CS68&gt;0),"okay","wrong"))</f>
        <v>okay</v>
      </c>
      <c r="DX68" s="3">
        <f>SUM(BO68:BQ68)</f>
        <v>58.012978723404252</v>
      </c>
      <c r="DY68" s="3">
        <f>BM68</f>
        <v>46</v>
      </c>
      <c r="DZ68" s="3">
        <f t="shared" si="10"/>
        <v>2668.5970212765956</v>
      </c>
      <c r="EA68" s="3">
        <f>CF68</f>
        <v>0</v>
      </c>
      <c r="EB68" s="18">
        <f>ROUND(DZ68-CS68-EA68,)</f>
        <v>0</v>
      </c>
      <c r="EC68" s="3">
        <f>CI68</f>
        <v>2804.61</v>
      </c>
      <c r="ED68" s="3">
        <f t="shared" si="11"/>
        <v>2668.5970212765956</v>
      </c>
      <c r="EE68" s="3">
        <f t="shared" si="11"/>
        <v>0</v>
      </c>
      <c r="EF68" s="3">
        <f t="shared" si="12"/>
        <v>136.01297872340456</v>
      </c>
      <c r="EG68" s="18">
        <f t="shared" si="13"/>
        <v>0</v>
      </c>
      <c r="EH68" s="3">
        <f>BU68</f>
        <v>2426.61</v>
      </c>
      <c r="EI68" s="3">
        <f t="shared" si="7"/>
        <v>-241.98702127659544</v>
      </c>
      <c r="EJ68" s="3">
        <f>CE68</f>
        <v>99</v>
      </c>
      <c r="EK68" s="19">
        <f t="shared" si="8"/>
        <v>-340.98702127659544</v>
      </c>
      <c r="EL68" s="19">
        <f>CO68/CM68</f>
        <v>1</v>
      </c>
      <c r="EM68" s="19">
        <f t="shared" si="9"/>
        <v>-340.98702127659544</v>
      </c>
      <c r="EN68" s="18">
        <f>ROUND(EM68-BV68,0)</f>
        <v>-198</v>
      </c>
    </row>
    <row r="69" spans="1:144" x14ac:dyDescent="0.25">
      <c r="A69">
        <v>244320</v>
      </c>
      <c r="B69">
        <v>4018442</v>
      </c>
      <c r="C69" s="1">
        <v>45306</v>
      </c>
      <c r="D69" s="2">
        <v>45306.837326388886</v>
      </c>
      <c r="E69">
        <v>2024</v>
      </c>
      <c r="F69">
        <v>1</v>
      </c>
      <c r="G69">
        <v>15</v>
      </c>
      <c r="H69">
        <v>3</v>
      </c>
      <c r="I69">
        <v>2</v>
      </c>
      <c r="J69" t="s">
        <v>124</v>
      </c>
      <c r="K69">
        <v>20</v>
      </c>
      <c r="L69">
        <v>1</v>
      </c>
      <c r="M69">
        <v>1</v>
      </c>
      <c r="N69" s="1">
        <v>45307</v>
      </c>
      <c r="O69" s="2">
        <v>45307.513888888891</v>
      </c>
      <c r="P69">
        <v>2024</v>
      </c>
      <c r="Q69">
        <v>1</v>
      </c>
      <c r="R69">
        <v>16</v>
      </c>
      <c r="S69">
        <v>3</v>
      </c>
      <c r="T69">
        <v>3</v>
      </c>
      <c r="U69" t="s">
        <v>171</v>
      </c>
      <c r="V69">
        <v>12</v>
      </c>
      <c r="W69" s="1">
        <v>45310</v>
      </c>
      <c r="X69" s="2">
        <v>45310.5</v>
      </c>
      <c r="Y69">
        <v>2024</v>
      </c>
      <c r="Z69">
        <v>1</v>
      </c>
      <c r="AA69">
        <v>19</v>
      </c>
      <c r="AB69">
        <v>3</v>
      </c>
      <c r="AC69">
        <v>6</v>
      </c>
      <c r="AD69" t="s">
        <v>241</v>
      </c>
      <c r="AE69">
        <v>12</v>
      </c>
      <c r="AF69" t="s">
        <v>127</v>
      </c>
      <c r="AG69" t="s">
        <v>128</v>
      </c>
      <c r="AH69" t="s">
        <v>129</v>
      </c>
      <c r="AI69" t="s">
        <v>173</v>
      </c>
      <c r="AJ69">
        <v>1</v>
      </c>
      <c r="AK69" t="s">
        <v>131</v>
      </c>
      <c r="AL69" t="s">
        <v>132</v>
      </c>
      <c r="AM69" t="s">
        <v>133</v>
      </c>
      <c r="AN69">
        <v>0</v>
      </c>
      <c r="AO69">
        <v>0</v>
      </c>
      <c r="AP69">
        <v>0</v>
      </c>
      <c r="AQ69" t="s">
        <v>134</v>
      </c>
      <c r="AR69" t="s">
        <v>156</v>
      </c>
      <c r="AS69" t="s">
        <v>136</v>
      </c>
      <c r="AT69" t="s">
        <v>324</v>
      </c>
      <c r="AU69" t="s">
        <v>324</v>
      </c>
      <c r="AV69" t="s">
        <v>138</v>
      </c>
      <c r="AW69" t="s">
        <v>133</v>
      </c>
      <c r="AX69" t="s">
        <v>139</v>
      </c>
      <c r="AZ69">
        <v>8</v>
      </c>
      <c r="BA69">
        <v>2</v>
      </c>
      <c r="BB69">
        <v>6</v>
      </c>
      <c r="BC69">
        <v>0</v>
      </c>
      <c r="BD69">
        <v>354004</v>
      </c>
      <c r="BE69" t="s">
        <v>619</v>
      </c>
      <c r="BF69" t="s">
        <v>620</v>
      </c>
      <c r="BG69" t="s">
        <v>621</v>
      </c>
      <c r="BH69" s="1">
        <v>34700</v>
      </c>
      <c r="BI69">
        <v>29</v>
      </c>
      <c r="BJ69" t="s">
        <v>143</v>
      </c>
      <c r="BK69" t="s">
        <v>139</v>
      </c>
      <c r="BL69" s="3">
        <v>3</v>
      </c>
      <c r="BM69" s="3">
        <v>0</v>
      </c>
      <c r="BN69">
        <v>0</v>
      </c>
      <c r="BO69" s="3">
        <v>99</v>
      </c>
      <c r="BP69" s="3">
        <v>0</v>
      </c>
      <c r="BQ69" s="3">
        <v>25</v>
      </c>
      <c r="BR69" t="s">
        <v>144</v>
      </c>
      <c r="BS69">
        <v>0</v>
      </c>
      <c r="BT69">
        <v>0</v>
      </c>
      <c r="BU69" s="3">
        <v>297</v>
      </c>
      <c r="BV69" s="3">
        <v>297</v>
      </c>
      <c r="BW69">
        <v>0</v>
      </c>
      <c r="BX69">
        <v>49</v>
      </c>
      <c r="BY69">
        <v>39</v>
      </c>
      <c r="BZ69">
        <v>75</v>
      </c>
      <c r="CA69">
        <v>0</v>
      </c>
      <c r="CB69">
        <v>0</v>
      </c>
      <c r="CC69">
        <v>0</v>
      </c>
      <c r="CD69">
        <v>0</v>
      </c>
      <c r="CE69" s="3">
        <v>0</v>
      </c>
      <c r="CF69" s="3">
        <v>0</v>
      </c>
      <c r="CG69">
        <v>23</v>
      </c>
      <c r="CH69">
        <v>23</v>
      </c>
      <c r="CI69" s="3">
        <v>460</v>
      </c>
      <c r="CJ69" s="5">
        <v>460</v>
      </c>
      <c r="CK69" s="5">
        <v>460</v>
      </c>
      <c r="CL69" s="5">
        <v>460</v>
      </c>
      <c r="CM69" s="3">
        <v>460</v>
      </c>
      <c r="CN69" s="3">
        <v>460</v>
      </c>
      <c r="CO69" s="3">
        <v>460</v>
      </c>
      <c r="CP69" s="3">
        <v>460</v>
      </c>
      <c r="CQ69">
        <v>460</v>
      </c>
      <c r="CR69">
        <v>23</v>
      </c>
      <c r="CS69" s="3">
        <v>0</v>
      </c>
      <c r="CT69" s="3">
        <v>0</v>
      </c>
      <c r="CU69" s="3" t="s">
        <v>146</v>
      </c>
      <c r="CV69" t="s">
        <v>133</v>
      </c>
      <c r="CX69" s="2">
        <v>1.5</v>
      </c>
      <c r="CZ69">
        <v>96</v>
      </c>
      <c r="DA69">
        <v>14</v>
      </c>
      <c r="DB69" t="s">
        <v>163</v>
      </c>
      <c r="DC69" t="s">
        <v>164</v>
      </c>
      <c r="DD69" t="s">
        <v>165</v>
      </c>
      <c r="DE69" t="s">
        <v>133</v>
      </c>
      <c r="DF69" t="s">
        <v>133</v>
      </c>
      <c r="DG69" t="s">
        <v>143</v>
      </c>
      <c r="DH69" t="s">
        <v>168</v>
      </c>
      <c r="DI69">
        <v>1</v>
      </c>
      <c r="DJ69">
        <v>1</v>
      </c>
      <c r="DK69" t="s">
        <v>622</v>
      </c>
      <c r="DL69" t="s">
        <v>152</v>
      </c>
      <c r="DM69">
        <v>24.989592399999999</v>
      </c>
      <c r="DN69">
        <v>55.201499999999903</v>
      </c>
      <c r="DO69" t="s">
        <v>623</v>
      </c>
      <c r="DP69" t="s">
        <v>153</v>
      </c>
      <c r="DQ69">
        <v>25.291697817559498</v>
      </c>
      <c r="DR69">
        <v>55.3983439877629</v>
      </c>
      <c r="DS69">
        <v>3</v>
      </c>
      <c r="DT69" t="s">
        <v>133</v>
      </c>
      <c r="DW69" s="18" t="str">
        <f>IF(AND(CU69="no",CS69=0),"okay",IF(AND(CU69="yes",CS69&gt;0),"okay","wrong"))</f>
        <v>okay</v>
      </c>
      <c r="DX69" s="3">
        <f>SUM(BO69:BQ69)</f>
        <v>124</v>
      </c>
      <c r="DY69" s="3">
        <f>BM69</f>
        <v>0</v>
      </c>
      <c r="DZ69" s="3">
        <f t="shared" si="10"/>
        <v>0</v>
      </c>
      <c r="EA69" s="3">
        <f>CF69</f>
        <v>0</v>
      </c>
      <c r="EB69" s="18">
        <f>ROUND(DZ69-CS69-EA69,)</f>
        <v>0</v>
      </c>
      <c r="EC69" s="3">
        <f>CI69</f>
        <v>460</v>
      </c>
      <c r="ED69" s="3">
        <f t="shared" si="11"/>
        <v>0</v>
      </c>
      <c r="EE69" s="3">
        <f t="shared" si="11"/>
        <v>0</v>
      </c>
      <c r="EF69" s="3">
        <f t="shared" si="12"/>
        <v>460</v>
      </c>
      <c r="EG69" s="18">
        <f t="shared" si="13"/>
        <v>0</v>
      </c>
      <c r="EH69" s="3">
        <f>BU69</f>
        <v>297</v>
      </c>
      <c r="EI69" s="3">
        <f t="shared" si="7"/>
        <v>297</v>
      </c>
      <c r="EJ69" s="3">
        <f>CE69</f>
        <v>0</v>
      </c>
      <c r="EK69" s="19">
        <f t="shared" si="8"/>
        <v>297</v>
      </c>
      <c r="EL69" s="19">
        <f>CO69/CM69</f>
        <v>1</v>
      </c>
      <c r="EM69" s="19">
        <f t="shared" si="9"/>
        <v>297</v>
      </c>
      <c r="EN69" s="18">
        <f>ROUND(EM69-BV69,0)</f>
        <v>0</v>
      </c>
    </row>
    <row r="70" spans="1:144" x14ac:dyDescent="0.25">
      <c r="A70">
        <v>244341</v>
      </c>
      <c r="B70" t="s">
        <v>624</v>
      </c>
      <c r="C70" s="1">
        <v>45306</v>
      </c>
      <c r="D70" s="2">
        <v>45306.888078703705</v>
      </c>
      <c r="E70">
        <v>2024</v>
      </c>
      <c r="F70">
        <v>1</v>
      </c>
      <c r="G70">
        <v>15</v>
      </c>
      <c r="H70">
        <v>3</v>
      </c>
      <c r="I70">
        <v>2</v>
      </c>
      <c r="J70" t="s">
        <v>124</v>
      </c>
      <c r="K70">
        <v>21</v>
      </c>
      <c r="L70">
        <v>1</v>
      </c>
      <c r="M70">
        <v>1</v>
      </c>
      <c r="N70" s="1">
        <v>45307</v>
      </c>
      <c r="O70" s="2">
        <v>45307.418055555558</v>
      </c>
      <c r="P70">
        <v>2024</v>
      </c>
      <c r="Q70">
        <v>1</v>
      </c>
      <c r="R70">
        <v>16</v>
      </c>
      <c r="S70">
        <v>3</v>
      </c>
      <c r="T70">
        <v>3</v>
      </c>
      <c r="U70" t="s">
        <v>171</v>
      </c>
      <c r="V70">
        <v>10</v>
      </c>
      <c r="W70" s="1">
        <v>45338</v>
      </c>
      <c r="X70" s="2">
        <v>45338.375</v>
      </c>
      <c r="Y70">
        <v>2024</v>
      </c>
      <c r="Z70">
        <v>2</v>
      </c>
      <c r="AA70">
        <v>16</v>
      </c>
      <c r="AB70">
        <v>7</v>
      </c>
      <c r="AC70">
        <v>6</v>
      </c>
      <c r="AD70" t="s">
        <v>241</v>
      </c>
      <c r="AE70">
        <v>9</v>
      </c>
      <c r="AF70" t="s">
        <v>127</v>
      </c>
      <c r="AG70" t="s">
        <v>128</v>
      </c>
      <c r="AH70" t="s">
        <v>129</v>
      </c>
      <c r="AI70" t="s">
        <v>173</v>
      </c>
      <c r="AJ70">
        <v>1</v>
      </c>
      <c r="AK70" t="s">
        <v>131</v>
      </c>
      <c r="AL70" t="s">
        <v>132</v>
      </c>
      <c r="AM70" t="s">
        <v>133</v>
      </c>
      <c r="AN70">
        <v>0</v>
      </c>
      <c r="AO70">
        <v>0</v>
      </c>
      <c r="AP70">
        <v>0</v>
      </c>
      <c r="AQ70" t="s">
        <v>134</v>
      </c>
      <c r="AR70" t="s">
        <v>135</v>
      </c>
      <c r="AS70" t="s">
        <v>157</v>
      </c>
      <c r="AT70" t="s">
        <v>133</v>
      </c>
      <c r="AU70" t="s">
        <v>158</v>
      </c>
      <c r="AV70" t="s">
        <v>159</v>
      </c>
      <c r="AW70" t="s">
        <v>133</v>
      </c>
      <c r="AX70" t="s">
        <v>139</v>
      </c>
      <c r="AZ70">
        <v>6</v>
      </c>
      <c r="BA70">
        <v>0</v>
      </c>
      <c r="BB70">
        <v>6</v>
      </c>
      <c r="BC70">
        <v>0</v>
      </c>
      <c r="BD70">
        <v>261690</v>
      </c>
      <c r="BE70" t="s">
        <v>625</v>
      </c>
      <c r="BF70" t="s">
        <v>626</v>
      </c>
      <c r="BG70" t="s">
        <v>627</v>
      </c>
      <c r="BH70" s="1">
        <v>33787</v>
      </c>
      <c r="BI70">
        <v>32</v>
      </c>
      <c r="BJ70" t="s">
        <v>143</v>
      </c>
      <c r="BK70" t="s">
        <v>139</v>
      </c>
      <c r="BL70" s="3">
        <v>31</v>
      </c>
      <c r="BM70" s="3">
        <v>1</v>
      </c>
      <c r="BN70">
        <v>0</v>
      </c>
      <c r="BO70" s="3">
        <v>73.3</v>
      </c>
      <c r="BP70" s="3">
        <v>6.63</v>
      </c>
      <c r="BQ70" s="3">
        <v>4.8387096774193497</v>
      </c>
      <c r="BR70" t="s">
        <v>144</v>
      </c>
      <c r="BS70">
        <v>73.3</v>
      </c>
      <c r="BT70" t="s">
        <v>145</v>
      </c>
      <c r="BU70" s="3">
        <v>2272.3000000000002</v>
      </c>
      <c r="BV70" s="3">
        <v>2187.53128727082</v>
      </c>
      <c r="BW70">
        <v>0</v>
      </c>
      <c r="BX70">
        <v>49</v>
      </c>
      <c r="BY70">
        <v>39</v>
      </c>
      <c r="BZ70">
        <v>150</v>
      </c>
      <c r="CA70">
        <v>205.53</v>
      </c>
      <c r="CB70">
        <v>0</v>
      </c>
      <c r="CC70">
        <v>0</v>
      </c>
      <c r="CD70">
        <v>205.53</v>
      </c>
      <c r="CE70" s="3">
        <v>0</v>
      </c>
      <c r="CF70" s="3">
        <v>0</v>
      </c>
      <c r="CG70">
        <v>135.79150000000001</v>
      </c>
      <c r="CH70">
        <v>140.79150000000001</v>
      </c>
      <c r="CI70" s="3">
        <v>2715.83</v>
      </c>
      <c r="CJ70" s="5">
        <v>2715.83</v>
      </c>
      <c r="CK70" s="5">
        <v>2715.83</v>
      </c>
      <c r="CL70" s="5">
        <v>2715.83</v>
      </c>
      <c r="CM70" s="3">
        <v>2631.0612872708198</v>
      </c>
      <c r="CN70" s="3">
        <v>2631.0612872708198</v>
      </c>
      <c r="CO70" s="3">
        <v>2631.0612872708198</v>
      </c>
      <c r="CP70" s="3">
        <v>2631.0612872708198</v>
      </c>
      <c r="CQ70">
        <v>2715.83</v>
      </c>
      <c r="CR70">
        <v>140.79150000000001</v>
      </c>
      <c r="CS70" s="3">
        <v>84.768712729177096</v>
      </c>
      <c r="CT70" s="3">
        <v>84.768712729177096</v>
      </c>
      <c r="CU70" s="3" t="s">
        <v>139</v>
      </c>
      <c r="CV70" t="s">
        <v>133</v>
      </c>
      <c r="CX70" s="2">
        <v>1.5</v>
      </c>
      <c r="CY70" t="s">
        <v>133</v>
      </c>
      <c r="CZ70">
        <v>321</v>
      </c>
      <c r="DA70">
        <v>3</v>
      </c>
      <c r="DB70" t="s">
        <v>147</v>
      </c>
      <c r="DC70" t="s">
        <v>245</v>
      </c>
      <c r="DD70" t="s">
        <v>261</v>
      </c>
      <c r="DE70" t="s">
        <v>166</v>
      </c>
      <c r="DF70" t="s">
        <v>167</v>
      </c>
      <c r="DG70" t="s">
        <v>143</v>
      </c>
      <c r="DH70" t="s">
        <v>168</v>
      </c>
      <c r="DI70">
        <v>1</v>
      </c>
      <c r="DJ70">
        <v>1</v>
      </c>
      <c r="DK70" t="s">
        <v>628</v>
      </c>
      <c r="DL70" t="s">
        <v>152</v>
      </c>
      <c r="DM70">
        <v>25.013497703177801</v>
      </c>
      <c r="DN70">
        <v>55.285068397443297</v>
      </c>
      <c r="DO70" t="s">
        <v>629</v>
      </c>
      <c r="DP70" t="s">
        <v>153</v>
      </c>
      <c r="DQ70">
        <v>25.013225611835399</v>
      </c>
      <c r="DR70">
        <v>55.284996852278702</v>
      </c>
      <c r="DS70">
        <v>9</v>
      </c>
      <c r="DT70" t="s">
        <v>133</v>
      </c>
      <c r="DW70" s="18" t="str">
        <f>IF(AND(CU70="no",CS70=0),"okay",IF(AND(CU70="yes",CS70&gt;0),"okay","wrong"))</f>
        <v>okay</v>
      </c>
      <c r="DX70" s="3">
        <f>SUM(BO70:BQ70)</f>
        <v>84.768709677419338</v>
      </c>
      <c r="DY70" s="3">
        <f>BM70</f>
        <v>1</v>
      </c>
      <c r="DZ70" s="3">
        <f t="shared" si="10"/>
        <v>84.768709677419338</v>
      </c>
      <c r="EA70" s="3">
        <f>CF70</f>
        <v>0</v>
      </c>
      <c r="EB70" s="18">
        <f>ROUND(DZ70-CS70-EA70,)</f>
        <v>0</v>
      </c>
      <c r="EC70" s="3">
        <f>CI70</f>
        <v>2715.83</v>
      </c>
      <c r="ED70" s="3">
        <f t="shared" si="11"/>
        <v>84.768709677419338</v>
      </c>
      <c r="EE70" s="3">
        <f t="shared" si="11"/>
        <v>0</v>
      </c>
      <c r="EF70" s="3">
        <f t="shared" si="12"/>
        <v>2631.0612903225806</v>
      </c>
      <c r="EG70" s="18">
        <f t="shared" si="13"/>
        <v>0</v>
      </c>
      <c r="EH70" s="3">
        <f>BU70</f>
        <v>2272.3000000000002</v>
      </c>
      <c r="EI70" s="3">
        <f t="shared" ref="EI70:EI133" si="14">EH70-SUM(DZ70)</f>
        <v>2187.5312903225808</v>
      </c>
      <c r="EJ70" s="3">
        <f>CE70</f>
        <v>0</v>
      </c>
      <c r="EK70" s="19">
        <f t="shared" si="8"/>
        <v>2187.5312903225808</v>
      </c>
      <c r="EL70" s="19">
        <f>CO70/CM70</f>
        <v>1</v>
      </c>
      <c r="EM70" s="19">
        <f t="shared" si="9"/>
        <v>2187.5312903225808</v>
      </c>
      <c r="EN70" s="18">
        <f>ROUND(EM70-BV70,0)</f>
        <v>0</v>
      </c>
    </row>
    <row r="71" spans="1:144" x14ac:dyDescent="0.25">
      <c r="A71">
        <v>244386</v>
      </c>
      <c r="B71" t="s">
        <v>630</v>
      </c>
      <c r="C71" s="1">
        <v>45307</v>
      </c>
      <c r="D71" s="2">
        <v>45307.139907407407</v>
      </c>
      <c r="E71">
        <v>2024</v>
      </c>
      <c r="F71">
        <v>1</v>
      </c>
      <c r="G71">
        <v>16</v>
      </c>
      <c r="H71">
        <v>3</v>
      </c>
      <c r="I71">
        <v>3</v>
      </c>
      <c r="J71" t="s">
        <v>171</v>
      </c>
      <c r="K71">
        <v>3</v>
      </c>
      <c r="L71">
        <v>1</v>
      </c>
      <c r="M71">
        <v>1</v>
      </c>
      <c r="N71" s="1">
        <v>45329</v>
      </c>
      <c r="O71" s="2">
        <v>45329.011111111111</v>
      </c>
      <c r="P71">
        <v>2024</v>
      </c>
      <c r="Q71">
        <v>2</v>
      </c>
      <c r="R71">
        <v>7</v>
      </c>
      <c r="S71">
        <v>6</v>
      </c>
      <c r="T71">
        <v>4</v>
      </c>
      <c r="U71" t="s">
        <v>226</v>
      </c>
      <c r="V71">
        <v>0</v>
      </c>
      <c r="W71" s="1">
        <v>45333</v>
      </c>
      <c r="X71" s="2">
        <v>45333.011111111111</v>
      </c>
      <c r="Y71">
        <v>2024</v>
      </c>
      <c r="Z71">
        <v>2</v>
      </c>
      <c r="AA71">
        <v>11</v>
      </c>
      <c r="AB71">
        <v>6</v>
      </c>
      <c r="AC71">
        <v>1</v>
      </c>
      <c r="AD71" t="s">
        <v>172</v>
      </c>
      <c r="AE71">
        <v>0</v>
      </c>
      <c r="AF71" t="s">
        <v>127</v>
      </c>
      <c r="AG71" t="s">
        <v>203</v>
      </c>
      <c r="AH71" t="s">
        <v>631</v>
      </c>
      <c r="AI71" t="s">
        <v>204</v>
      </c>
      <c r="AJ71">
        <v>22</v>
      </c>
      <c r="AK71" t="s">
        <v>131</v>
      </c>
      <c r="AL71" t="s">
        <v>132</v>
      </c>
      <c r="AM71" t="s">
        <v>133</v>
      </c>
      <c r="AN71">
        <v>0</v>
      </c>
      <c r="AO71">
        <v>0</v>
      </c>
      <c r="AP71">
        <v>0</v>
      </c>
      <c r="AQ71" t="s">
        <v>134</v>
      </c>
      <c r="AR71" t="s">
        <v>156</v>
      </c>
      <c r="AS71" t="s">
        <v>157</v>
      </c>
      <c r="AT71" t="s">
        <v>133</v>
      </c>
      <c r="AU71" t="s">
        <v>158</v>
      </c>
      <c r="AV71" t="s">
        <v>159</v>
      </c>
      <c r="AW71" t="s">
        <v>133</v>
      </c>
      <c r="AX71" t="s">
        <v>146</v>
      </c>
      <c r="AZ71">
        <v>1</v>
      </c>
      <c r="BA71">
        <v>0</v>
      </c>
      <c r="BB71">
        <v>1</v>
      </c>
      <c r="BC71">
        <v>0</v>
      </c>
      <c r="BD71">
        <v>553894</v>
      </c>
      <c r="BE71" t="s">
        <v>632</v>
      </c>
      <c r="BF71" t="s">
        <v>633</v>
      </c>
      <c r="BG71" t="s">
        <v>634</v>
      </c>
      <c r="BH71" s="1">
        <v>33787</v>
      </c>
      <c r="BI71">
        <v>32</v>
      </c>
      <c r="BJ71" t="s">
        <v>143</v>
      </c>
      <c r="BK71" t="s">
        <v>139</v>
      </c>
      <c r="BL71" s="3">
        <v>4</v>
      </c>
      <c r="BM71" s="3">
        <v>0</v>
      </c>
      <c r="BN71">
        <v>0</v>
      </c>
      <c r="BO71" s="3">
        <v>249</v>
      </c>
      <c r="BP71" s="3">
        <v>35</v>
      </c>
      <c r="BQ71" s="3">
        <v>25</v>
      </c>
      <c r="BR71" t="s">
        <v>144</v>
      </c>
      <c r="BS71">
        <v>0</v>
      </c>
      <c r="BT71">
        <v>0</v>
      </c>
      <c r="BU71" s="3">
        <v>996</v>
      </c>
      <c r="BV71" s="3">
        <v>996</v>
      </c>
      <c r="BW71">
        <v>0</v>
      </c>
      <c r="BX71">
        <v>39</v>
      </c>
      <c r="BY71">
        <v>39</v>
      </c>
      <c r="BZ71">
        <v>100</v>
      </c>
      <c r="CA71">
        <v>140</v>
      </c>
      <c r="CB71">
        <v>0</v>
      </c>
      <c r="CC71">
        <v>0</v>
      </c>
      <c r="CD71">
        <v>240</v>
      </c>
      <c r="CE71" s="3">
        <v>0</v>
      </c>
      <c r="CF71" s="3">
        <v>0</v>
      </c>
      <c r="CG71">
        <v>70.699999999999903</v>
      </c>
      <c r="CH71">
        <v>471.4</v>
      </c>
      <c r="CI71" s="3">
        <v>1414</v>
      </c>
      <c r="CJ71" s="5">
        <v>1414</v>
      </c>
      <c r="CK71" s="5">
        <v>1414</v>
      </c>
      <c r="CL71" s="5">
        <v>1414</v>
      </c>
      <c r="CM71" s="3">
        <v>1414</v>
      </c>
      <c r="CN71" s="3">
        <v>1414</v>
      </c>
      <c r="CO71" s="3">
        <v>1414</v>
      </c>
      <c r="CP71" s="3">
        <v>1414</v>
      </c>
      <c r="CQ71">
        <v>1414</v>
      </c>
      <c r="CR71">
        <v>471.4</v>
      </c>
      <c r="CS71" s="3">
        <v>0</v>
      </c>
      <c r="CT71" s="3">
        <v>0</v>
      </c>
      <c r="CU71" s="3" t="s">
        <v>146</v>
      </c>
      <c r="CV71" t="s">
        <v>133</v>
      </c>
      <c r="CX71" s="2">
        <v>1.5</v>
      </c>
      <c r="CY71" t="s">
        <v>133</v>
      </c>
      <c r="CZ71">
        <v>108</v>
      </c>
      <c r="DA71">
        <v>3</v>
      </c>
      <c r="DB71" t="s">
        <v>163</v>
      </c>
      <c r="DC71" t="s">
        <v>537</v>
      </c>
      <c r="DD71" t="s">
        <v>231</v>
      </c>
      <c r="DE71" t="s">
        <v>194</v>
      </c>
      <c r="DF71" t="s">
        <v>167</v>
      </c>
      <c r="DG71" t="s">
        <v>143</v>
      </c>
      <c r="DH71" t="s">
        <v>168</v>
      </c>
      <c r="DI71">
        <v>1</v>
      </c>
      <c r="DJ71">
        <v>1</v>
      </c>
      <c r="DK71" t="s">
        <v>635</v>
      </c>
      <c r="DL71" t="s">
        <v>152</v>
      </c>
      <c r="DM71">
        <v>25.0752095</v>
      </c>
      <c r="DN71">
        <v>55.132167299999999</v>
      </c>
      <c r="DO71" t="s">
        <v>636</v>
      </c>
      <c r="DP71" t="s">
        <v>153</v>
      </c>
      <c r="DQ71">
        <v>25.111654999999999</v>
      </c>
      <c r="DR71">
        <v>55.195695100000002</v>
      </c>
      <c r="DS71" t="s">
        <v>133</v>
      </c>
      <c r="DT71" t="s">
        <v>133</v>
      </c>
      <c r="DW71" s="18" t="str">
        <f>IF(AND(CU71="no",CS71=0),"okay",IF(AND(CU71="yes",CS71&gt;0),"okay","wrong"))</f>
        <v>okay</v>
      </c>
      <c r="DX71" s="3">
        <f>SUM(BO71:BQ71)</f>
        <v>309</v>
      </c>
      <c r="DY71" s="3">
        <f>BM71</f>
        <v>0</v>
      </c>
      <c r="DZ71" s="3">
        <f t="shared" si="10"/>
        <v>0</v>
      </c>
      <c r="EA71" s="3">
        <f>CF71</f>
        <v>0</v>
      </c>
      <c r="EB71" s="18">
        <f>ROUND(DZ71-CS71-EA71,)</f>
        <v>0</v>
      </c>
      <c r="EC71" s="3">
        <f>CI71</f>
        <v>1414</v>
      </c>
      <c r="ED71" s="3">
        <f t="shared" si="11"/>
        <v>0</v>
      </c>
      <c r="EE71" s="3">
        <f t="shared" si="11"/>
        <v>0</v>
      </c>
      <c r="EF71" s="3">
        <f t="shared" si="12"/>
        <v>1414</v>
      </c>
      <c r="EG71" s="18">
        <f t="shared" si="13"/>
        <v>0</v>
      </c>
      <c r="EH71" s="3">
        <f>BU71</f>
        <v>996</v>
      </c>
      <c r="EI71" s="3">
        <f t="shared" si="14"/>
        <v>996</v>
      </c>
      <c r="EJ71" s="3">
        <f>CE71</f>
        <v>0</v>
      </c>
      <c r="EK71" s="19">
        <f t="shared" si="8"/>
        <v>996</v>
      </c>
      <c r="EL71" s="19">
        <f>CO71/CM71</f>
        <v>1</v>
      </c>
      <c r="EM71" s="19">
        <f t="shared" si="9"/>
        <v>996</v>
      </c>
      <c r="EN71" s="18">
        <f>ROUND(EM71-BV71,0)</f>
        <v>0</v>
      </c>
    </row>
    <row r="72" spans="1:144" x14ac:dyDescent="0.25">
      <c r="A72">
        <v>244444</v>
      </c>
      <c r="B72">
        <v>2001801</v>
      </c>
      <c r="C72" s="1">
        <v>45307</v>
      </c>
      <c r="D72" s="2">
        <v>45307.535243055558</v>
      </c>
      <c r="E72">
        <v>2024</v>
      </c>
      <c r="F72">
        <v>1</v>
      </c>
      <c r="G72">
        <v>16</v>
      </c>
      <c r="H72">
        <v>3</v>
      </c>
      <c r="I72">
        <v>3</v>
      </c>
      <c r="J72" t="s">
        <v>171</v>
      </c>
      <c r="K72">
        <v>12</v>
      </c>
      <c r="L72">
        <v>1</v>
      </c>
      <c r="M72">
        <v>1</v>
      </c>
      <c r="N72" s="1">
        <v>45309</v>
      </c>
      <c r="O72" s="2">
        <v>45309.517361111109</v>
      </c>
      <c r="P72">
        <v>2024</v>
      </c>
      <c r="Q72">
        <v>1</v>
      </c>
      <c r="R72">
        <v>18</v>
      </c>
      <c r="S72">
        <v>3</v>
      </c>
      <c r="T72">
        <v>5</v>
      </c>
      <c r="U72" t="s">
        <v>125</v>
      </c>
      <c r="V72">
        <v>12</v>
      </c>
      <c r="W72" s="1">
        <v>45311</v>
      </c>
      <c r="X72" s="2">
        <v>45311.5</v>
      </c>
      <c r="Y72">
        <v>2024</v>
      </c>
      <c r="Z72">
        <v>1</v>
      </c>
      <c r="AA72">
        <v>20</v>
      </c>
      <c r="AB72">
        <v>3</v>
      </c>
      <c r="AC72">
        <v>7</v>
      </c>
      <c r="AD72" t="s">
        <v>126</v>
      </c>
      <c r="AE72">
        <v>12</v>
      </c>
      <c r="AF72" t="s">
        <v>127</v>
      </c>
      <c r="AG72" t="s">
        <v>128</v>
      </c>
      <c r="AH72" t="s">
        <v>129</v>
      </c>
      <c r="AI72" t="s">
        <v>130</v>
      </c>
      <c r="AJ72">
        <v>2</v>
      </c>
      <c r="AK72" t="s">
        <v>131</v>
      </c>
      <c r="AL72" t="s">
        <v>132</v>
      </c>
      <c r="AM72" t="s">
        <v>133</v>
      </c>
      <c r="AN72">
        <v>0</v>
      </c>
      <c r="AO72">
        <v>0</v>
      </c>
      <c r="AP72">
        <v>0</v>
      </c>
      <c r="AQ72" t="s">
        <v>134</v>
      </c>
      <c r="AR72" t="s">
        <v>156</v>
      </c>
      <c r="AS72" t="s">
        <v>136</v>
      </c>
      <c r="AT72" t="s">
        <v>324</v>
      </c>
      <c r="AU72" t="s">
        <v>324</v>
      </c>
      <c r="AV72" t="s">
        <v>159</v>
      </c>
      <c r="AW72" t="s">
        <v>133</v>
      </c>
      <c r="AX72" t="s">
        <v>139</v>
      </c>
      <c r="AZ72">
        <v>3</v>
      </c>
      <c r="BA72">
        <v>2</v>
      </c>
      <c r="BB72">
        <v>1</v>
      </c>
      <c r="BC72">
        <v>0</v>
      </c>
      <c r="BD72">
        <v>554386</v>
      </c>
      <c r="BE72" t="s">
        <v>637</v>
      </c>
      <c r="BF72" t="s">
        <v>638</v>
      </c>
      <c r="BG72" t="s">
        <v>639</v>
      </c>
      <c r="BH72" s="1">
        <v>33787</v>
      </c>
      <c r="BI72">
        <v>32</v>
      </c>
      <c r="BJ72" t="s">
        <v>143</v>
      </c>
      <c r="BK72" t="s">
        <v>146</v>
      </c>
      <c r="BL72" s="3">
        <v>2</v>
      </c>
      <c r="BM72" s="3">
        <v>0</v>
      </c>
      <c r="BN72">
        <v>0</v>
      </c>
      <c r="BO72" s="3">
        <v>119</v>
      </c>
      <c r="BP72" s="3">
        <v>0</v>
      </c>
      <c r="BQ72" s="3">
        <v>12.5</v>
      </c>
      <c r="BR72" t="s">
        <v>144</v>
      </c>
      <c r="BS72">
        <v>0</v>
      </c>
      <c r="BT72">
        <v>0</v>
      </c>
      <c r="BU72" s="3">
        <v>238</v>
      </c>
      <c r="BV72" s="3">
        <v>337</v>
      </c>
      <c r="BW72">
        <v>0</v>
      </c>
      <c r="BX72">
        <v>0</v>
      </c>
      <c r="BY72">
        <v>0</v>
      </c>
      <c r="BZ72">
        <v>25</v>
      </c>
      <c r="CA72">
        <v>0</v>
      </c>
      <c r="CB72">
        <v>0</v>
      </c>
      <c r="CC72">
        <v>0</v>
      </c>
      <c r="CD72">
        <v>0</v>
      </c>
      <c r="CE72" s="3">
        <v>99</v>
      </c>
      <c r="CF72" s="3">
        <v>0</v>
      </c>
      <c r="CG72">
        <v>8.1999999999999993</v>
      </c>
      <c r="CH72">
        <v>157.19999999999999</v>
      </c>
      <c r="CI72" s="3">
        <v>263</v>
      </c>
      <c r="CJ72" s="5">
        <v>164</v>
      </c>
      <c r="CK72" s="5">
        <v>263</v>
      </c>
      <c r="CL72" s="5">
        <v>164</v>
      </c>
      <c r="CM72" s="3">
        <v>263</v>
      </c>
      <c r="CN72" s="3">
        <v>362</v>
      </c>
      <c r="CO72" s="3">
        <v>263</v>
      </c>
      <c r="CP72" s="3">
        <v>362</v>
      </c>
      <c r="CQ72">
        <v>263</v>
      </c>
      <c r="CR72">
        <v>157.19999999999999</v>
      </c>
      <c r="CS72" s="3">
        <v>0</v>
      </c>
      <c r="CT72" s="3">
        <v>0</v>
      </c>
      <c r="CU72" s="3" t="s">
        <v>146</v>
      </c>
      <c r="CV72" t="s">
        <v>603</v>
      </c>
      <c r="CX72" s="2">
        <v>45132.323449074072</v>
      </c>
      <c r="CY72" t="s">
        <v>603</v>
      </c>
      <c r="CZ72">
        <v>101</v>
      </c>
      <c r="DA72">
        <v>2</v>
      </c>
      <c r="DB72" t="s">
        <v>191</v>
      </c>
      <c r="DC72" t="s">
        <v>503</v>
      </c>
      <c r="DD72" t="s">
        <v>357</v>
      </c>
      <c r="DE72" t="s">
        <v>358</v>
      </c>
      <c r="DF72" t="s">
        <v>167</v>
      </c>
      <c r="DG72" t="s">
        <v>143</v>
      </c>
      <c r="DH72" t="s">
        <v>168</v>
      </c>
      <c r="DI72">
        <v>1</v>
      </c>
      <c r="DJ72">
        <v>1</v>
      </c>
      <c r="DK72" t="s">
        <v>640</v>
      </c>
      <c r="DL72" t="s">
        <v>338</v>
      </c>
      <c r="DM72">
        <v>25.2334234278919</v>
      </c>
      <c r="DN72">
        <v>55.309160168882201</v>
      </c>
      <c r="DO72" t="s">
        <v>640</v>
      </c>
      <c r="DP72" t="s">
        <v>338</v>
      </c>
      <c r="DQ72">
        <v>25.233734999999999</v>
      </c>
      <c r="DR72">
        <v>55.309235999999999</v>
      </c>
      <c r="DS72">
        <v>6</v>
      </c>
      <c r="DT72" t="s">
        <v>133</v>
      </c>
      <c r="DW72" s="18" t="str">
        <f>IF(AND(CU72="no",CS72=0),"okay",IF(AND(CU72="yes",CS72&gt;0),"okay","wrong"))</f>
        <v>okay</v>
      </c>
      <c r="DX72" s="3">
        <f>SUM(BO72:BQ72)</f>
        <v>131.5</v>
      </c>
      <c r="DY72" s="3">
        <f>BM72</f>
        <v>0</v>
      </c>
      <c r="DZ72" s="3">
        <f t="shared" si="10"/>
        <v>0</v>
      </c>
      <c r="EA72" s="3">
        <f>CF72</f>
        <v>0</v>
      </c>
      <c r="EB72" s="18">
        <f>ROUND(DZ72-CS72-EA72,)</f>
        <v>0</v>
      </c>
      <c r="EC72" s="3">
        <f>CI72</f>
        <v>263</v>
      </c>
      <c r="ED72" s="3">
        <f t="shared" si="11"/>
        <v>0</v>
      </c>
      <c r="EE72" s="3">
        <f t="shared" si="11"/>
        <v>0</v>
      </c>
      <c r="EF72" s="3">
        <f t="shared" si="12"/>
        <v>263</v>
      </c>
      <c r="EG72" s="18">
        <f t="shared" si="13"/>
        <v>0</v>
      </c>
      <c r="EH72" s="3">
        <f>BU72</f>
        <v>238</v>
      </c>
      <c r="EI72" s="3">
        <f t="shared" si="14"/>
        <v>238</v>
      </c>
      <c r="EJ72" s="3">
        <f>CE72</f>
        <v>99</v>
      </c>
      <c r="EK72" s="19">
        <f t="shared" si="8"/>
        <v>139</v>
      </c>
      <c r="EL72" s="19">
        <f>CO72/CM72</f>
        <v>1</v>
      </c>
      <c r="EM72" s="19">
        <f t="shared" si="9"/>
        <v>139</v>
      </c>
      <c r="EN72" s="18">
        <f>ROUND(EM72-BV72,0)</f>
        <v>-198</v>
      </c>
    </row>
    <row r="73" spans="1:144" x14ac:dyDescent="0.25">
      <c r="A73">
        <v>244635</v>
      </c>
      <c r="B73" t="s">
        <v>641</v>
      </c>
      <c r="C73" s="1">
        <v>45308</v>
      </c>
      <c r="D73" s="2">
        <v>45308.463553240741</v>
      </c>
      <c r="E73">
        <v>2024</v>
      </c>
      <c r="F73">
        <v>1</v>
      </c>
      <c r="G73">
        <v>17</v>
      </c>
      <c r="H73">
        <v>3</v>
      </c>
      <c r="I73">
        <v>4</v>
      </c>
      <c r="J73" t="s">
        <v>226</v>
      </c>
      <c r="K73">
        <v>11</v>
      </c>
      <c r="L73">
        <v>1</v>
      </c>
      <c r="M73">
        <v>1</v>
      </c>
      <c r="N73" s="1">
        <v>45308</v>
      </c>
      <c r="O73" s="2">
        <v>45308.5625</v>
      </c>
      <c r="P73">
        <v>2024</v>
      </c>
      <c r="Q73">
        <v>1</v>
      </c>
      <c r="R73">
        <v>17</v>
      </c>
      <c r="S73">
        <v>3</v>
      </c>
      <c r="T73">
        <v>4</v>
      </c>
      <c r="U73" t="s">
        <v>226</v>
      </c>
      <c r="V73">
        <v>13</v>
      </c>
      <c r="W73" s="1">
        <v>45338</v>
      </c>
      <c r="X73" s="2">
        <v>45338.520833333336</v>
      </c>
      <c r="Y73">
        <v>2024</v>
      </c>
      <c r="Z73">
        <v>2</v>
      </c>
      <c r="AA73">
        <v>16</v>
      </c>
      <c r="AB73">
        <v>7</v>
      </c>
      <c r="AC73">
        <v>6</v>
      </c>
      <c r="AD73" t="s">
        <v>241</v>
      </c>
      <c r="AE73">
        <v>12</v>
      </c>
      <c r="AF73" t="s">
        <v>155</v>
      </c>
      <c r="AG73" t="s">
        <v>128</v>
      </c>
      <c r="AH73" t="s">
        <v>129</v>
      </c>
      <c r="AI73" t="s">
        <v>155</v>
      </c>
      <c r="AJ73">
        <v>0</v>
      </c>
      <c r="AK73" t="s">
        <v>131</v>
      </c>
      <c r="AL73" t="s">
        <v>132</v>
      </c>
      <c r="AM73" t="s">
        <v>133</v>
      </c>
      <c r="AN73">
        <v>0</v>
      </c>
      <c r="AO73">
        <v>0</v>
      </c>
      <c r="AP73">
        <v>0</v>
      </c>
      <c r="AQ73" t="s">
        <v>134</v>
      </c>
      <c r="AR73" t="s">
        <v>135</v>
      </c>
      <c r="AS73" t="s">
        <v>157</v>
      </c>
      <c r="AT73" t="s">
        <v>133</v>
      </c>
      <c r="AU73" t="s">
        <v>158</v>
      </c>
      <c r="AV73" t="s">
        <v>159</v>
      </c>
      <c r="AW73" t="s">
        <v>133</v>
      </c>
      <c r="AX73" t="s">
        <v>139</v>
      </c>
      <c r="AZ73">
        <v>5</v>
      </c>
      <c r="BA73">
        <v>0</v>
      </c>
      <c r="BB73">
        <v>5</v>
      </c>
      <c r="BC73">
        <v>0</v>
      </c>
      <c r="BD73">
        <v>194688</v>
      </c>
      <c r="BE73" t="s">
        <v>642</v>
      </c>
      <c r="BF73" t="s">
        <v>643</v>
      </c>
      <c r="BG73" t="s">
        <v>644</v>
      </c>
      <c r="BH73" s="1">
        <v>34700</v>
      </c>
      <c r="BI73">
        <v>29</v>
      </c>
      <c r="BJ73" t="s">
        <v>143</v>
      </c>
      <c r="BK73" t="s">
        <v>139</v>
      </c>
      <c r="BL73" s="3">
        <v>30</v>
      </c>
      <c r="BM73" s="3">
        <v>0</v>
      </c>
      <c r="BN73">
        <v>0</v>
      </c>
      <c r="BO73" s="3">
        <v>71.959999999999994</v>
      </c>
      <c r="BP73" s="3">
        <v>5.63</v>
      </c>
      <c r="BQ73" s="3">
        <v>5</v>
      </c>
      <c r="BR73" t="s">
        <v>144</v>
      </c>
      <c r="BS73">
        <v>61.63</v>
      </c>
      <c r="BT73" t="s">
        <v>145</v>
      </c>
      <c r="BU73" s="3">
        <v>2158.8000000000002</v>
      </c>
      <c r="BV73" s="3">
        <v>2158.8000000000002</v>
      </c>
      <c r="BW73">
        <v>0</v>
      </c>
      <c r="BX73">
        <v>44.85</v>
      </c>
      <c r="BY73">
        <v>39</v>
      </c>
      <c r="BZ73">
        <v>150</v>
      </c>
      <c r="CA73">
        <v>168.9</v>
      </c>
      <c r="CB73">
        <v>0</v>
      </c>
      <c r="CC73">
        <v>0</v>
      </c>
      <c r="CD73">
        <v>168.9</v>
      </c>
      <c r="CE73" s="3">
        <v>0</v>
      </c>
      <c r="CF73" s="3">
        <v>0</v>
      </c>
      <c r="CG73">
        <v>128.07499999999999</v>
      </c>
      <c r="CH73">
        <v>128.07499999999999</v>
      </c>
      <c r="CI73" s="3">
        <v>2561.5500000000002</v>
      </c>
      <c r="CJ73" s="5">
        <v>2561.5500000000002</v>
      </c>
      <c r="CK73" s="5">
        <v>2561.5500000000002</v>
      </c>
      <c r="CL73" s="5">
        <v>2561.5500000000002</v>
      </c>
      <c r="CM73" s="3">
        <v>2561.5500000000002</v>
      </c>
      <c r="CN73" s="3">
        <v>2561.5500000000002</v>
      </c>
      <c r="CO73" s="3">
        <v>2561.5500000000002</v>
      </c>
      <c r="CP73" s="3">
        <v>2561.5500000000002</v>
      </c>
      <c r="CQ73">
        <v>2561.5500000000002</v>
      </c>
      <c r="CR73">
        <v>128.07499999999999</v>
      </c>
      <c r="CS73" s="3">
        <v>0</v>
      </c>
      <c r="CT73" s="3">
        <v>0</v>
      </c>
      <c r="CU73" s="3" t="s">
        <v>146</v>
      </c>
      <c r="CV73" t="s">
        <v>133</v>
      </c>
      <c r="CX73" s="2">
        <v>1.5</v>
      </c>
      <c r="CY73" t="s">
        <v>133</v>
      </c>
      <c r="CZ73">
        <v>101</v>
      </c>
      <c r="DA73">
        <v>2</v>
      </c>
      <c r="DB73" t="s">
        <v>191</v>
      </c>
      <c r="DC73" t="s">
        <v>503</v>
      </c>
      <c r="DD73" t="s">
        <v>645</v>
      </c>
      <c r="DE73" t="s">
        <v>442</v>
      </c>
      <c r="DF73" t="s">
        <v>223</v>
      </c>
      <c r="DG73" t="s">
        <v>143</v>
      </c>
      <c r="DH73" t="s">
        <v>506</v>
      </c>
      <c r="DI73">
        <v>1</v>
      </c>
      <c r="DJ73">
        <v>3</v>
      </c>
      <c r="DK73" t="s">
        <v>646</v>
      </c>
      <c r="DL73" t="s">
        <v>152</v>
      </c>
      <c r="DM73">
        <v>25.326538528342599</v>
      </c>
      <c r="DN73">
        <v>55.378478541970203</v>
      </c>
      <c r="DO73" t="s">
        <v>646</v>
      </c>
      <c r="DP73" t="s">
        <v>153</v>
      </c>
      <c r="DQ73">
        <v>25.326538517606199</v>
      </c>
      <c r="DR73">
        <v>55.378478403569297</v>
      </c>
      <c r="DS73" t="s">
        <v>133</v>
      </c>
      <c r="DT73" t="s">
        <v>133</v>
      </c>
      <c r="DW73" s="18" t="str">
        <f>IF(AND(CU73="no",CS73=0),"okay",IF(AND(CU73="yes",CS73&gt;0),"okay","wrong"))</f>
        <v>okay</v>
      </c>
      <c r="DX73" s="3">
        <f>SUM(BO73:BQ73)</f>
        <v>82.589999999999989</v>
      </c>
      <c r="DY73" s="3">
        <f>BM73</f>
        <v>0</v>
      </c>
      <c r="DZ73" s="3">
        <f t="shared" si="10"/>
        <v>0</v>
      </c>
      <c r="EA73" s="3">
        <f>CF73</f>
        <v>0</v>
      </c>
      <c r="EB73" s="18">
        <f>ROUND(DZ73-CS73-EA73,)</f>
        <v>0</v>
      </c>
      <c r="EC73" s="3">
        <f>CI73</f>
        <v>2561.5500000000002</v>
      </c>
      <c r="ED73" s="3">
        <f t="shared" si="11"/>
        <v>0</v>
      </c>
      <c r="EE73" s="3">
        <f t="shared" si="11"/>
        <v>0</v>
      </c>
      <c r="EF73" s="3">
        <f t="shared" si="12"/>
        <v>2561.5500000000002</v>
      </c>
      <c r="EG73" s="18">
        <f t="shared" si="13"/>
        <v>0</v>
      </c>
      <c r="EH73" s="3">
        <f>BU73</f>
        <v>2158.8000000000002</v>
      </c>
      <c r="EI73" s="3">
        <f t="shared" si="14"/>
        <v>2158.8000000000002</v>
      </c>
      <c r="EJ73" s="3">
        <f>CE73</f>
        <v>0</v>
      </c>
      <c r="EK73" s="19">
        <f t="shared" si="8"/>
        <v>2158.8000000000002</v>
      </c>
      <c r="EL73" s="19">
        <f>CO73/CM73</f>
        <v>1</v>
      </c>
      <c r="EM73" s="19">
        <f t="shared" si="9"/>
        <v>2158.8000000000002</v>
      </c>
      <c r="EN73" s="18">
        <f>ROUND(EM73-BV73,0)</f>
        <v>0</v>
      </c>
    </row>
    <row r="74" spans="1:144" x14ac:dyDescent="0.25">
      <c r="A74">
        <v>244755</v>
      </c>
      <c r="B74" t="s">
        <v>647</v>
      </c>
      <c r="C74" s="1">
        <v>45308</v>
      </c>
      <c r="D74" s="2">
        <v>45308.778703703705</v>
      </c>
      <c r="E74">
        <v>2024</v>
      </c>
      <c r="F74">
        <v>1</v>
      </c>
      <c r="G74">
        <v>17</v>
      </c>
      <c r="H74">
        <v>3</v>
      </c>
      <c r="I74">
        <v>4</v>
      </c>
      <c r="J74" t="s">
        <v>226</v>
      </c>
      <c r="K74">
        <v>18</v>
      </c>
      <c r="L74">
        <v>1</v>
      </c>
      <c r="M74">
        <v>1</v>
      </c>
      <c r="N74" s="1">
        <v>45308</v>
      </c>
      <c r="O74" s="2">
        <v>45308.854166666664</v>
      </c>
      <c r="P74">
        <v>2024</v>
      </c>
      <c r="Q74">
        <v>1</v>
      </c>
      <c r="R74">
        <v>17</v>
      </c>
      <c r="S74">
        <v>3</v>
      </c>
      <c r="T74">
        <v>4</v>
      </c>
      <c r="U74" t="s">
        <v>226</v>
      </c>
      <c r="V74">
        <v>20</v>
      </c>
      <c r="W74" s="1">
        <v>45339</v>
      </c>
      <c r="X74" s="2">
        <v>45339.5</v>
      </c>
      <c r="Y74">
        <v>2024</v>
      </c>
      <c r="Z74">
        <v>2</v>
      </c>
      <c r="AA74">
        <v>17</v>
      </c>
      <c r="AB74">
        <v>7</v>
      </c>
      <c r="AC74">
        <v>7</v>
      </c>
      <c r="AD74" t="s">
        <v>126</v>
      </c>
      <c r="AE74">
        <v>12</v>
      </c>
      <c r="AF74" t="s">
        <v>155</v>
      </c>
      <c r="AG74" t="s">
        <v>128</v>
      </c>
      <c r="AH74" t="s">
        <v>129</v>
      </c>
      <c r="AI74" t="s">
        <v>155</v>
      </c>
      <c r="AJ74">
        <v>0</v>
      </c>
      <c r="AK74" t="s">
        <v>131</v>
      </c>
      <c r="AL74" t="s">
        <v>132</v>
      </c>
      <c r="AM74" t="s">
        <v>133</v>
      </c>
      <c r="AN74">
        <v>0</v>
      </c>
      <c r="AO74">
        <v>0</v>
      </c>
      <c r="AP74">
        <v>0</v>
      </c>
      <c r="AQ74" t="s">
        <v>134</v>
      </c>
      <c r="AR74" t="s">
        <v>135</v>
      </c>
      <c r="AS74" t="s">
        <v>136</v>
      </c>
      <c r="AT74" t="s">
        <v>272</v>
      </c>
      <c r="AU74" t="s">
        <v>272</v>
      </c>
      <c r="AV74" t="s">
        <v>159</v>
      </c>
      <c r="AW74" t="s">
        <v>133</v>
      </c>
      <c r="AX74" t="s">
        <v>139</v>
      </c>
      <c r="AZ74">
        <v>3</v>
      </c>
      <c r="BA74">
        <v>2</v>
      </c>
      <c r="BB74">
        <v>1</v>
      </c>
      <c r="BC74">
        <v>0</v>
      </c>
      <c r="BD74">
        <v>244340</v>
      </c>
      <c r="BE74" t="s">
        <v>648</v>
      </c>
      <c r="BF74" t="s">
        <v>649</v>
      </c>
      <c r="BG74" t="s">
        <v>650</v>
      </c>
      <c r="BH74" s="1">
        <v>33787</v>
      </c>
      <c r="BI74">
        <v>32</v>
      </c>
      <c r="BJ74" t="s">
        <v>143</v>
      </c>
      <c r="BK74" t="s">
        <v>146</v>
      </c>
      <c r="BL74" s="3">
        <v>31</v>
      </c>
      <c r="BM74" s="3">
        <v>0</v>
      </c>
      <c r="BN74">
        <v>0</v>
      </c>
      <c r="BO74" s="3">
        <v>66.63</v>
      </c>
      <c r="BP74" s="3">
        <v>0</v>
      </c>
      <c r="BQ74" s="3">
        <v>5</v>
      </c>
      <c r="BR74" t="s">
        <v>144</v>
      </c>
      <c r="BS74">
        <v>66.63</v>
      </c>
      <c r="BT74" t="s">
        <v>145</v>
      </c>
      <c r="BU74" s="3">
        <v>2065.5300000000002</v>
      </c>
      <c r="BV74" s="3">
        <v>2065.5300000000002</v>
      </c>
      <c r="BW74">
        <v>0</v>
      </c>
      <c r="BX74">
        <v>39</v>
      </c>
      <c r="BY74">
        <v>39</v>
      </c>
      <c r="BZ74">
        <v>155</v>
      </c>
      <c r="CA74">
        <v>0</v>
      </c>
      <c r="CB74">
        <v>0</v>
      </c>
      <c r="CC74">
        <v>0</v>
      </c>
      <c r="CD74">
        <v>0</v>
      </c>
      <c r="CE74" s="3">
        <v>0</v>
      </c>
      <c r="CF74" s="3">
        <v>0</v>
      </c>
      <c r="CG74">
        <v>114.93</v>
      </c>
      <c r="CH74">
        <v>114.93</v>
      </c>
      <c r="CI74" s="3">
        <v>2298.5300000000002</v>
      </c>
      <c r="CJ74" s="5">
        <v>2298.5300000000002</v>
      </c>
      <c r="CK74" s="5">
        <v>2298.5300000000002</v>
      </c>
      <c r="CL74" s="5">
        <v>2298.5300000000002</v>
      </c>
      <c r="CM74" s="3">
        <v>2298.5300000000002</v>
      </c>
      <c r="CN74" s="3">
        <v>2298.5300000000002</v>
      </c>
      <c r="CO74" s="3">
        <v>2298.5300000000002</v>
      </c>
      <c r="CP74" s="3">
        <v>2298.5300000000002</v>
      </c>
      <c r="CQ74">
        <v>2298.5300000000002</v>
      </c>
      <c r="CR74">
        <v>114.93</v>
      </c>
      <c r="CS74" s="3">
        <v>0</v>
      </c>
      <c r="CT74" s="3">
        <v>0</v>
      </c>
      <c r="CU74" s="3" t="s">
        <v>146</v>
      </c>
      <c r="CV74" t="s">
        <v>133</v>
      </c>
      <c r="CX74" s="2">
        <v>1.5</v>
      </c>
      <c r="CY74" t="s">
        <v>133</v>
      </c>
      <c r="CZ74">
        <v>484</v>
      </c>
      <c r="DA74">
        <v>2</v>
      </c>
      <c r="DB74" t="s">
        <v>147</v>
      </c>
      <c r="DC74" t="s">
        <v>388</v>
      </c>
      <c r="DD74" t="s">
        <v>165</v>
      </c>
      <c r="DE74" t="s">
        <v>166</v>
      </c>
      <c r="DF74" t="s">
        <v>312</v>
      </c>
      <c r="DG74" t="s">
        <v>143</v>
      </c>
      <c r="DH74" t="s">
        <v>150</v>
      </c>
      <c r="DI74">
        <v>1</v>
      </c>
      <c r="DJ74">
        <v>2</v>
      </c>
      <c r="DK74" t="s">
        <v>651</v>
      </c>
      <c r="DL74" t="s">
        <v>152</v>
      </c>
      <c r="DM74">
        <v>24.4218360623297</v>
      </c>
      <c r="DN74">
        <v>54.472202695906098</v>
      </c>
      <c r="DO74" t="s">
        <v>651</v>
      </c>
      <c r="DP74" t="s">
        <v>153</v>
      </c>
      <c r="DQ74">
        <v>24.4218360623297</v>
      </c>
      <c r="DR74">
        <v>54.472202695906098</v>
      </c>
      <c r="DS74">
        <v>10</v>
      </c>
      <c r="DT74" t="s">
        <v>133</v>
      </c>
      <c r="DW74" s="18" t="str">
        <f>IF(AND(CU74="no",CS74=0),"okay",IF(AND(CU74="yes",CS74&gt;0),"okay","wrong"))</f>
        <v>okay</v>
      </c>
      <c r="DX74" s="3">
        <f>SUM(BO74:BQ74)</f>
        <v>71.63</v>
      </c>
      <c r="DY74" s="3">
        <f>BM74</f>
        <v>0</v>
      </c>
      <c r="DZ74" s="3">
        <f t="shared" si="10"/>
        <v>0</v>
      </c>
      <c r="EA74" s="3">
        <f>CF74</f>
        <v>0</v>
      </c>
      <c r="EB74" s="18">
        <f>ROUND(DZ74-CS74-EA74,)</f>
        <v>0</v>
      </c>
      <c r="EC74" s="3">
        <f>CI74</f>
        <v>2298.5300000000002</v>
      </c>
      <c r="ED74" s="3">
        <f t="shared" si="11"/>
        <v>0</v>
      </c>
      <c r="EE74" s="3">
        <f t="shared" si="11"/>
        <v>0</v>
      </c>
      <c r="EF74" s="3">
        <f t="shared" si="12"/>
        <v>2298.5300000000002</v>
      </c>
      <c r="EG74" s="18">
        <f t="shared" si="13"/>
        <v>0</v>
      </c>
      <c r="EH74" s="3">
        <f>BU74</f>
        <v>2065.5300000000002</v>
      </c>
      <c r="EI74" s="3">
        <f t="shared" si="14"/>
        <v>2065.5300000000002</v>
      </c>
      <c r="EJ74" s="3">
        <f>CE74</f>
        <v>0</v>
      </c>
      <c r="EK74" s="19">
        <f t="shared" si="8"/>
        <v>2065.5300000000002</v>
      </c>
      <c r="EL74" s="19">
        <f>CO74/CM74</f>
        <v>1</v>
      </c>
      <c r="EM74" s="19">
        <f t="shared" si="9"/>
        <v>2065.5300000000002</v>
      </c>
      <c r="EN74" s="18">
        <f>ROUND(EM74-BV74,0)</f>
        <v>0</v>
      </c>
    </row>
    <row r="75" spans="1:144" x14ac:dyDescent="0.25">
      <c r="A75">
        <v>244764</v>
      </c>
      <c r="B75" t="s">
        <v>652</v>
      </c>
      <c r="C75" s="1">
        <v>45308</v>
      </c>
      <c r="D75" s="2">
        <v>45308.818842592591</v>
      </c>
      <c r="E75">
        <v>2024</v>
      </c>
      <c r="F75">
        <v>1</v>
      </c>
      <c r="G75">
        <v>17</v>
      </c>
      <c r="H75">
        <v>3</v>
      </c>
      <c r="I75">
        <v>4</v>
      </c>
      <c r="J75" t="s">
        <v>226</v>
      </c>
      <c r="K75">
        <v>19</v>
      </c>
      <c r="L75">
        <v>1</v>
      </c>
      <c r="M75">
        <v>1</v>
      </c>
      <c r="N75" s="1">
        <v>45310</v>
      </c>
      <c r="O75" s="2">
        <v>45310.636111111111</v>
      </c>
      <c r="P75">
        <v>2024</v>
      </c>
      <c r="Q75">
        <v>1</v>
      </c>
      <c r="R75">
        <v>19</v>
      </c>
      <c r="S75">
        <v>3</v>
      </c>
      <c r="T75">
        <v>6</v>
      </c>
      <c r="U75" t="s">
        <v>241</v>
      </c>
      <c r="V75">
        <v>15</v>
      </c>
      <c r="W75" s="1">
        <v>45313</v>
      </c>
      <c r="X75" s="2">
        <v>45313.633333333331</v>
      </c>
      <c r="Y75">
        <v>2024</v>
      </c>
      <c r="Z75">
        <v>1</v>
      </c>
      <c r="AA75">
        <v>22</v>
      </c>
      <c r="AB75">
        <v>4</v>
      </c>
      <c r="AC75">
        <v>2</v>
      </c>
      <c r="AD75" t="s">
        <v>124</v>
      </c>
      <c r="AE75">
        <v>15</v>
      </c>
      <c r="AF75" t="s">
        <v>127</v>
      </c>
      <c r="AG75" t="s">
        <v>128</v>
      </c>
      <c r="AH75" t="s">
        <v>129</v>
      </c>
      <c r="AI75" t="s">
        <v>130</v>
      </c>
      <c r="AJ75">
        <v>2</v>
      </c>
      <c r="AK75" t="s">
        <v>131</v>
      </c>
      <c r="AL75" t="s">
        <v>132</v>
      </c>
      <c r="AM75" t="s">
        <v>133</v>
      </c>
      <c r="AN75">
        <v>0</v>
      </c>
      <c r="AO75">
        <v>0</v>
      </c>
      <c r="AP75">
        <v>0</v>
      </c>
      <c r="AQ75" t="s">
        <v>134</v>
      </c>
      <c r="AR75" t="s">
        <v>156</v>
      </c>
      <c r="AS75" t="s">
        <v>157</v>
      </c>
      <c r="AT75" t="s">
        <v>133</v>
      </c>
      <c r="AU75" t="s">
        <v>158</v>
      </c>
      <c r="AV75" t="s">
        <v>138</v>
      </c>
      <c r="AW75" t="s">
        <v>133</v>
      </c>
      <c r="AX75" t="s">
        <v>139</v>
      </c>
      <c r="AZ75">
        <v>2</v>
      </c>
      <c r="BA75">
        <v>0</v>
      </c>
      <c r="BB75">
        <v>2</v>
      </c>
      <c r="BC75">
        <v>0</v>
      </c>
      <c r="BD75">
        <v>475566</v>
      </c>
      <c r="BE75" t="s">
        <v>653</v>
      </c>
      <c r="BF75" t="s">
        <v>654</v>
      </c>
      <c r="BG75" t="s">
        <v>655</v>
      </c>
      <c r="BH75" s="1">
        <v>34700</v>
      </c>
      <c r="BI75">
        <v>29</v>
      </c>
      <c r="BJ75" t="s">
        <v>143</v>
      </c>
      <c r="BK75" t="s">
        <v>139</v>
      </c>
      <c r="BL75" s="3">
        <v>3</v>
      </c>
      <c r="BM75" s="3">
        <v>0</v>
      </c>
      <c r="BN75">
        <v>0</v>
      </c>
      <c r="BO75" s="3">
        <v>130.80000000000001</v>
      </c>
      <c r="BP75" s="3">
        <v>22</v>
      </c>
      <c r="BQ75" s="3">
        <v>25</v>
      </c>
      <c r="BR75" t="s">
        <v>144</v>
      </c>
      <c r="BS75">
        <v>0</v>
      </c>
      <c r="BT75">
        <v>0</v>
      </c>
      <c r="BU75" s="3">
        <v>392.4</v>
      </c>
      <c r="BV75" s="3">
        <v>392.4</v>
      </c>
      <c r="BW75">
        <v>0</v>
      </c>
      <c r="BX75">
        <v>0</v>
      </c>
      <c r="BY75">
        <v>0</v>
      </c>
      <c r="BZ75">
        <v>75</v>
      </c>
      <c r="CA75">
        <v>66</v>
      </c>
      <c r="CB75">
        <v>0</v>
      </c>
      <c r="CC75">
        <v>0</v>
      </c>
      <c r="CD75">
        <v>151</v>
      </c>
      <c r="CE75" s="3">
        <v>0</v>
      </c>
      <c r="CF75" s="3">
        <v>0</v>
      </c>
      <c r="CG75">
        <v>30.92</v>
      </c>
      <c r="CH75">
        <v>71.87</v>
      </c>
      <c r="CI75" s="3">
        <v>618.4</v>
      </c>
      <c r="CJ75" s="5">
        <v>618.4</v>
      </c>
      <c r="CK75" s="5">
        <v>618.4</v>
      </c>
      <c r="CL75" s="5">
        <v>618.4</v>
      </c>
      <c r="CM75" s="3">
        <v>618.4</v>
      </c>
      <c r="CN75" s="3">
        <v>618.4</v>
      </c>
      <c r="CO75" s="3">
        <v>618.4</v>
      </c>
      <c r="CP75" s="3">
        <v>618.4</v>
      </c>
      <c r="CQ75">
        <v>618.4</v>
      </c>
      <c r="CR75">
        <v>71.87</v>
      </c>
      <c r="CS75" s="3">
        <v>0</v>
      </c>
      <c r="CT75" s="3">
        <v>0</v>
      </c>
      <c r="CU75" s="3" t="s">
        <v>146</v>
      </c>
      <c r="CV75" t="s">
        <v>133</v>
      </c>
      <c r="CX75" s="2">
        <v>1.5</v>
      </c>
      <c r="CZ75">
        <v>492</v>
      </c>
      <c r="DA75">
        <v>2</v>
      </c>
      <c r="DB75" t="s">
        <v>191</v>
      </c>
      <c r="DC75" t="s">
        <v>192</v>
      </c>
      <c r="DD75" t="s">
        <v>193</v>
      </c>
      <c r="DE75" t="s">
        <v>194</v>
      </c>
      <c r="DF75" t="s">
        <v>167</v>
      </c>
      <c r="DG75" t="s">
        <v>143</v>
      </c>
      <c r="DH75" t="s">
        <v>168</v>
      </c>
      <c r="DI75">
        <v>1</v>
      </c>
      <c r="DJ75">
        <v>1</v>
      </c>
      <c r="DK75" t="s">
        <v>351</v>
      </c>
      <c r="DL75" t="s">
        <v>338</v>
      </c>
      <c r="DM75">
        <v>25.2447987869805</v>
      </c>
      <c r="DN75">
        <v>55.313634276734398</v>
      </c>
      <c r="DO75" t="s">
        <v>656</v>
      </c>
      <c r="DP75" t="s">
        <v>338</v>
      </c>
      <c r="DQ75">
        <v>25.2449304393161</v>
      </c>
      <c r="DR75">
        <v>55.3137825175397</v>
      </c>
      <c r="DS75" t="s">
        <v>133</v>
      </c>
      <c r="DT75" t="s">
        <v>133</v>
      </c>
      <c r="DW75" s="18" t="str">
        <f>IF(AND(CU75="no",CS75=0),"okay",IF(AND(CU75="yes",CS75&gt;0),"okay","wrong"))</f>
        <v>okay</v>
      </c>
      <c r="DX75" s="3">
        <f>SUM(BO75:BQ75)</f>
        <v>177.8</v>
      </c>
      <c r="DY75" s="3">
        <f>BM75</f>
        <v>0</v>
      </c>
      <c r="DZ75" s="3">
        <f t="shared" si="10"/>
        <v>0</v>
      </c>
      <c r="EA75" s="3">
        <f>CF75</f>
        <v>0</v>
      </c>
      <c r="EB75" s="18">
        <f>ROUND(DZ75-CS75-EA75,)</f>
        <v>0</v>
      </c>
      <c r="EC75" s="3">
        <f>CI75</f>
        <v>618.4</v>
      </c>
      <c r="ED75" s="3">
        <f t="shared" si="11"/>
        <v>0</v>
      </c>
      <c r="EE75" s="3">
        <f t="shared" si="11"/>
        <v>0</v>
      </c>
      <c r="EF75" s="3">
        <f t="shared" si="12"/>
        <v>618.4</v>
      </c>
      <c r="EG75" s="18">
        <f t="shared" si="13"/>
        <v>0</v>
      </c>
      <c r="EH75" s="3">
        <f>BU75</f>
        <v>392.4</v>
      </c>
      <c r="EI75" s="3">
        <f t="shared" si="14"/>
        <v>392.4</v>
      </c>
      <c r="EJ75" s="3">
        <f>CE75</f>
        <v>0</v>
      </c>
      <c r="EK75" s="19">
        <f t="shared" si="8"/>
        <v>392.4</v>
      </c>
      <c r="EL75" s="19">
        <f>CO75/CM75</f>
        <v>1</v>
      </c>
      <c r="EM75" s="19">
        <f t="shared" si="9"/>
        <v>392.4</v>
      </c>
      <c r="EN75" s="18">
        <f>ROUND(EM75-BV75,0)</f>
        <v>0</v>
      </c>
    </row>
    <row r="76" spans="1:144" x14ac:dyDescent="0.25">
      <c r="A76">
        <v>244782</v>
      </c>
      <c r="B76" t="s">
        <v>657</v>
      </c>
      <c r="C76" s="1">
        <v>45308</v>
      </c>
      <c r="D76" s="2">
        <v>45308.882523148146</v>
      </c>
      <c r="E76">
        <v>2024</v>
      </c>
      <c r="F76">
        <v>1</v>
      </c>
      <c r="G76">
        <v>17</v>
      </c>
      <c r="H76">
        <v>3</v>
      </c>
      <c r="I76">
        <v>4</v>
      </c>
      <c r="J76" t="s">
        <v>226</v>
      </c>
      <c r="K76">
        <v>21</v>
      </c>
      <c r="L76">
        <v>1</v>
      </c>
      <c r="M76">
        <v>0</v>
      </c>
      <c r="N76" s="1">
        <v>45308</v>
      </c>
      <c r="O76" s="2">
        <v>45308.958333333336</v>
      </c>
      <c r="P76">
        <v>2024</v>
      </c>
      <c r="Q76">
        <v>1</v>
      </c>
      <c r="R76">
        <v>17</v>
      </c>
      <c r="S76">
        <v>3</v>
      </c>
      <c r="T76">
        <v>4</v>
      </c>
      <c r="U76" t="s">
        <v>226</v>
      </c>
      <c r="V76">
        <v>23</v>
      </c>
      <c r="W76" s="1">
        <v>45309</v>
      </c>
      <c r="X76" s="2">
        <v>45309.958333333336</v>
      </c>
      <c r="Y76">
        <v>2024</v>
      </c>
      <c r="Z76">
        <v>1</v>
      </c>
      <c r="AA76">
        <v>18</v>
      </c>
      <c r="AB76">
        <v>3</v>
      </c>
      <c r="AC76">
        <v>5</v>
      </c>
      <c r="AD76" t="s">
        <v>125</v>
      </c>
      <c r="AE76">
        <v>23</v>
      </c>
      <c r="AF76" t="s">
        <v>155</v>
      </c>
      <c r="AG76" t="s">
        <v>128</v>
      </c>
      <c r="AH76" t="s">
        <v>129</v>
      </c>
      <c r="AI76" t="s">
        <v>155</v>
      </c>
      <c r="AJ76">
        <v>0</v>
      </c>
      <c r="AK76" t="s">
        <v>131</v>
      </c>
      <c r="AL76" t="s">
        <v>132</v>
      </c>
      <c r="AM76" t="s">
        <v>133</v>
      </c>
      <c r="AN76">
        <v>0</v>
      </c>
      <c r="AO76">
        <v>0</v>
      </c>
      <c r="AP76">
        <v>0</v>
      </c>
      <c r="AQ76" t="s">
        <v>233</v>
      </c>
      <c r="AR76" t="s">
        <v>156</v>
      </c>
      <c r="AS76" t="s">
        <v>157</v>
      </c>
      <c r="AT76" t="s">
        <v>133</v>
      </c>
      <c r="AU76" t="s">
        <v>158</v>
      </c>
      <c r="AV76" t="s">
        <v>138</v>
      </c>
      <c r="AW76" t="s">
        <v>133</v>
      </c>
      <c r="AX76" t="s">
        <v>146</v>
      </c>
      <c r="AZ76">
        <v>1</v>
      </c>
      <c r="BA76">
        <v>1</v>
      </c>
      <c r="BB76">
        <v>0</v>
      </c>
      <c r="BC76">
        <v>0</v>
      </c>
      <c r="BD76">
        <v>557760</v>
      </c>
      <c r="BE76" t="s">
        <v>658</v>
      </c>
      <c r="BF76" t="s">
        <v>659</v>
      </c>
      <c r="BG76" t="s">
        <v>660</v>
      </c>
      <c r="BH76" s="1">
        <v>34700</v>
      </c>
      <c r="BI76">
        <v>29</v>
      </c>
      <c r="BJ76" t="s">
        <v>143</v>
      </c>
      <c r="BK76" t="s">
        <v>146</v>
      </c>
      <c r="BL76" s="3">
        <v>1</v>
      </c>
      <c r="BM76" s="3">
        <v>0</v>
      </c>
      <c r="BN76">
        <v>0</v>
      </c>
      <c r="BO76" s="3">
        <v>99</v>
      </c>
      <c r="BP76" s="3">
        <v>0</v>
      </c>
      <c r="BQ76" s="3">
        <v>25</v>
      </c>
      <c r="BR76" t="s">
        <v>144</v>
      </c>
      <c r="BS76">
        <v>0</v>
      </c>
      <c r="BT76">
        <v>0</v>
      </c>
      <c r="BU76" s="3">
        <v>99</v>
      </c>
      <c r="BV76" s="3">
        <v>198</v>
      </c>
      <c r="BW76">
        <v>0</v>
      </c>
      <c r="BX76">
        <v>0</v>
      </c>
      <c r="BY76">
        <v>0</v>
      </c>
      <c r="BZ76">
        <v>25</v>
      </c>
      <c r="CA76">
        <v>0</v>
      </c>
      <c r="CB76">
        <v>0</v>
      </c>
      <c r="CC76">
        <v>0</v>
      </c>
      <c r="CD76">
        <v>10</v>
      </c>
      <c r="CE76" s="3">
        <v>99</v>
      </c>
      <c r="CF76" s="3">
        <v>0</v>
      </c>
      <c r="CG76">
        <v>1.75</v>
      </c>
      <c r="CH76">
        <v>111.25</v>
      </c>
      <c r="CI76" s="3">
        <v>134</v>
      </c>
      <c r="CJ76" s="5">
        <v>35</v>
      </c>
      <c r="CK76" s="5">
        <v>134</v>
      </c>
      <c r="CL76" s="5">
        <v>35</v>
      </c>
      <c r="CM76" s="3">
        <v>134</v>
      </c>
      <c r="CN76" s="3">
        <v>233</v>
      </c>
      <c r="CO76" s="3">
        <v>134</v>
      </c>
      <c r="CP76" s="3">
        <v>233</v>
      </c>
      <c r="CQ76">
        <v>134</v>
      </c>
      <c r="CR76">
        <v>111.25</v>
      </c>
      <c r="CS76" s="3">
        <v>0</v>
      </c>
      <c r="CT76" s="3">
        <v>0</v>
      </c>
      <c r="CU76" s="3" t="s">
        <v>146</v>
      </c>
      <c r="CV76" t="s">
        <v>603</v>
      </c>
      <c r="CX76" s="2">
        <v>45132.323449074072</v>
      </c>
      <c r="CY76" t="s">
        <v>603</v>
      </c>
      <c r="CZ76">
        <v>115</v>
      </c>
      <c r="DA76" t="s">
        <v>133</v>
      </c>
      <c r="DB76" t="s">
        <v>308</v>
      </c>
      <c r="DC76" t="s">
        <v>309</v>
      </c>
      <c r="DD76" t="s">
        <v>133</v>
      </c>
      <c r="DE76" t="s">
        <v>133</v>
      </c>
      <c r="DF76" t="s">
        <v>133</v>
      </c>
      <c r="DG76" t="s">
        <v>143</v>
      </c>
      <c r="DH76" t="s">
        <v>168</v>
      </c>
      <c r="DI76">
        <v>1</v>
      </c>
      <c r="DJ76">
        <v>1</v>
      </c>
      <c r="DK76" t="s">
        <v>351</v>
      </c>
      <c r="DL76" t="s">
        <v>338</v>
      </c>
      <c r="DM76">
        <v>25.2447987869805</v>
      </c>
      <c r="DN76">
        <v>55.313634276734398</v>
      </c>
      <c r="DO76" t="s">
        <v>351</v>
      </c>
      <c r="DP76" t="s">
        <v>338</v>
      </c>
      <c r="DQ76">
        <v>25.1878195</v>
      </c>
      <c r="DR76">
        <v>55.395561200000003</v>
      </c>
      <c r="DS76" t="s">
        <v>133</v>
      </c>
      <c r="DT76" t="s">
        <v>133</v>
      </c>
      <c r="DW76" s="18" t="str">
        <f>IF(AND(CU76="no",CS76=0),"okay",IF(AND(CU76="yes",CS76&gt;0),"okay","wrong"))</f>
        <v>okay</v>
      </c>
      <c r="DX76" s="3">
        <f>SUM(BO76:BQ76)</f>
        <v>124</v>
      </c>
      <c r="DY76" s="3">
        <f>BM76</f>
        <v>0</v>
      </c>
      <c r="DZ76" s="3">
        <f t="shared" si="10"/>
        <v>0</v>
      </c>
      <c r="EA76" s="3">
        <f>CF76</f>
        <v>0</v>
      </c>
      <c r="EB76" s="18">
        <f>ROUND(DZ76-CS76-EA76,)</f>
        <v>0</v>
      </c>
      <c r="EC76" s="3">
        <f>CI76</f>
        <v>134</v>
      </c>
      <c r="ED76" s="3">
        <f t="shared" si="11"/>
        <v>0</v>
      </c>
      <c r="EE76" s="3">
        <f t="shared" si="11"/>
        <v>0</v>
      </c>
      <c r="EF76" s="3">
        <f t="shared" si="12"/>
        <v>134</v>
      </c>
      <c r="EG76" s="18">
        <f t="shared" si="13"/>
        <v>0</v>
      </c>
      <c r="EH76" s="3">
        <f>BU76</f>
        <v>99</v>
      </c>
      <c r="EI76" s="3">
        <f t="shared" si="14"/>
        <v>99</v>
      </c>
      <c r="EJ76" s="3">
        <f>CE76</f>
        <v>99</v>
      </c>
      <c r="EK76" s="19">
        <f t="shared" si="8"/>
        <v>0</v>
      </c>
      <c r="EL76" s="19">
        <f>CO76/CM76</f>
        <v>1</v>
      </c>
      <c r="EM76" s="19">
        <f t="shared" si="9"/>
        <v>0</v>
      </c>
      <c r="EN76" s="18">
        <f>ROUND(EM76-BV76,0)</f>
        <v>-198</v>
      </c>
    </row>
    <row r="77" spans="1:144" x14ac:dyDescent="0.25">
      <c r="A77">
        <v>244826</v>
      </c>
      <c r="B77" t="s">
        <v>661</v>
      </c>
      <c r="C77" s="1">
        <v>45309</v>
      </c>
      <c r="D77" s="2">
        <v>45309.310740740744</v>
      </c>
      <c r="E77">
        <v>2024</v>
      </c>
      <c r="F77">
        <v>1</v>
      </c>
      <c r="G77">
        <v>18</v>
      </c>
      <c r="H77">
        <v>3</v>
      </c>
      <c r="I77">
        <v>5</v>
      </c>
      <c r="J77" t="s">
        <v>125</v>
      </c>
      <c r="K77">
        <v>7</v>
      </c>
      <c r="L77">
        <v>1</v>
      </c>
      <c r="M77">
        <v>1</v>
      </c>
      <c r="N77" s="1">
        <v>45309</v>
      </c>
      <c r="O77" s="2">
        <v>45309.5</v>
      </c>
      <c r="P77">
        <v>2024</v>
      </c>
      <c r="Q77">
        <v>1</v>
      </c>
      <c r="R77">
        <v>18</v>
      </c>
      <c r="S77">
        <v>3</v>
      </c>
      <c r="T77">
        <v>5</v>
      </c>
      <c r="U77" t="s">
        <v>125</v>
      </c>
      <c r="V77">
        <v>12</v>
      </c>
      <c r="W77" s="1">
        <v>45313</v>
      </c>
      <c r="X77" s="2">
        <v>45313.5</v>
      </c>
      <c r="Y77">
        <v>2024</v>
      </c>
      <c r="Z77">
        <v>1</v>
      </c>
      <c r="AA77">
        <v>22</v>
      </c>
      <c r="AB77">
        <v>4</v>
      </c>
      <c r="AC77">
        <v>2</v>
      </c>
      <c r="AD77" t="s">
        <v>124</v>
      </c>
      <c r="AE77">
        <v>12</v>
      </c>
      <c r="AF77" t="s">
        <v>155</v>
      </c>
      <c r="AG77" t="s">
        <v>128</v>
      </c>
      <c r="AH77" t="s">
        <v>129</v>
      </c>
      <c r="AI77" t="s">
        <v>155</v>
      </c>
      <c r="AJ77">
        <v>0</v>
      </c>
      <c r="AK77" t="s">
        <v>131</v>
      </c>
      <c r="AL77" t="s">
        <v>132</v>
      </c>
      <c r="AM77" t="s">
        <v>133</v>
      </c>
      <c r="AN77">
        <v>0</v>
      </c>
      <c r="AO77">
        <v>0</v>
      </c>
      <c r="AP77">
        <v>0</v>
      </c>
      <c r="AQ77" t="s">
        <v>134</v>
      </c>
      <c r="AR77" t="s">
        <v>156</v>
      </c>
      <c r="AS77" t="s">
        <v>157</v>
      </c>
      <c r="AT77" t="s">
        <v>133</v>
      </c>
      <c r="AU77" t="s">
        <v>158</v>
      </c>
      <c r="AV77" t="s">
        <v>159</v>
      </c>
      <c r="AW77" t="s">
        <v>133</v>
      </c>
      <c r="AX77" t="s">
        <v>139</v>
      </c>
      <c r="AZ77">
        <v>2</v>
      </c>
      <c r="BA77">
        <v>0</v>
      </c>
      <c r="BB77">
        <v>2</v>
      </c>
      <c r="BC77">
        <v>0</v>
      </c>
      <c r="BD77">
        <v>247904</v>
      </c>
      <c r="BE77" t="s">
        <v>662</v>
      </c>
      <c r="BF77" t="s">
        <v>663</v>
      </c>
      <c r="BG77" t="s">
        <v>664</v>
      </c>
      <c r="BH77" s="1">
        <v>33787</v>
      </c>
      <c r="BI77">
        <v>32</v>
      </c>
      <c r="BJ77" t="s">
        <v>143</v>
      </c>
      <c r="BK77" t="s">
        <v>139</v>
      </c>
      <c r="BL77" s="3">
        <v>4</v>
      </c>
      <c r="BM77" s="3">
        <v>0</v>
      </c>
      <c r="BN77">
        <v>0</v>
      </c>
      <c r="BO77" s="3">
        <v>109</v>
      </c>
      <c r="BP77" s="3">
        <v>0</v>
      </c>
      <c r="BQ77" s="3">
        <v>25</v>
      </c>
      <c r="BR77" t="s">
        <v>144</v>
      </c>
      <c r="BS77">
        <v>0</v>
      </c>
      <c r="BT77">
        <v>0</v>
      </c>
      <c r="BU77" s="3">
        <v>436</v>
      </c>
      <c r="BV77" s="3">
        <v>436</v>
      </c>
      <c r="BW77">
        <v>0</v>
      </c>
      <c r="BX77">
        <v>39</v>
      </c>
      <c r="BY77">
        <v>39</v>
      </c>
      <c r="BZ77">
        <v>100</v>
      </c>
      <c r="CA77">
        <v>0</v>
      </c>
      <c r="CB77">
        <v>0</v>
      </c>
      <c r="CC77">
        <v>0</v>
      </c>
      <c r="CD77">
        <v>0</v>
      </c>
      <c r="CE77" s="3">
        <v>0</v>
      </c>
      <c r="CF77" s="3">
        <v>0</v>
      </c>
      <c r="CG77">
        <v>30.7</v>
      </c>
      <c r="CH77">
        <v>312.099999999999</v>
      </c>
      <c r="CI77" s="3">
        <v>614</v>
      </c>
      <c r="CJ77" s="5">
        <v>614</v>
      </c>
      <c r="CK77" s="5">
        <v>614</v>
      </c>
      <c r="CL77" s="5">
        <v>614</v>
      </c>
      <c r="CM77" s="3">
        <v>614</v>
      </c>
      <c r="CN77" s="3">
        <v>614</v>
      </c>
      <c r="CO77" s="3">
        <v>614</v>
      </c>
      <c r="CP77" s="3">
        <v>614</v>
      </c>
      <c r="CQ77">
        <v>614</v>
      </c>
      <c r="CR77">
        <v>312.099999999999</v>
      </c>
      <c r="CS77" s="3">
        <v>0</v>
      </c>
      <c r="CT77" s="3">
        <v>0</v>
      </c>
      <c r="CU77" s="3" t="s">
        <v>146</v>
      </c>
      <c r="CV77" t="s">
        <v>133</v>
      </c>
      <c r="CX77" s="2">
        <v>1.5</v>
      </c>
      <c r="CY77" t="s">
        <v>133</v>
      </c>
      <c r="CZ77">
        <v>492</v>
      </c>
      <c r="DA77">
        <v>2</v>
      </c>
      <c r="DB77" t="s">
        <v>191</v>
      </c>
      <c r="DC77" t="s">
        <v>192</v>
      </c>
      <c r="DD77" t="s">
        <v>193</v>
      </c>
      <c r="DE77" t="s">
        <v>194</v>
      </c>
      <c r="DF77" t="s">
        <v>278</v>
      </c>
      <c r="DG77" t="s">
        <v>143</v>
      </c>
      <c r="DH77" t="s">
        <v>168</v>
      </c>
      <c r="DI77">
        <v>1</v>
      </c>
      <c r="DJ77">
        <v>1</v>
      </c>
      <c r="DK77" t="s">
        <v>665</v>
      </c>
      <c r="DL77" t="s">
        <v>152</v>
      </c>
      <c r="DM77">
        <v>25.0937707770386</v>
      </c>
      <c r="DN77">
        <v>55.246669002408801</v>
      </c>
      <c r="DO77" t="s">
        <v>665</v>
      </c>
      <c r="DP77" t="s">
        <v>153</v>
      </c>
      <c r="DQ77">
        <v>25.0937707770386</v>
      </c>
      <c r="DR77">
        <v>55.246669002408801</v>
      </c>
      <c r="DS77">
        <v>9</v>
      </c>
      <c r="DT77" t="s">
        <v>133</v>
      </c>
      <c r="DW77" s="18" t="str">
        <f>IF(AND(CU77="no",CS77=0),"okay",IF(AND(CU77="yes",CS77&gt;0),"okay","wrong"))</f>
        <v>okay</v>
      </c>
      <c r="DX77" s="3">
        <f>SUM(BO77:BQ77)</f>
        <v>134</v>
      </c>
      <c r="DY77" s="3">
        <f>BM77</f>
        <v>0</v>
      </c>
      <c r="DZ77" s="3">
        <f t="shared" si="10"/>
        <v>0</v>
      </c>
      <c r="EA77" s="3">
        <f>CF77</f>
        <v>0</v>
      </c>
      <c r="EB77" s="18">
        <f>ROUND(DZ77-CS77-EA77,)</f>
        <v>0</v>
      </c>
      <c r="EC77" s="3">
        <f>CI77</f>
        <v>614</v>
      </c>
      <c r="ED77" s="3">
        <f t="shared" si="11"/>
        <v>0</v>
      </c>
      <c r="EE77" s="3">
        <f t="shared" si="11"/>
        <v>0</v>
      </c>
      <c r="EF77" s="3">
        <f t="shared" si="12"/>
        <v>614</v>
      </c>
      <c r="EG77" s="18">
        <f t="shared" si="13"/>
        <v>0</v>
      </c>
      <c r="EH77" s="3">
        <f>BU77</f>
        <v>436</v>
      </c>
      <c r="EI77" s="3">
        <f t="shared" si="14"/>
        <v>436</v>
      </c>
      <c r="EJ77" s="3">
        <f>CE77</f>
        <v>0</v>
      </c>
      <c r="EK77" s="19">
        <f t="shared" si="8"/>
        <v>436</v>
      </c>
      <c r="EL77" s="19">
        <f>CO77/CM77</f>
        <v>1</v>
      </c>
      <c r="EM77" s="19">
        <f t="shared" si="9"/>
        <v>436</v>
      </c>
      <c r="EN77" s="18">
        <f>ROUND(EM77-BV77,0)</f>
        <v>0</v>
      </c>
    </row>
    <row r="78" spans="1:144" x14ac:dyDescent="0.25">
      <c r="A78">
        <v>245119</v>
      </c>
      <c r="B78" t="s">
        <v>666</v>
      </c>
      <c r="C78" s="1">
        <v>45310</v>
      </c>
      <c r="D78" s="2">
        <v>45310.538310185184</v>
      </c>
      <c r="E78">
        <v>2024</v>
      </c>
      <c r="F78">
        <v>1</v>
      </c>
      <c r="G78">
        <v>19</v>
      </c>
      <c r="H78">
        <v>3</v>
      </c>
      <c r="I78">
        <v>6</v>
      </c>
      <c r="J78" t="s">
        <v>241</v>
      </c>
      <c r="K78">
        <v>12</v>
      </c>
      <c r="L78">
        <v>1</v>
      </c>
      <c r="M78">
        <v>1</v>
      </c>
      <c r="N78" s="1">
        <v>45310</v>
      </c>
      <c r="O78" s="2">
        <v>45310.628472222219</v>
      </c>
      <c r="P78">
        <v>2024</v>
      </c>
      <c r="Q78">
        <v>1</v>
      </c>
      <c r="R78">
        <v>19</v>
      </c>
      <c r="S78">
        <v>3</v>
      </c>
      <c r="T78">
        <v>6</v>
      </c>
      <c r="U78" t="s">
        <v>241</v>
      </c>
      <c r="V78">
        <v>15</v>
      </c>
      <c r="W78" s="1">
        <v>45372</v>
      </c>
      <c r="X78" s="2">
        <v>45372.625</v>
      </c>
      <c r="Y78">
        <v>2024</v>
      </c>
      <c r="Z78">
        <v>3</v>
      </c>
      <c r="AA78">
        <v>21</v>
      </c>
      <c r="AB78">
        <v>12</v>
      </c>
      <c r="AC78">
        <v>5</v>
      </c>
      <c r="AD78" t="s">
        <v>125</v>
      </c>
      <c r="AE78">
        <v>15</v>
      </c>
      <c r="AF78" t="s">
        <v>155</v>
      </c>
      <c r="AG78" t="s">
        <v>128</v>
      </c>
      <c r="AH78" t="s">
        <v>129</v>
      </c>
      <c r="AI78" t="s">
        <v>155</v>
      </c>
      <c r="AJ78">
        <v>0</v>
      </c>
      <c r="AK78" t="s">
        <v>131</v>
      </c>
      <c r="AL78" t="s">
        <v>132</v>
      </c>
      <c r="AM78" t="s">
        <v>133</v>
      </c>
      <c r="AN78">
        <v>0</v>
      </c>
      <c r="AO78">
        <v>0</v>
      </c>
      <c r="AP78">
        <v>0</v>
      </c>
      <c r="AQ78" t="s">
        <v>134</v>
      </c>
      <c r="AR78" t="s">
        <v>135</v>
      </c>
      <c r="AS78" t="s">
        <v>136</v>
      </c>
      <c r="AT78" t="s">
        <v>272</v>
      </c>
      <c r="AU78" t="s">
        <v>272</v>
      </c>
      <c r="AV78" t="s">
        <v>159</v>
      </c>
      <c r="AW78" t="s">
        <v>133</v>
      </c>
      <c r="AX78" t="s">
        <v>139</v>
      </c>
      <c r="AZ78">
        <v>6</v>
      </c>
      <c r="BA78">
        <v>0</v>
      </c>
      <c r="BB78">
        <v>6</v>
      </c>
      <c r="BC78">
        <v>0</v>
      </c>
      <c r="BD78">
        <v>254251</v>
      </c>
      <c r="BE78" t="s">
        <v>667</v>
      </c>
      <c r="BF78" t="s">
        <v>668</v>
      </c>
      <c r="BG78" t="s">
        <v>669</v>
      </c>
      <c r="BH78" s="1">
        <v>33787</v>
      </c>
      <c r="BI78">
        <v>32</v>
      </c>
      <c r="BJ78" t="s">
        <v>143</v>
      </c>
      <c r="BK78" t="s">
        <v>146</v>
      </c>
      <c r="BL78" s="3">
        <v>62</v>
      </c>
      <c r="BM78" s="3">
        <v>31</v>
      </c>
      <c r="BN78">
        <v>0</v>
      </c>
      <c r="BO78" s="3">
        <v>46.63</v>
      </c>
      <c r="BP78" s="3">
        <v>4.97</v>
      </c>
      <c r="BQ78" s="3">
        <v>5</v>
      </c>
      <c r="BR78" t="s">
        <v>144</v>
      </c>
      <c r="BS78">
        <v>51.63</v>
      </c>
      <c r="BT78" t="s">
        <v>145</v>
      </c>
      <c r="BU78" s="3">
        <v>2891.06</v>
      </c>
      <c r="BV78" s="3">
        <v>1136.45996688842</v>
      </c>
      <c r="BW78">
        <v>0</v>
      </c>
      <c r="BX78">
        <v>39</v>
      </c>
      <c r="BY78">
        <v>39</v>
      </c>
      <c r="BZ78">
        <v>310</v>
      </c>
      <c r="CA78">
        <v>308.14</v>
      </c>
      <c r="CB78">
        <v>0</v>
      </c>
      <c r="CC78">
        <v>0</v>
      </c>
      <c r="CD78">
        <v>308.14</v>
      </c>
      <c r="CE78" s="3">
        <v>0</v>
      </c>
      <c r="CF78" s="3">
        <v>0</v>
      </c>
      <c r="CG78">
        <v>179.36349999999999</v>
      </c>
      <c r="CH78">
        <v>179.36349999999999</v>
      </c>
      <c r="CI78" s="3">
        <v>3587.2</v>
      </c>
      <c r="CJ78" s="5">
        <v>3587.2</v>
      </c>
      <c r="CK78" s="5">
        <v>3587.2</v>
      </c>
      <c r="CL78" s="5">
        <v>3587.2</v>
      </c>
      <c r="CM78" s="3">
        <v>1832.5999668884201</v>
      </c>
      <c r="CN78" s="3">
        <v>1832.5999668884201</v>
      </c>
      <c r="CO78" s="3">
        <v>1832.5999668884201</v>
      </c>
      <c r="CP78" s="3">
        <v>1832.5999668884201</v>
      </c>
      <c r="CQ78">
        <v>3587.2</v>
      </c>
      <c r="CR78">
        <v>179.36349999999999</v>
      </c>
      <c r="CS78" s="3">
        <v>1754.6000331115699</v>
      </c>
      <c r="CT78" s="3">
        <v>1754.6000331115699</v>
      </c>
      <c r="CU78" s="3" t="s">
        <v>139</v>
      </c>
      <c r="CV78" t="s">
        <v>133</v>
      </c>
      <c r="CX78" s="2">
        <v>1.5</v>
      </c>
      <c r="CY78" t="s">
        <v>133</v>
      </c>
      <c r="CZ78">
        <v>95</v>
      </c>
      <c r="DA78">
        <v>2</v>
      </c>
      <c r="DB78" t="s">
        <v>191</v>
      </c>
      <c r="DC78" t="s">
        <v>220</v>
      </c>
      <c r="DD78">
        <v>5</v>
      </c>
      <c r="DE78" t="s">
        <v>277</v>
      </c>
      <c r="DF78" t="s">
        <v>167</v>
      </c>
      <c r="DG78" t="s">
        <v>143</v>
      </c>
      <c r="DH78" t="s">
        <v>168</v>
      </c>
      <c r="DI78">
        <v>1</v>
      </c>
      <c r="DJ78">
        <v>1</v>
      </c>
      <c r="DK78" t="s">
        <v>295</v>
      </c>
      <c r="DL78" t="s">
        <v>152</v>
      </c>
      <c r="DM78">
        <v>25.001628152243001</v>
      </c>
      <c r="DN78">
        <v>55.151184462010796</v>
      </c>
      <c r="DO78" t="s">
        <v>670</v>
      </c>
      <c r="DP78" t="s">
        <v>153</v>
      </c>
      <c r="DQ78">
        <v>25.001708978800298</v>
      </c>
      <c r="DR78">
        <v>55.151262581348398</v>
      </c>
      <c r="DS78">
        <v>1</v>
      </c>
      <c r="DT78" t="s">
        <v>133</v>
      </c>
      <c r="DW78" s="18" t="str">
        <f>IF(AND(CU78="no",CS78=0),"okay",IF(AND(CU78="yes",CS78&gt;0),"okay","wrong"))</f>
        <v>okay</v>
      </c>
      <c r="DX78" s="3">
        <f>SUM(BO78:BQ78)</f>
        <v>56.6</v>
      </c>
      <c r="DY78" s="3">
        <f>BM78</f>
        <v>31</v>
      </c>
      <c r="DZ78" s="3">
        <f t="shared" si="10"/>
        <v>1754.6000000000001</v>
      </c>
      <c r="EA78" s="3">
        <f>CF78</f>
        <v>0</v>
      </c>
      <c r="EB78" s="18">
        <f>ROUND(DZ78-CS78-EA78,)</f>
        <v>0</v>
      </c>
      <c r="EC78" s="3">
        <f>CI78</f>
        <v>3587.2</v>
      </c>
      <c r="ED78" s="3">
        <f t="shared" si="11"/>
        <v>1754.6000000000001</v>
      </c>
      <c r="EE78" s="3">
        <f t="shared" si="11"/>
        <v>0</v>
      </c>
      <c r="EF78" s="3">
        <f t="shared" si="12"/>
        <v>1832.5999999999997</v>
      </c>
      <c r="EG78" s="18">
        <f t="shared" si="13"/>
        <v>0</v>
      </c>
      <c r="EH78" s="3">
        <f>BU78</f>
        <v>2891.06</v>
      </c>
      <c r="EI78" s="3">
        <f t="shared" si="14"/>
        <v>1136.4599999999998</v>
      </c>
      <c r="EJ78" s="3">
        <f>CE78</f>
        <v>0</v>
      </c>
      <c r="EK78" s="19">
        <f t="shared" si="8"/>
        <v>1136.4599999999998</v>
      </c>
      <c r="EL78" s="19">
        <f>CO78/CM78</f>
        <v>1</v>
      </c>
      <c r="EM78" s="19">
        <f t="shared" si="9"/>
        <v>1136.4599999999998</v>
      </c>
      <c r="EN78" s="18">
        <f>ROUND(EM78-BV78,0)</f>
        <v>0</v>
      </c>
    </row>
    <row r="79" spans="1:144" x14ac:dyDescent="0.25">
      <c r="A79">
        <v>245131</v>
      </c>
      <c r="B79" t="s">
        <v>133</v>
      </c>
      <c r="C79" s="1">
        <v>45310</v>
      </c>
      <c r="D79" s="2">
        <v>45310.569189814814</v>
      </c>
      <c r="E79">
        <v>2024</v>
      </c>
      <c r="F79">
        <v>1</v>
      </c>
      <c r="G79">
        <v>19</v>
      </c>
      <c r="H79">
        <v>3</v>
      </c>
      <c r="I79">
        <v>6</v>
      </c>
      <c r="J79" t="s">
        <v>241</v>
      </c>
      <c r="K79">
        <v>13</v>
      </c>
      <c r="L79">
        <v>1</v>
      </c>
      <c r="M79">
        <v>1</v>
      </c>
      <c r="N79" s="1">
        <v>45310</v>
      </c>
      <c r="O79" s="2">
        <v>45310.708333333336</v>
      </c>
      <c r="P79">
        <v>2024</v>
      </c>
      <c r="Q79">
        <v>1</v>
      </c>
      <c r="R79">
        <v>19</v>
      </c>
      <c r="S79">
        <v>3</v>
      </c>
      <c r="T79">
        <v>6</v>
      </c>
      <c r="U79" t="s">
        <v>241</v>
      </c>
      <c r="V79">
        <v>17</v>
      </c>
      <c r="W79" s="1">
        <v>45312</v>
      </c>
      <c r="X79" s="2">
        <v>45312.708333333336</v>
      </c>
      <c r="Y79">
        <v>2024</v>
      </c>
      <c r="Z79">
        <v>1</v>
      </c>
      <c r="AA79">
        <v>21</v>
      </c>
      <c r="AB79">
        <v>3</v>
      </c>
      <c r="AC79">
        <v>1</v>
      </c>
      <c r="AD79" t="s">
        <v>172</v>
      </c>
      <c r="AE79">
        <v>17</v>
      </c>
      <c r="AF79" t="s">
        <v>155</v>
      </c>
      <c r="AG79" t="s">
        <v>128</v>
      </c>
      <c r="AH79" t="s">
        <v>129</v>
      </c>
      <c r="AI79" t="s">
        <v>155</v>
      </c>
      <c r="AJ79">
        <v>0</v>
      </c>
      <c r="AK79" t="s">
        <v>131</v>
      </c>
      <c r="AL79" t="s">
        <v>132</v>
      </c>
      <c r="AM79" t="s">
        <v>133</v>
      </c>
      <c r="AN79">
        <v>0</v>
      </c>
      <c r="AO79">
        <v>0</v>
      </c>
      <c r="AP79">
        <v>0</v>
      </c>
      <c r="AQ79" t="s">
        <v>134</v>
      </c>
      <c r="AR79" t="s">
        <v>156</v>
      </c>
      <c r="AS79" t="s">
        <v>136</v>
      </c>
      <c r="AT79" t="s">
        <v>564</v>
      </c>
      <c r="AU79" t="s">
        <v>564</v>
      </c>
      <c r="AV79" t="s">
        <v>159</v>
      </c>
      <c r="AW79" t="s">
        <v>133</v>
      </c>
      <c r="AX79" t="s">
        <v>139</v>
      </c>
      <c r="AZ79">
        <v>3</v>
      </c>
      <c r="BA79">
        <v>0</v>
      </c>
      <c r="BB79">
        <v>3</v>
      </c>
      <c r="BC79">
        <v>0</v>
      </c>
      <c r="BD79">
        <v>533919</v>
      </c>
      <c r="BE79" t="s">
        <v>565</v>
      </c>
      <c r="BF79" t="s">
        <v>566</v>
      </c>
      <c r="BG79" t="s">
        <v>567</v>
      </c>
      <c r="BH79" s="1">
        <v>33787</v>
      </c>
      <c r="BI79">
        <v>32</v>
      </c>
      <c r="BJ79" t="s">
        <v>143</v>
      </c>
      <c r="BK79" t="s">
        <v>146</v>
      </c>
      <c r="BL79" s="3">
        <v>2</v>
      </c>
      <c r="BM79" s="3">
        <v>0</v>
      </c>
      <c r="BN79">
        <v>0</v>
      </c>
      <c r="BO79" s="3">
        <v>169</v>
      </c>
      <c r="BP79" s="3">
        <v>0</v>
      </c>
      <c r="BQ79" s="3">
        <v>25</v>
      </c>
      <c r="BR79" t="s">
        <v>144</v>
      </c>
      <c r="BS79">
        <v>0</v>
      </c>
      <c r="BT79">
        <v>0</v>
      </c>
      <c r="BU79" s="3">
        <v>338</v>
      </c>
      <c r="BV79" s="3">
        <v>359.66000699996903</v>
      </c>
      <c r="BW79">
        <v>0</v>
      </c>
      <c r="BX79">
        <v>39</v>
      </c>
      <c r="BY79">
        <v>39</v>
      </c>
      <c r="BZ79">
        <v>50</v>
      </c>
      <c r="CA79">
        <v>0</v>
      </c>
      <c r="CB79">
        <v>0</v>
      </c>
      <c r="CC79">
        <v>0</v>
      </c>
      <c r="CD79">
        <v>0</v>
      </c>
      <c r="CE79" s="3">
        <v>29</v>
      </c>
      <c r="CF79" s="3">
        <v>0</v>
      </c>
      <c r="CG79">
        <v>65.55</v>
      </c>
      <c r="CH79">
        <v>94.55</v>
      </c>
      <c r="CI79" s="3">
        <v>466</v>
      </c>
      <c r="CJ79" s="5">
        <v>437</v>
      </c>
      <c r="CK79" s="5">
        <v>456.680008888244</v>
      </c>
      <c r="CL79" s="5">
        <v>428.26000833511301</v>
      </c>
      <c r="CM79" s="3">
        <v>466</v>
      </c>
      <c r="CN79" s="3">
        <v>495</v>
      </c>
      <c r="CO79" s="3">
        <v>456.680008888244</v>
      </c>
      <c r="CP79" s="3">
        <v>485.10000944137499</v>
      </c>
      <c r="CQ79">
        <v>466</v>
      </c>
      <c r="CR79">
        <v>94.55</v>
      </c>
      <c r="CS79" s="3">
        <v>0</v>
      </c>
      <c r="CT79" s="3">
        <v>0</v>
      </c>
      <c r="CU79" s="3" t="s">
        <v>146</v>
      </c>
      <c r="CV79" t="s">
        <v>439</v>
      </c>
      <c r="CX79" s="2">
        <v>45252.726747685185</v>
      </c>
      <c r="CY79" t="s">
        <v>439</v>
      </c>
      <c r="CZ79">
        <v>357</v>
      </c>
      <c r="DA79">
        <v>2</v>
      </c>
      <c r="DB79" t="s">
        <v>191</v>
      </c>
      <c r="DC79" t="s">
        <v>671</v>
      </c>
      <c r="DD79" t="s">
        <v>672</v>
      </c>
      <c r="DE79" t="s">
        <v>194</v>
      </c>
      <c r="DF79" t="s">
        <v>167</v>
      </c>
      <c r="DG79" t="s">
        <v>444</v>
      </c>
      <c r="DH79" t="s">
        <v>445</v>
      </c>
      <c r="DI79">
        <v>2</v>
      </c>
      <c r="DJ79">
        <v>9</v>
      </c>
      <c r="DK79" t="s">
        <v>673</v>
      </c>
      <c r="DL79" t="s">
        <v>152</v>
      </c>
      <c r="DM79">
        <v>24.7526078818304</v>
      </c>
      <c r="DN79">
        <v>46.634123437106602</v>
      </c>
      <c r="DO79" t="s">
        <v>673</v>
      </c>
      <c r="DP79" t="s">
        <v>153</v>
      </c>
      <c r="DQ79">
        <v>24.7525999655494</v>
      </c>
      <c r="DR79">
        <v>46.634140536189001</v>
      </c>
      <c r="DS79">
        <v>5</v>
      </c>
      <c r="DT79" t="s">
        <v>133</v>
      </c>
      <c r="DW79" s="18" t="str">
        <f>IF(AND(CU79="no",CS79=0),"okay",IF(AND(CU79="yes",CS79&gt;0),"okay","wrong"))</f>
        <v>okay</v>
      </c>
      <c r="DX79" s="3">
        <f>SUM(BO79:BQ79)</f>
        <v>194</v>
      </c>
      <c r="DY79" s="3">
        <f>BM79</f>
        <v>0</v>
      </c>
      <c r="DZ79" s="3">
        <f t="shared" si="10"/>
        <v>0</v>
      </c>
      <c r="EA79" s="3">
        <f>CF79</f>
        <v>0</v>
      </c>
      <c r="EB79" s="18">
        <f>ROUND(DZ79-CS79-EA79,)</f>
        <v>0</v>
      </c>
      <c r="EC79" s="3">
        <f>CI79</f>
        <v>466</v>
      </c>
      <c r="ED79" s="3">
        <f t="shared" si="11"/>
        <v>0</v>
      </c>
      <c r="EE79" s="3">
        <f t="shared" si="11"/>
        <v>0</v>
      </c>
      <c r="EF79" s="3">
        <f t="shared" si="12"/>
        <v>466</v>
      </c>
      <c r="EG79" s="18">
        <f t="shared" si="13"/>
        <v>0</v>
      </c>
      <c r="EH79" s="3">
        <f>BU79</f>
        <v>338</v>
      </c>
      <c r="EI79" s="3">
        <f t="shared" si="14"/>
        <v>338</v>
      </c>
      <c r="EJ79" s="3">
        <f>CE79</f>
        <v>29</v>
      </c>
      <c r="EK79" s="19">
        <f t="shared" si="8"/>
        <v>309</v>
      </c>
      <c r="EL79" s="19">
        <f>CO79/CM79</f>
        <v>0.980000019073485</v>
      </c>
      <c r="EM79" s="19">
        <f t="shared" si="9"/>
        <v>302.82000589370688</v>
      </c>
      <c r="EN79" s="18">
        <f>ROUND(EM79-BV79,0)</f>
        <v>-57</v>
      </c>
    </row>
    <row r="80" spans="1:144" x14ac:dyDescent="0.25">
      <c r="A80">
        <v>245140</v>
      </c>
      <c r="B80" t="s">
        <v>674</v>
      </c>
      <c r="C80" s="1">
        <v>45310</v>
      </c>
      <c r="D80" s="2">
        <v>45310.595960648148</v>
      </c>
      <c r="E80">
        <v>2024</v>
      </c>
      <c r="F80">
        <v>1</v>
      </c>
      <c r="G80">
        <v>19</v>
      </c>
      <c r="H80">
        <v>3</v>
      </c>
      <c r="I80">
        <v>6</v>
      </c>
      <c r="J80" t="s">
        <v>241</v>
      </c>
      <c r="K80">
        <v>14</v>
      </c>
      <c r="L80">
        <v>1</v>
      </c>
      <c r="M80">
        <v>1</v>
      </c>
      <c r="N80" s="1">
        <v>45311</v>
      </c>
      <c r="O80" s="2">
        <v>45311.416666666664</v>
      </c>
      <c r="P80">
        <v>2024</v>
      </c>
      <c r="Q80">
        <v>1</v>
      </c>
      <c r="R80">
        <v>20</v>
      </c>
      <c r="S80">
        <v>3</v>
      </c>
      <c r="T80">
        <v>7</v>
      </c>
      <c r="U80" t="s">
        <v>126</v>
      </c>
      <c r="V80">
        <v>10</v>
      </c>
      <c r="W80" s="1">
        <v>45313</v>
      </c>
      <c r="X80" s="2">
        <v>45313.426388888889</v>
      </c>
      <c r="Y80">
        <v>2024</v>
      </c>
      <c r="Z80">
        <v>1</v>
      </c>
      <c r="AA80">
        <v>22</v>
      </c>
      <c r="AB80">
        <v>4</v>
      </c>
      <c r="AC80">
        <v>2</v>
      </c>
      <c r="AD80" t="s">
        <v>124</v>
      </c>
      <c r="AE80">
        <v>10</v>
      </c>
      <c r="AF80" t="s">
        <v>127</v>
      </c>
      <c r="AG80" t="s">
        <v>128</v>
      </c>
      <c r="AH80" t="s">
        <v>129</v>
      </c>
      <c r="AI80" t="s">
        <v>173</v>
      </c>
      <c r="AJ80">
        <v>1</v>
      </c>
      <c r="AK80" t="s">
        <v>131</v>
      </c>
      <c r="AL80" t="s">
        <v>132</v>
      </c>
      <c r="AM80" t="s">
        <v>133</v>
      </c>
      <c r="AN80">
        <v>0</v>
      </c>
      <c r="AO80">
        <v>0</v>
      </c>
      <c r="AP80">
        <v>0</v>
      </c>
      <c r="AQ80" t="s">
        <v>134</v>
      </c>
      <c r="AR80" t="s">
        <v>156</v>
      </c>
      <c r="AS80" t="s">
        <v>157</v>
      </c>
      <c r="AT80" t="s">
        <v>133</v>
      </c>
      <c r="AU80" t="s">
        <v>158</v>
      </c>
      <c r="AV80" t="s">
        <v>159</v>
      </c>
      <c r="AW80" t="s">
        <v>133</v>
      </c>
      <c r="AX80" t="s">
        <v>146</v>
      </c>
      <c r="AZ80">
        <v>1</v>
      </c>
      <c r="BA80">
        <v>0</v>
      </c>
      <c r="BB80">
        <v>1</v>
      </c>
      <c r="BC80">
        <v>0</v>
      </c>
      <c r="BD80">
        <v>524689</v>
      </c>
      <c r="BE80" t="s">
        <v>675</v>
      </c>
      <c r="BF80" t="s">
        <v>676</v>
      </c>
      <c r="BG80" t="s">
        <v>677</v>
      </c>
      <c r="BH80" s="1">
        <v>33787</v>
      </c>
      <c r="BI80">
        <v>32</v>
      </c>
      <c r="BJ80" t="s">
        <v>143</v>
      </c>
      <c r="BK80" t="s">
        <v>139</v>
      </c>
      <c r="BL80" s="3">
        <v>2</v>
      </c>
      <c r="BM80" s="3">
        <v>0</v>
      </c>
      <c r="BN80">
        <v>0</v>
      </c>
      <c r="BO80" s="3">
        <v>298.8</v>
      </c>
      <c r="BP80" s="3">
        <v>35</v>
      </c>
      <c r="BQ80" s="3">
        <v>25</v>
      </c>
      <c r="BR80" t="s">
        <v>144</v>
      </c>
      <c r="BS80">
        <v>0</v>
      </c>
      <c r="BT80">
        <v>0</v>
      </c>
      <c r="BU80" s="3">
        <v>597.6</v>
      </c>
      <c r="BV80" s="3">
        <v>638.54999999999995</v>
      </c>
      <c r="BW80">
        <v>0</v>
      </c>
      <c r="BX80">
        <v>39</v>
      </c>
      <c r="BY80">
        <v>39</v>
      </c>
      <c r="BZ80">
        <v>50</v>
      </c>
      <c r="CA80">
        <v>70</v>
      </c>
      <c r="CB80">
        <v>0</v>
      </c>
      <c r="CC80">
        <v>0</v>
      </c>
      <c r="CD80">
        <v>70</v>
      </c>
      <c r="CE80" s="3">
        <v>40.950000000000003</v>
      </c>
      <c r="CF80" s="3">
        <v>0</v>
      </c>
      <c r="CG80">
        <v>39.78</v>
      </c>
      <c r="CH80">
        <v>1330.68</v>
      </c>
      <c r="CI80" s="3">
        <v>795.6</v>
      </c>
      <c r="CJ80" s="5">
        <v>754.65</v>
      </c>
      <c r="CK80" s="5">
        <v>795.6</v>
      </c>
      <c r="CL80" s="5">
        <v>754.65</v>
      </c>
      <c r="CM80" s="3">
        <v>795.6</v>
      </c>
      <c r="CN80" s="3">
        <v>836.55</v>
      </c>
      <c r="CO80" s="3">
        <v>795.6</v>
      </c>
      <c r="CP80" s="3">
        <v>836.55</v>
      </c>
      <c r="CQ80">
        <v>795.6</v>
      </c>
      <c r="CR80">
        <v>1330.68</v>
      </c>
      <c r="CS80" s="3">
        <v>0</v>
      </c>
      <c r="CT80" s="3">
        <v>0</v>
      </c>
      <c r="CU80" s="3" t="s">
        <v>146</v>
      </c>
      <c r="CV80" t="s">
        <v>133</v>
      </c>
      <c r="CX80" s="2">
        <v>1.5</v>
      </c>
      <c r="CY80" t="s">
        <v>133</v>
      </c>
      <c r="CZ80">
        <v>108</v>
      </c>
      <c r="DA80">
        <v>3</v>
      </c>
      <c r="DB80" t="s">
        <v>163</v>
      </c>
      <c r="DC80" t="s">
        <v>537</v>
      </c>
      <c r="DD80" t="s">
        <v>678</v>
      </c>
      <c r="DE80" t="s">
        <v>166</v>
      </c>
      <c r="DF80" t="s">
        <v>167</v>
      </c>
      <c r="DG80" t="s">
        <v>143</v>
      </c>
      <c r="DH80" t="s">
        <v>168</v>
      </c>
      <c r="DI80">
        <v>1</v>
      </c>
      <c r="DJ80">
        <v>1</v>
      </c>
      <c r="DK80" t="s">
        <v>679</v>
      </c>
      <c r="DL80" t="s">
        <v>152</v>
      </c>
      <c r="DM80">
        <v>25.243100199999901</v>
      </c>
      <c r="DN80">
        <v>55.358893999999999</v>
      </c>
      <c r="DO80" t="s">
        <v>679</v>
      </c>
      <c r="DP80" t="s">
        <v>153</v>
      </c>
      <c r="DQ80">
        <v>25.243100199999901</v>
      </c>
      <c r="DR80">
        <v>55.358893999999999</v>
      </c>
      <c r="DS80">
        <v>8</v>
      </c>
      <c r="DT80" t="s">
        <v>133</v>
      </c>
      <c r="DW80" s="18" t="str">
        <f>IF(AND(CU80="no",CS80=0),"okay",IF(AND(CU80="yes",CS80&gt;0),"okay","wrong"))</f>
        <v>okay</v>
      </c>
      <c r="DX80" s="3">
        <f>SUM(BO80:BQ80)</f>
        <v>358.8</v>
      </c>
      <c r="DY80" s="3">
        <f>BM80</f>
        <v>0</v>
      </c>
      <c r="DZ80" s="3">
        <f t="shared" si="10"/>
        <v>0</v>
      </c>
      <c r="EA80" s="3">
        <f>CF80</f>
        <v>0</v>
      </c>
      <c r="EB80" s="18">
        <f>ROUND(DZ80-CS80-EA80,)</f>
        <v>0</v>
      </c>
      <c r="EC80" s="3">
        <f>CI80</f>
        <v>795.6</v>
      </c>
      <c r="ED80" s="3">
        <f t="shared" si="11"/>
        <v>0</v>
      </c>
      <c r="EE80" s="3">
        <f t="shared" si="11"/>
        <v>0</v>
      </c>
      <c r="EF80" s="3">
        <f t="shared" si="12"/>
        <v>795.6</v>
      </c>
      <c r="EG80" s="18">
        <f t="shared" si="13"/>
        <v>0</v>
      </c>
      <c r="EH80" s="3">
        <f>BU80</f>
        <v>597.6</v>
      </c>
      <c r="EI80" s="3">
        <f t="shared" si="14"/>
        <v>597.6</v>
      </c>
      <c r="EJ80" s="3">
        <f>CE80</f>
        <v>40.950000000000003</v>
      </c>
      <c r="EK80" s="19">
        <f t="shared" si="8"/>
        <v>556.65</v>
      </c>
      <c r="EL80" s="19">
        <f>CO80/CM80</f>
        <v>1</v>
      </c>
      <c r="EM80" s="19">
        <f t="shared" si="9"/>
        <v>556.65</v>
      </c>
      <c r="EN80" s="18">
        <f>ROUND(EM80-BV80,0)</f>
        <v>-82</v>
      </c>
    </row>
    <row r="81" spans="1:144" x14ac:dyDescent="0.25">
      <c r="A81">
        <v>245182</v>
      </c>
      <c r="B81" t="s">
        <v>133</v>
      </c>
      <c r="C81" s="1">
        <v>45310</v>
      </c>
      <c r="D81" s="2">
        <v>45310.689432870371</v>
      </c>
      <c r="E81">
        <v>2024</v>
      </c>
      <c r="F81">
        <v>1</v>
      </c>
      <c r="G81">
        <v>19</v>
      </c>
      <c r="H81">
        <v>3</v>
      </c>
      <c r="I81">
        <v>6</v>
      </c>
      <c r="J81" t="s">
        <v>241</v>
      </c>
      <c r="K81">
        <v>16</v>
      </c>
      <c r="L81">
        <v>1</v>
      </c>
      <c r="M81">
        <v>1</v>
      </c>
      <c r="N81" s="1">
        <v>45310</v>
      </c>
      <c r="O81" s="2">
        <v>45310.833333333336</v>
      </c>
      <c r="P81">
        <v>2024</v>
      </c>
      <c r="Q81">
        <v>1</v>
      </c>
      <c r="R81">
        <v>19</v>
      </c>
      <c r="S81">
        <v>3</v>
      </c>
      <c r="T81">
        <v>6</v>
      </c>
      <c r="U81" t="s">
        <v>241</v>
      </c>
      <c r="V81">
        <v>20</v>
      </c>
      <c r="W81" s="1">
        <v>45311</v>
      </c>
      <c r="X81" s="2">
        <v>45311.6875</v>
      </c>
      <c r="Y81">
        <v>2024</v>
      </c>
      <c r="Z81">
        <v>1</v>
      </c>
      <c r="AA81">
        <v>20</v>
      </c>
      <c r="AB81">
        <v>3</v>
      </c>
      <c r="AC81">
        <v>7</v>
      </c>
      <c r="AD81" t="s">
        <v>126</v>
      </c>
      <c r="AE81">
        <v>16</v>
      </c>
      <c r="AF81" t="s">
        <v>155</v>
      </c>
      <c r="AG81" t="s">
        <v>128</v>
      </c>
      <c r="AH81" t="s">
        <v>129</v>
      </c>
      <c r="AI81" t="s">
        <v>155</v>
      </c>
      <c r="AJ81">
        <v>0</v>
      </c>
      <c r="AK81" t="s">
        <v>131</v>
      </c>
      <c r="AL81" t="s">
        <v>132</v>
      </c>
      <c r="AM81" t="s">
        <v>133</v>
      </c>
      <c r="AN81">
        <v>0</v>
      </c>
      <c r="AO81">
        <v>0</v>
      </c>
      <c r="AP81">
        <v>0</v>
      </c>
      <c r="AQ81" t="s">
        <v>134</v>
      </c>
      <c r="AR81" t="s">
        <v>156</v>
      </c>
      <c r="AS81" t="s">
        <v>136</v>
      </c>
      <c r="AT81" t="s">
        <v>564</v>
      </c>
      <c r="AU81" t="s">
        <v>564</v>
      </c>
      <c r="AV81" t="s">
        <v>159</v>
      </c>
      <c r="AW81" t="s">
        <v>133</v>
      </c>
      <c r="AX81" t="s">
        <v>146</v>
      </c>
      <c r="AZ81">
        <v>1</v>
      </c>
      <c r="BA81">
        <v>0</v>
      </c>
      <c r="BB81">
        <v>1</v>
      </c>
      <c r="BC81">
        <v>0</v>
      </c>
      <c r="BD81">
        <v>558544</v>
      </c>
      <c r="BE81" t="s">
        <v>680</v>
      </c>
      <c r="BF81" t="s">
        <v>681</v>
      </c>
      <c r="BG81" t="s">
        <v>682</v>
      </c>
      <c r="BH81" s="1">
        <v>33787</v>
      </c>
      <c r="BI81">
        <v>32</v>
      </c>
      <c r="BJ81" t="s">
        <v>143</v>
      </c>
      <c r="BK81" t="s">
        <v>146</v>
      </c>
      <c r="BL81" s="3">
        <v>1</v>
      </c>
      <c r="BM81" s="3">
        <v>0</v>
      </c>
      <c r="BN81">
        <v>0</v>
      </c>
      <c r="BO81" s="3">
        <v>119</v>
      </c>
      <c r="BP81" s="3">
        <v>0</v>
      </c>
      <c r="BQ81" s="3">
        <v>25</v>
      </c>
      <c r="BR81" t="s">
        <v>144</v>
      </c>
      <c r="BS81">
        <v>0</v>
      </c>
      <c r="BT81">
        <v>0</v>
      </c>
      <c r="BU81" s="3">
        <v>119</v>
      </c>
      <c r="BV81" s="3">
        <v>223.440004348754</v>
      </c>
      <c r="BW81">
        <v>0</v>
      </c>
      <c r="BX81">
        <v>39</v>
      </c>
      <c r="BY81">
        <v>0</v>
      </c>
      <c r="BZ81">
        <v>25</v>
      </c>
      <c r="CA81">
        <v>0</v>
      </c>
      <c r="CB81">
        <v>0</v>
      </c>
      <c r="CC81">
        <v>0</v>
      </c>
      <c r="CD81">
        <v>0</v>
      </c>
      <c r="CE81" s="3">
        <v>109</v>
      </c>
      <c r="CF81" s="3">
        <v>0</v>
      </c>
      <c r="CG81">
        <v>11.1</v>
      </c>
      <c r="CH81">
        <v>131.6</v>
      </c>
      <c r="CI81" s="3">
        <v>183</v>
      </c>
      <c r="CJ81" s="5">
        <v>74</v>
      </c>
      <c r="CK81" s="5">
        <v>179.340003490448</v>
      </c>
      <c r="CL81" s="5">
        <v>72.520001411437903</v>
      </c>
      <c r="CM81" s="3">
        <v>183</v>
      </c>
      <c r="CN81" s="3">
        <v>292</v>
      </c>
      <c r="CO81" s="3">
        <v>179.340003490448</v>
      </c>
      <c r="CP81" s="3">
        <v>286.16000556945801</v>
      </c>
      <c r="CQ81">
        <v>183</v>
      </c>
      <c r="CR81">
        <v>131.6</v>
      </c>
      <c r="CS81" s="3">
        <v>0</v>
      </c>
      <c r="CT81" s="3">
        <v>0</v>
      </c>
      <c r="CU81" s="3" t="s">
        <v>146</v>
      </c>
      <c r="CV81" t="s">
        <v>568</v>
      </c>
      <c r="CX81" s="2">
        <v>45288.409548611111</v>
      </c>
      <c r="CY81" t="s">
        <v>568</v>
      </c>
      <c r="CZ81">
        <v>354</v>
      </c>
      <c r="DA81">
        <v>2</v>
      </c>
      <c r="DB81" t="s">
        <v>191</v>
      </c>
      <c r="DC81" t="s">
        <v>164</v>
      </c>
      <c r="DD81" t="s">
        <v>165</v>
      </c>
      <c r="DE81" t="s">
        <v>166</v>
      </c>
      <c r="DF81" t="s">
        <v>167</v>
      </c>
      <c r="DG81" t="s">
        <v>444</v>
      </c>
      <c r="DH81" t="s">
        <v>445</v>
      </c>
      <c r="DI81">
        <v>2</v>
      </c>
      <c r="DJ81">
        <v>9</v>
      </c>
      <c r="DK81" t="s">
        <v>683</v>
      </c>
      <c r="DL81" t="s">
        <v>152</v>
      </c>
      <c r="DM81">
        <v>24.675504692196601</v>
      </c>
      <c r="DN81">
        <v>46.6921691223979</v>
      </c>
      <c r="DO81" t="s">
        <v>684</v>
      </c>
      <c r="DP81" t="s">
        <v>338</v>
      </c>
      <c r="DQ81">
        <v>24.789316770925801</v>
      </c>
      <c r="DR81">
        <v>46.866278389770201</v>
      </c>
      <c r="DS81">
        <v>9</v>
      </c>
      <c r="DT81" t="s">
        <v>133</v>
      </c>
      <c r="DW81" s="18" t="str">
        <f>IF(AND(CU81="no",CS81=0),"okay",IF(AND(CU81="yes",CS81&gt;0),"okay","wrong"))</f>
        <v>okay</v>
      </c>
      <c r="DX81" s="3">
        <f>SUM(BO81:BQ81)</f>
        <v>144</v>
      </c>
      <c r="DY81" s="3">
        <f>BM81</f>
        <v>0</v>
      </c>
      <c r="DZ81" s="3">
        <f t="shared" si="10"/>
        <v>0</v>
      </c>
      <c r="EA81" s="3">
        <f>CF81</f>
        <v>0</v>
      </c>
      <c r="EB81" s="18">
        <f>ROUND(DZ81-CS81-EA81,)</f>
        <v>0</v>
      </c>
      <c r="EC81" s="3">
        <f>CI81</f>
        <v>183</v>
      </c>
      <c r="ED81" s="3">
        <f t="shared" si="11"/>
        <v>0</v>
      </c>
      <c r="EE81" s="3">
        <f t="shared" si="11"/>
        <v>0</v>
      </c>
      <c r="EF81" s="3">
        <f t="shared" si="12"/>
        <v>183</v>
      </c>
      <c r="EG81" s="18">
        <f t="shared" si="13"/>
        <v>0</v>
      </c>
      <c r="EH81" s="3">
        <f>BU81</f>
        <v>119</v>
      </c>
      <c r="EI81" s="3">
        <f t="shared" si="14"/>
        <v>119</v>
      </c>
      <c r="EJ81" s="3">
        <f>CE81</f>
        <v>109</v>
      </c>
      <c r="EK81" s="19">
        <f t="shared" si="8"/>
        <v>10</v>
      </c>
      <c r="EL81" s="19">
        <f>CO81/CM81</f>
        <v>0.98000001907348633</v>
      </c>
      <c r="EM81" s="19">
        <f t="shared" si="9"/>
        <v>9.8000001907348633</v>
      </c>
      <c r="EN81" s="18">
        <f>ROUND(EM81-BV81,0)</f>
        <v>-214</v>
      </c>
    </row>
    <row r="82" spans="1:144" x14ac:dyDescent="0.25">
      <c r="A82">
        <v>245199</v>
      </c>
      <c r="B82" t="s">
        <v>685</v>
      </c>
      <c r="C82" s="1">
        <v>45310</v>
      </c>
      <c r="D82" s="2">
        <v>45310.731585648151</v>
      </c>
      <c r="E82">
        <v>2024</v>
      </c>
      <c r="F82">
        <v>1</v>
      </c>
      <c r="G82">
        <v>19</v>
      </c>
      <c r="H82">
        <v>3</v>
      </c>
      <c r="I82">
        <v>6</v>
      </c>
      <c r="J82" t="s">
        <v>241</v>
      </c>
      <c r="K82">
        <v>17</v>
      </c>
      <c r="L82">
        <v>1</v>
      </c>
      <c r="M82">
        <v>1</v>
      </c>
      <c r="N82" s="1">
        <v>45310</v>
      </c>
      <c r="O82" s="2">
        <v>45310.958333333336</v>
      </c>
      <c r="P82">
        <v>2024</v>
      </c>
      <c r="Q82">
        <v>1</v>
      </c>
      <c r="R82">
        <v>19</v>
      </c>
      <c r="S82">
        <v>3</v>
      </c>
      <c r="T82">
        <v>6</v>
      </c>
      <c r="U82" t="s">
        <v>241</v>
      </c>
      <c r="V82">
        <v>23</v>
      </c>
      <c r="W82" s="1">
        <v>45355</v>
      </c>
      <c r="X82" s="2">
        <v>45355.929166666669</v>
      </c>
      <c r="Y82">
        <v>2024</v>
      </c>
      <c r="Z82">
        <v>3</v>
      </c>
      <c r="AA82">
        <v>4</v>
      </c>
      <c r="AB82">
        <v>10</v>
      </c>
      <c r="AC82">
        <v>2</v>
      </c>
      <c r="AD82" t="s">
        <v>124</v>
      </c>
      <c r="AE82">
        <v>22</v>
      </c>
      <c r="AF82" t="s">
        <v>155</v>
      </c>
      <c r="AG82" t="s">
        <v>128</v>
      </c>
      <c r="AH82" t="s">
        <v>129</v>
      </c>
      <c r="AI82" t="s">
        <v>155</v>
      </c>
      <c r="AJ82">
        <v>0</v>
      </c>
      <c r="AK82" t="s">
        <v>131</v>
      </c>
      <c r="AL82" t="s">
        <v>132</v>
      </c>
      <c r="AM82" t="s">
        <v>133</v>
      </c>
      <c r="AN82">
        <v>0</v>
      </c>
      <c r="AO82">
        <v>0</v>
      </c>
      <c r="AP82">
        <v>0</v>
      </c>
      <c r="AQ82" t="s">
        <v>134</v>
      </c>
      <c r="AR82" t="s">
        <v>135</v>
      </c>
      <c r="AS82" t="s">
        <v>157</v>
      </c>
      <c r="AT82" t="s">
        <v>133</v>
      </c>
      <c r="AU82" t="s">
        <v>158</v>
      </c>
      <c r="AV82" t="s">
        <v>159</v>
      </c>
      <c r="AW82" t="s">
        <v>133</v>
      </c>
      <c r="AX82" t="s">
        <v>139</v>
      </c>
      <c r="AZ82">
        <v>8</v>
      </c>
      <c r="BA82">
        <v>1</v>
      </c>
      <c r="BB82">
        <v>6</v>
      </c>
      <c r="BC82">
        <v>1</v>
      </c>
      <c r="BD82">
        <v>443993</v>
      </c>
      <c r="BE82" t="s">
        <v>686</v>
      </c>
      <c r="BF82" t="s">
        <v>687</v>
      </c>
      <c r="BG82" t="s">
        <v>688</v>
      </c>
      <c r="BH82" s="1">
        <v>33787</v>
      </c>
      <c r="BI82">
        <v>32</v>
      </c>
      <c r="BJ82" t="s">
        <v>143</v>
      </c>
      <c r="BK82" t="s">
        <v>139</v>
      </c>
      <c r="BL82" s="3">
        <v>45</v>
      </c>
      <c r="BM82" s="3">
        <v>14</v>
      </c>
      <c r="BN82">
        <v>0</v>
      </c>
      <c r="BO82" s="3">
        <v>71.959999999999994</v>
      </c>
      <c r="BP82" s="3">
        <v>0</v>
      </c>
      <c r="BQ82" s="3">
        <v>5</v>
      </c>
      <c r="BR82" t="s">
        <v>144</v>
      </c>
      <c r="BS82">
        <v>61.63</v>
      </c>
      <c r="BT82" t="s">
        <v>145</v>
      </c>
      <c r="BU82" s="3">
        <v>3238.2</v>
      </c>
      <c r="BV82" s="3">
        <v>2160.7600128173799</v>
      </c>
      <c r="BW82">
        <v>0</v>
      </c>
      <c r="BX82">
        <v>39</v>
      </c>
      <c r="BY82">
        <v>39</v>
      </c>
      <c r="BZ82">
        <v>225</v>
      </c>
      <c r="CA82">
        <v>0</v>
      </c>
      <c r="CB82">
        <v>0</v>
      </c>
      <c r="CC82">
        <v>0</v>
      </c>
      <c r="CD82">
        <v>0</v>
      </c>
      <c r="CE82" s="3">
        <v>0</v>
      </c>
      <c r="CF82" s="3">
        <v>0</v>
      </c>
      <c r="CG82">
        <v>177.06199999999899</v>
      </c>
      <c r="CH82">
        <v>227.06199999999899</v>
      </c>
      <c r="CI82" s="3">
        <v>3541.2</v>
      </c>
      <c r="CJ82" s="5">
        <v>3541.2</v>
      </c>
      <c r="CK82" s="5">
        <v>3541.2</v>
      </c>
      <c r="CL82" s="5">
        <v>3541.2</v>
      </c>
      <c r="CM82" s="3">
        <v>2463.7600128173799</v>
      </c>
      <c r="CN82" s="3">
        <v>2463.7600128173799</v>
      </c>
      <c r="CO82" s="3">
        <v>2463.7600128173799</v>
      </c>
      <c r="CP82" s="3">
        <v>2463.7600128173799</v>
      </c>
      <c r="CQ82">
        <v>3541.2</v>
      </c>
      <c r="CR82">
        <v>227.06199999999899</v>
      </c>
      <c r="CS82" s="3">
        <v>1077.4399871826099</v>
      </c>
      <c r="CT82" s="3">
        <v>1077.4399871826099</v>
      </c>
      <c r="CU82" s="3" t="s">
        <v>139</v>
      </c>
      <c r="CV82" t="s">
        <v>133</v>
      </c>
      <c r="CX82" s="2">
        <v>1.5</v>
      </c>
      <c r="CY82" t="s">
        <v>133</v>
      </c>
      <c r="CZ82">
        <v>101</v>
      </c>
      <c r="DA82">
        <v>2</v>
      </c>
      <c r="DB82" t="s">
        <v>191</v>
      </c>
      <c r="DC82" t="s">
        <v>503</v>
      </c>
      <c r="DD82" t="s">
        <v>645</v>
      </c>
      <c r="DE82" t="s">
        <v>442</v>
      </c>
      <c r="DF82" t="s">
        <v>167</v>
      </c>
      <c r="DG82" t="s">
        <v>143</v>
      </c>
      <c r="DH82" t="s">
        <v>168</v>
      </c>
      <c r="DI82">
        <v>1</v>
      </c>
      <c r="DJ82">
        <v>1</v>
      </c>
      <c r="DK82" t="s">
        <v>689</v>
      </c>
      <c r="DL82" t="s">
        <v>152</v>
      </c>
      <c r="DM82">
        <v>25.076537909460701</v>
      </c>
      <c r="DN82">
        <v>55.145723819732602</v>
      </c>
      <c r="DO82" t="s">
        <v>689</v>
      </c>
      <c r="DP82" t="s">
        <v>153</v>
      </c>
      <c r="DQ82">
        <v>25.076550663760202</v>
      </c>
      <c r="DR82">
        <v>55.145759359002099</v>
      </c>
      <c r="DS82">
        <v>9</v>
      </c>
      <c r="DT82" t="s">
        <v>133</v>
      </c>
      <c r="DW82" s="18" t="str">
        <f>IF(AND(CU82="no",CS82=0),"okay",IF(AND(CU82="yes",CS82&gt;0),"okay","wrong"))</f>
        <v>okay</v>
      </c>
      <c r="DX82" s="3">
        <f>SUM(BO82:BQ82)</f>
        <v>76.959999999999994</v>
      </c>
      <c r="DY82" s="3">
        <f>BM82</f>
        <v>14</v>
      </c>
      <c r="DZ82" s="3">
        <f t="shared" si="10"/>
        <v>1077.4399999999998</v>
      </c>
      <c r="EA82" s="3">
        <f>CF82</f>
        <v>0</v>
      </c>
      <c r="EB82" s="18">
        <f>ROUND(DZ82-CS82-EA82,)</f>
        <v>0</v>
      </c>
      <c r="EC82" s="3">
        <f>CI82</f>
        <v>3541.2</v>
      </c>
      <c r="ED82" s="3">
        <f t="shared" si="11"/>
        <v>1077.4399999999998</v>
      </c>
      <c r="EE82" s="3">
        <f t="shared" si="11"/>
        <v>0</v>
      </c>
      <c r="EF82" s="3">
        <f t="shared" si="12"/>
        <v>2463.7600000000002</v>
      </c>
      <c r="EG82" s="18">
        <f t="shared" si="13"/>
        <v>0</v>
      </c>
      <c r="EH82" s="3">
        <f>BU82</f>
        <v>3238.2</v>
      </c>
      <c r="EI82" s="3">
        <f t="shared" si="14"/>
        <v>2160.7600000000002</v>
      </c>
      <c r="EJ82" s="3">
        <f>CE82</f>
        <v>0</v>
      </c>
      <c r="EK82" s="19">
        <f t="shared" si="8"/>
        <v>2160.7600000000002</v>
      </c>
      <c r="EL82" s="19">
        <f>CO82/CM82</f>
        <v>1</v>
      </c>
      <c r="EM82" s="19">
        <f t="shared" si="9"/>
        <v>2160.7600000000002</v>
      </c>
      <c r="EN82" s="18">
        <f>ROUND(EM82-BV82,0)</f>
        <v>0</v>
      </c>
    </row>
    <row r="83" spans="1:144" x14ac:dyDescent="0.25">
      <c r="A83">
        <v>245221</v>
      </c>
      <c r="B83" t="s">
        <v>690</v>
      </c>
      <c r="C83" s="1">
        <v>45310</v>
      </c>
      <c r="D83" s="2">
        <v>45310.765555555554</v>
      </c>
      <c r="E83">
        <v>2024</v>
      </c>
      <c r="F83">
        <v>1</v>
      </c>
      <c r="G83">
        <v>19</v>
      </c>
      <c r="H83">
        <v>3</v>
      </c>
      <c r="I83">
        <v>6</v>
      </c>
      <c r="J83" t="s">
        <v>241</v>
      </c>
      <c r="K83">
        <v>18</v>
      </c>
      <c r="L83">
        <v>1</v>
      </c>
      <c r="M83">
        <v>1</v>
      </c>
      <c r="N83" s="1">
        <v>45310</v>
      </c>
      <c r="O83" s="2">
        <v>45310.886111111111</v>
      </c>
      <c r="P83">
        <v>2024</v>
      </c>
      <c r="Q83">
        <v>1</v>
      </c>
      <c r="R83">
        <v>19</v>
      </c>
      <c r="S83">
        <v>3</v>
      </c>
      <c r="T83">
        <v>6</v>
      </c>
      <c r="U83" t="s">
        <v>241</v>
      </c>
      <c r="V83">
        <v>21</v>
      </c>
      <c r="W83" s="1">
        <v>45318</v>
      </c>
      <c r="X83" s="2">
        <v>45318.770833333336</v>
      </c>
      <c r="Y83">
        <v>2024</v>
      </c>
      <c r="Z83">
        <v>1</v>
      </c>
      <c r="AA83">
        <v>27</v>
      </c>
      <c r="AB83">
        <v>4</v>
      </c>
      <c r="AC83">
        <v>7</v>
      </c>
      <c r="AD83" t="s">
        <v>126</v>
      </c>
      <c r="AE83">
        <v>18</v>
      </c>
      <c r="AF83" t="s">
        <v>155</v>
      </c>
      <c r="AG83" t="s">
        <v>128</v>
      </c>
      <c r="AH83" t="s">
        <v>129</v>
      </c>
      <c r="AI83" t="s">
        <v>155</v>
      </c>
      <c r="AJ83">
        <v>0</v>
      </c>
      <c r="AK83" t="s">
        <v>131</v>
      </c>
      <c r="AL83" t="s">
        <v>132</v>
      </c>
      <c r="AM83" t="s">
        <v>133</v>
      </c>
      <c r="AN83">
        <v>0</v>
      </c>
      <c r="AO83">
        <v>0</v>
      </c>
      <c r="AP83">
        <v>0</v>
      </c>
      <c r="AQ83" t="s">
        <v>134</v>
      </c>
      <c r="AR83" t="s">
        <v>205</v>
      </c>
      <c r="AS83" t="s">
        <v>157</v>
      </c>
      <c r="AT83" t="s">
        <v>133</v>
      </c>
      <c r="AU83" t="s">
        <v>158</v>
      </c>
      <c r="AV83" t="s">
        <v>159</v>
      </c>
      <c r="AW83" t="s">
        <v>133</v>
      </c>
      <c r="AX83" t="s">
        <v>146</v>
      </c>
      <c r="AZ83">
        <v>1</v>
      </c>
      <c r="BA83">
        <v>0</v>
      </c>
      <c r="BB83">
        <v>1</v>
      </c>
      <c r="BC83">
        <v>0</v>
      </c>
      <c r="BD83">
        <v>549154</v>
      </c>
      <c r="BE83" t="s">
        <v>691</v>
      </c>
      <c r="BF83" t="s">
        <v>692</v>
      </c>
      <c r="BG83" t="s">
        <v>693</v>
      </c>
      <c r="BH83" s="1">
        <v>33787</v>
      </c>
      <c r="BI83">
        <v>32</v>
      </c>
      <c r="BJ83" t="s">
        <v>143</v>
      </c>
      <c r="BK83" t="s">
        <v>139</v>
      </c>
      <c r="BL83" s="3">
        <v>8</v>
      </c>
      <c r="BM83" s="3">
        <v>1</v>
      </c>
      <c r="BN83">
        <v>0</v>
      </c>
      <c r="BO83" s="3">
        <v>121.28</v>
      </c>
      <c r="BP83" s="3">
        <v>0</v>
      </c>
      <c r="BQ83" s="3">
        <v>15</v>
      </c>
      <c r="BR83" t="s">
        <v>144</v>
      </c>
      <c r="BS83">
        <v>0</v>
      </c>
      <c r="BT83">
        <v>0</v>
      </c>
      <c r="BU83" s="3">
        <v>970.24</v>
      </c>
      <c r="BV83" s="3">
        <v>883.96000122070302</v>
      </c>
      <c r="BW83">
        <v>0</v>
      </c>
      <c r="BX83">
        <v>39</v>
      </c>
      <c r="BY83">
        <v>39</v>
      </c>
      <c r="BZ83">
        <v>120</v>
      </c>
      <c r="CA83">
        <v>0</v>
      </c>
      <c r="CB83">
        <v>0</v>
      </c>
      <c r="CC83">
        <v>0</v>
      </c>
      <c r="CD83">
        <v>0</v>
      </c>
      <c r="CE83" s="3">
        <v>50</v>
      </c>
      <c r="CF83" s="3">
        <v>0</v>
      </c>
      <c r="CG83">
        <v>55.914000000000001</v>
      </c>
      <c r="CH83">
        <v>1605.914</v>
      </c>
      <c r="CI83" s="3">
        <v>1168.24</v>
      </c>
      <c r="CJ83" s="5">
        <v>1118.24</v>
      </c>
      <c r="CK83" s="5">
        <v>1168.24</v>
      </c>
      <c r="CL83" s="5">
        <v>1118.24</v>
      </c>
      <c r="CM83" s="3">
        <v>1031.9600012207</v>
      </c>
      <c r="CN83" s="3">
        <v>1081.9600012207</v>
      </c>
      <c r="CO83" s="3">
        <v>1031.9600012207</v>
      </c>
      <c r="CP83" s="3">
        <v>1081.9600012207</v>
      </c>
      <c r="CQ83">
        <v>1168.24</v>
      </c>
      <c r="CR83">
        <v>1605.914</v>
      </c>
      <c r="CS83" s="3">
        <v>136.27999877929599</v>
      </c>
      <c r="CT83" s="3">
        <v>136.27999877929599</v>
      </c>
      <c r="CU83" s="3" t="s">
        <v>139</v>
      </c>
      <c r="CV83" t="s">
        <v>694</v>
      </c>
      <c r="CX83" s="2">
        <v>45306.169849537036</v>
      </c>
      <c r="CY83" t="s">
        <v>694</v>
      </c>
      <c r="CZ83">
        <v>276</v>
      </c>
      <c r="DA83">
        <v>2</v>
      </c>
      <c r="DB83" t="s">
        <v>191</v>
      </c>
      <c r="DC83" t="s">
        <v>469</v>
      </c>
      <c r="DD83" t="s">
        <v>695</v>
      </c>
      <c r="DE83" t="s">
        <v>311</v>
      </c>
      <c r="DF83" t="s">
        <v>223</v>
      </c>
      <c r="DG83" t="s">
        <v>143</v>
      </c>
      <c r="DH83" t="s">
        <v>168</v>
      </c>
      <c r="DI83">
        <v>1</v>
      </c>
      <c r="DJ83">
        <v>1</v>
      </c>
      <c r="DK83" t="s">
        <v>696</v>
      </c>
      <c r="DL83" t="s">
        <v>152</v>
      </c>
      <c r="DM83">
        <v>24.863441045508502</v>
      </c>
      <c r="DN83">
        <v>55.146859539940301</v>
      </c>
      <c r="DO83" t="s">
        <v>696</v>
      </c>
      <c r="DP83" t="s">
        <v>153</v>
      </c>
      <c r="DQ83">
        <v>24.863441045508502</v>
      </c>
      <c r="DR83">
        <v>55.146859539940301</v>
      </c>
      <c r="DS83">
        <v>6</v>
      </c>
      <c r="DT83" t="s">
        <v>133</v>
      </c>
      <c r="DW83" s="18" t="str">
        <f>IF(AND(CU83="no",CS83=0),"okay",IF(AND(CU83="yes",CS83&gt;0),"okay","wrong"))</f>
        <v>okay</v>
      </c>
      <c r="DX83" s="3">
        <f>SUM(BO83:BQ83)</f>
        <v>136.28</v>
      </c>
      <c r="DY83" s="3">
        <f>BM83</f>
        <v>1</v>
      </c>
      <c r="DZ83" s="3">
        <f t="shared" si="10"/>
        <v>136.28</v>
      </c>
      <c r="EA83" s="3">
        <f>CF83</f>
        <v>0</v>
      </c>
      <c r="EB83" s="18">
        <f>ROUND(DZ83-CS83-EA83,)</f>
        <v>0</v>
      </c>
      <c r="EC83" s="3">
        <f>CI83</f>
        <v>1168.24</v>
      </c>
      <c r="ED83" s="3">
        <f t="shared" si="11"/>
        <v>136.28</v>
      </c>
      <c r="EE83" s="3">
        <f t="shared" si="11"/>
        <v>0</v>
      </c>
      <c r="EF83" s="3">
        <f t="shared" si="12"/>
        <v>1031.96</v>
      </c>
      <c r="EG83" s="18">
        <f t="shared" si="13"/>
        <v>0</v>
      </c>
      <c r="EH83" s="3">
        <f>BU83</f>
        <v>970.24</v>
      </c>
      <c r="EI83" s="3">
        <f t="shared" si="14"/>
        <v>833.96</v>
      </c>
      <c r="EJ83" s="3">
        <f>CE83</f>
        <v>50</v>
      </c>
      <c r="EK83" s="19">
        <f t="shared" si="8"/>
        <v>783.96</v>
      </c>
      <c r="EL83" s="19">
        <f>CO83/CM83</f>
        <v>1</v>
      </c>
      <c r="EM83" s="19">
        <f t="shared" si="9"/>
        <v>783.96</v>
      </c>
      <c r="EN83" s="18">
        <f>ROUND(EM83-BV83,0)</f>
        <v>-100</v>
      </c>
    </row>
    <row r="84" spans="1:144" x14ac:dyDescent="0.25">
      <c r="A84">
        <v>245259</v>
      </c>
      <c r="B84" t="s">
        <v>133</v>
      </c>
      <c r="C84" s="1">
        <v>45310</v>
      </c>
      <c r="D84" s="2">
        <v>45310.843263888892</v>
      </c>
      <c r="E84">
        <v>2024</v>
      </c>
      <c r="F84">
        <v>1</v>
      </c>
      <c r="G84">
        <v>19</v>
      </c>
      <c r="H84">
        <v>3</v>
      </c>
      <c r="I84">
        <v>6</v>
      </c>
      <c r="J84" t="s">
        <v>241</v>
      </c>
      <c r="K84">
        <v>20</v>
      </c>
      <c r="L84">
        <v>1</v>
      </c>
      <c r="M84">
        <v>0</v>
      </c>
      <c r="N84" s="1">
        <v>45313</v>
      </c>
      <c r="O84" s="2">
        <v>45313.5625</v>
      </c>
      <c r="P84">
        <v>2024</v>
      </c>
      <c r="Q84">
        <v>1</v>
      </c>
      <c r="R84">
        <v>22</v>
      </c>
      <c r="S84">
        <v>4</v>
      </c>
      <c r="T84">
        <v>2</v>
      </c>
      <c r="U84" t="s">
        <v>124</v>
      </c>
      <c r="V84">
        <v>13</v>
      </c>
      <c r="W84" s="1">
        <v>45343</v>
      </c>
      <c r="X84" s="2">
        <v>45343.5625</v>
      </c>
      <c r="Y84">
        <v>2024</v>
      </c>
      <c r="Z84">
        <v>2</v>
      </c>
      <c r="AA84">
        <v>21</v>
      </c>
      <c r="AB84">
        <v>8</v>
      </c>
      <c r="AC84">
        <v>4</v>
      </c>
      <c r="AD84" t="s">
        <v>226</v>
      </c>
      <c r="AE84">
        <v>13</v>
      </c>
      <c r="AF84" t="s">
        <v>127</v>
      </c>
      <c r="AG84" t="s">
        <v>203</v>
      </c>
      <c r="AH84" t="s">
        <v>129</v>
      </c>
      <c r="AI84" t="s">
        <v>130</v>
      </c>
      <c r="AJ84">
        <v>3</v>
      </c>
      <c r="AK84" t="s">
        <v>131</v>
      </c>
      <c r="AL84" t="s">
        <v>132</v>
      </c>
      <c r="AM84" t="s">
        <v>133</v>
      </c>
      <c r="AN84">
        <v>0</v>
      </c>
      <c r="AO84">
        <v>0</v>
      </c>
      <c r="AP84">
        <v>0</v>
      </c>
      <c r="AQ84" t="s">
        <v>233</v>
      </c>
      <c r="AR84" t="s">
        <v>135</v>
      </c>
      <c r="AS84" t="s">
        <v>136</v>
      </c>
      <c r="AT84" t="s">
        <v>133</v>
      </c>
      <c r="AU84" t="s">
        <v>133</v>
      </c>
      <c r="AV84" t="s">
        <v>138</v>
      </c>
      <c r="AW84" t="s">
        <v>133</v>
      </c>
      <c r="AX84" t="s">
        <v>139</v>
      </c>
      <c r="AZ84">
        <v>3</v>
      </c>
      <c r="BA84">
        <v>1</v>
      </c>
      <c r="BB84">
        <v>2</v>
      </c>
      <c r="BC84">
        <v>0</v>
      </c>
      <c r="BD84">
        <v>516528</v>
      </c>
      <c r="BE84" t="s">
        <v>697</v>
      </c>
      <c r="BF84" t="s">
        <v>698</v>
      </c>
      <c r="BG84" t="s">
        <v>699</v>
      </c>
      <c r="BH84" s="1">
        <v>34700</v>
      </c>
      <c r="BI84">
        <v>29</v>
      </c>
      <c r="BJ84" t="s">
        <v>237</v>
      </c>
      <c r="BK84" t="s">
        <v>139</v>
      </c>
      <c r="BL84" s="3">
        <v>30</v>
      </c>
      <c r="BM84" s="3">
        <v>0</v>
      </c>
      <c r="BN84">
        <v>0</v>
      </c>
      <c r="BO84" s="3">
        <v>51.63</v>
      </c>
      <c r="BP84" s="3">
        <v>4.97</v>
      </c>
      <c r="BQ84" s="3">
        <v>5</v>
      </c>
      <c r="BR84" t="s">
        <v>144</v>
      </c>
      <c r="BS84">
        <v>59.96</v>
      </c>
      <c r="BT84" t="s">
        <v>183</v>
      </c>
      <c r="BU84" s="3">
        <v>1548.9</v>
      </c>
      <c r="BV84" s="3">
        <v>1733.7</v>
      </c>
      <c r="BW84">
        <v>0</v>
      </c>
      <c r="BX84">
        <v>0</v>
      </c>
      <c r="BY84">
        <v>0</v>
      </c>
      <c r="BZ84">
        <v>150</v>
      </c>
      <c r="CA84">
        <v>149.1</v>
      </c>
      <c r="CB84">
        <v>0</v>
      </c>
      <c r="CC84">
        <v>0</v>
      </c>
      <c r="CD84">
        <v>149.1</v>
      </c>
      <c r="CE84" s="3">
        <v>184.8</v>
      </c>
      <c r="CF84" s="3">
        <v>0</v>
      </c>
      <c r="CG84">
        <v>83.16</v>
      </c>
      <c r="CH84">
        <v>367.96</v>
      </c>
      <c r="CI84" s="3">
        <v>1848</v>
      </c>
      <c r="CJ84" s="5">
        <v>1663.2</v>
      </c>
      <c r="CK84" s="5">
        <v>1848</v>
      </c>
      <c r="CL84" s="5">
        <v>1663.2</v>
      </c>
      <c r="CM84" s="3">
        <v>1848</v>
      </c>
      <c r="CN84" s="3">
        <v>2032.8</v>
      </c>
      <c r="CO84" s="3">
        <v>1848</v>
      </c>
      <c r="CP84" s="3">
        <v>2032.8</v>
      </c>
      <c r="CQ84">
        <v>1848</v>
      </c>
      <c r="CR84">
        <v>367.96</v>
      </c>
      <c r="CS84" s="3">
        <v>0</v>
      </c>
      <c r="CT84" s="3">
        <v>0</v>
      </c>
      <c r="CU84" s="3" t="s">
        <v>146</v>
      </c>
      <c r="CV84" t="s">
        <v>349</v>
      </c>
      <c r="CX84" s="2">
        <v>45077.412604166668</v>
      </c>
      <c r="CY84" t="s">
        <v>349</v>
      </c>
      <c r="CZ84">
        <v>96</v>
      </c>
      <c r="DA84" t="s">
        <v>133</v>
      </c>
      <c r="DB84" t="s">
        <v>163</v>
      </c>
      <c r="DC84" t="s">
        <v>164</v>
      </c>
      <c r="DD84" t="s">
        <v>133</v>
      </c>
      <c r="DE84" t="s">
        <v>133</v>
      </c>
      <c r="DF84" t="s">
        <v>133</v>
      </c>
      <c r="DG84" t="s">
        <v>143</v>
      </c>
      <c r="DH84" t="s">
        <v>168</v>
      </c>
      <c r="DI84">
        <v>1</v>
      </c>
      <c r="DJ84">
        <v>1</v>
      </c>
      <c r="DK84" t="s">
        <v>263</v>
      </c>
      <c r="DL84" t="s">
        <v>338</v>
      </c>
      <c r="DM84">
        <v>25.044703699999999</v>
      </c>
      <c r="DN84">
        <v>55.218447500000003</v>
      </c>
      <c r="DO84" t="s">
        <v>263</v>
      </c>
      <c r="DP84" t="s">
        <v>338</v>
      </c>
      <c r="DQ84">
        <v>25.044703699999999</v>
      </c>
      <c r="DR84">
        <v>55.218447500000003</v>
      </c>
      <c r="DS84" t="s">
        <v>133</v>
      </c>
      <c r="DT84" t="s">
        <v>133</v>
      </c>
      <c r="DW84" s="18" t="str">
        <f>IF(AND(CU84="no",CS84=0),"okay",IF(AND(CU84="yes",CS84&gt;0),"okay","wrong"))</f>
        <v>okay</v>
      </c>
      <c r="DX84" s="3">
        <f>SUM(BO84:BQ84)</f>
        <v>61.6</v>
      </c>
      <c r="DY84" s="3">
        <f>BM84</f>
        <v>0</v>
      </c>
      <c r="DZ84" s="3">
        <f t="shared" si="10"/>
        <v>0</v>
      </c>
      <c r="EA84" s="3">
        <f>CF84</f>
        <v>0</v>
      </c>
      <c r="EB84" s="18">
        <f>ROUND(DZ84-CS84-EA84,)</f>
        <v>0</v>
      </c>
      <c r="EC84" s="3">
        <f>CI84</f>
        <v>1848</v>
      </c>
      <c r="ED84" s="3">
        <f t="shared" si="11"/>
        <v>0</v>
      </c>
      <c r="EE84" s="3">
        <f t="shared" si="11"/>
        <v>0</v>
      </c>
      <c r="EF84" s="3">
        <f t="shared" si="12"/>
        <v>1848</v>
      </c>
      <c r="EG84" s="18">
        <f t="shared" si="13"/>
        <v>0</v>
      </c>
      <c r="EH84" s="3">
        <f>BU84</f>
        <v>1548.9</v>
      </c>
      <c r="EI84" s="3">
        <f t="shared" si="14"/>
        <v>1548.9</v>
      </c>
      <c r="EJ84" s="3">
        <f>CE84</f>
        <v>184.8</v>
      </c>
      <c r="EK84" s="19">
        <f t="shared" si="8"/>
        <v>1364.1000000000001</v>
      </c>
      <c r="EL84" s="19">
        <f>CO84/CM84</f>
        <v>1</v>
      </c>
      <c r="EM84" s="19">
        <f t="shared" si="9"/>
        <v>1364.1000000000001</v>
      </c>
      <c r="EN84" s="18">
        <f>ROUND(EM84-BV84,0)</f>
        <v>-370</v>
      </c>
    </row>
    <row r="85" spans="1:144" x14ac:dyDescent="0.25">
      <c r="A85">
        <v>245297</v>
      </c>
      <c r="B85" t="s">
        <v>700</v>
      </c>
      <c r="C85" s="1">
        <v>45310</v>
      </c>
      <c r="D85" s="2">
        <v>45310.944386574076</v>
      </c>
      <c r="E85">
        <v>2024</v>
      </c>
      <c r="F85">
        <v>1</v>
      </c>
      <c r="G85">
        <v>19</v>
      </c>
      <c r="H85">
        <v>3</v>
      </c>
      <c r="I85">
        <v>6</v>
      </c>
      <c r="J85" t="s">
        <v>241</v>
      </c>
      <c r="K85">
        <v>22</v>
      </c>
      <c r="L85">
        <v>1</v>
      </c>
      <c r="M85">
        <v>1</v>
      </c>
      <c r="N85" s="1">
        <v>45311</v>
      </c>
      <c r="O85" s="2">
        <v>45311.863888888889</v>
      </c>
      <c r="P85">
        <v>2024</v>
      </c>
      <c r="Q85">
        <v>1</v>
      </c>
      <c r="R85">
        <v>20</v>
      </c>
      <c r="S85">
        <v>3</v>
      </c>
      <c r="T85">
        <v>7</v>
      </c>
      <c r="U85" t="s">
        <v>126</v>
      </c>
      <c r="V85">
        <v>20</v>
      </c>
      <c r="W85" s="1">
        <v>45316</v>
      </c>
      <c r="X85" s="2">
        <v>45316.875</v>
      </c>
      <c r="Y85">
        <v>2024</v>
      </c>
      <c r="Z85">
        <v>1</v>
      </c>
      <c r="AA85">
        <v>25</v>
      </c>
      <c r="AB85">
        <v>4</v>
      </c>
      <c r="AC85">
        <v>5</v>
      </c>
      <c r="AD85" t="s">
        <v>125</v>
      </c>
      <c r="AE85">
        <v>21</v>
      </c>
      <c r="AF85" t="s">
        <v>127</v>
      </c>
      <c r="AG85" t="s">
        <v>128</v>
      </c>
      <c r="AH85" t="s">
        <v>129</v>
      </c>
      <c r="AI85" t="s">
        <v>173</v>
      </c>
      <c r="AJ85">
        <v>1</v>
      </c>
      <c r="AK85" t="s">
        <v>131</v>
      </c>
      <c r="AL85" t="s">
        <v>132</v>
      </c>
      <c r="AM85" t="s">
        <v>133</v>
      </c>
      <c r="AN85">
        <v>0</v>
      </c>
      <c r="AO85">
        <v>0</v>
      </c>
      <c r="AP85">
        <v>0</v>
      </c>
      <c r="AQ85" t="s">
        <v>134</v>
      </c>
      <c r="AR85" t="s">
        <v>156</v>
      </c>
      <c r="AS85" t="s">
        <v>157</v>
      </c>
      <c r="AT85" t="s">
        <v>133</v>
      </c>
      <c r="AU85" t="s">
        <v>158</v>
      </c>
      <c r="AV85" t="s">
        <v>315</v>
      </c>
      <c r="AW85" t="s">
        <v>316</v>
      </c>
      <c r="AX85" t="s">
        <v>146</v>
      </c>
      <c r="AZ85">
        <v>1</v>
      </c>
      <c r="BA85">
        <v>0</v>
      </c>
      <c r="BB85">
        <v>1</v>
      </c>
      <c r="BC85">
        <v>0</v>
      </c>
      <c r="BD85">
        <v>558659</v>
      </c>
      <c r="BE85" t="s">
        <v>701</v>
      </c>
      <c r="BF85" t="s">
        <v>702</v>
      </c>
      <c r="BG85" t="s">
        <v>703</v>
      </c>
      <c r="BH85" s="1">
        <v>43831</v>
      </c>
      <c r="BI85">
        <v>4</v>
      </c>
      <c r="BJ85" t="s">
        <v>133</v>
      </c>
      <c r="BK85" t="s">
        <v>139</v>
      </c>
      <c r="BL85" s="3">
        <v>5</v>
      </c>
      <c r="BM85" s="3">
        <v>0</v>
      </c>
      <c r="BN85">
        <v>0</v>
      </c>
      <c r="BO85" s="3">
        <v>109.35</v>
      </c>
      <c r="BP85" s="3">
        <v>20</v>
      </c>
      <c r="BQ85" s="3">
        <v>25</v>
      </c>
      <c r="BR85" t="s">
        <v>144</v>
      </c>
      <c r="BS85">
        <v>0</v>
      </c>
      <c r="BT85">
        <v>0</v>
      </c>
      <c r="BU85" s="3">
        <v>546.76</v>
      </c>
      <c r="BV85" s="3">
        <v>546.76</v>
      </c>
      <c r="BW85">
        <v>0</v>
      </c>
      <c r="BX85">
        <v>39</v>
      </c>
      <c r="BY85">
        <v>39</v>
      </c>
      <c r="BZ85">
        <v>125</v>
      </c>
      <c r="CA85">
        <v>100</v>
      </c>
      <c r="CB85">
        <v>0</v>
      </c>
      <c r="CC85">
        <v>0</v>
      </c>
      <c r="CD85">
        <v>100</v>
      </c>
      <c r="CE85" s="3">
        <v>0</v>
      </c>
      <c r="CF85" s="3">
        <v>0</v>
      </c>
      <c r="CG85">
        <v>42.49</v>
      </c>
      <c r="CH85">
        <v>42.49</v>
      </c>
      <c r="CI85" s="3">
        <v>849.76</v>
      </c>
      <c r="CJ85" s="5">
        <v>849.76</v>
      </c>
      <c r="CK85" s="5">
        <v>849.76</v>
      </c>
      <c r="CL85" s="5">
        <v>849.76</v>
      </c>
      <c r="CM85" s="3">
        <v>849.76</v>
      </c>
      <c r="CN85" s="3">
        <v>849.76</v>
      </c>
      <c r="CO85" s="3">
        <v>849.76</v>
      </c>
      <c r="CP85" s="3">
        <v>849.76</v>
      </c>
      <c r="CQ85">
        <v>849.76</v>
      </c>
      <c r="CR85">
        <v>42.49</v>
      </c>
      <c r="CS85" s="3">
        <v>0</v>
      </c>
      <c r="CT85" s="3">
        <v>0</v>
      </c>
      <c r="CU85" s="3" t="s">
        <v>146</v>
      </c>
      <c r="CV85" t="s">
        <v>133</v>
      </c>
      <c r="CX85" s="2">
        <v>1.5</v>
      </c>
      <c r="CY85" t="s">
        <v>133</v>
      </c>
      <c r="CZ85">
        <v>96</v>
      </c>
      <c r="DA85">
        <v>2</v>
      </c>
      <c r="DB85" t="s">
        <v>163</v>
      </c>
      <c r="DC85" t="s">
        <v>164</v>
      </c>
      <c r="DD85" t="s">
        <v>165</v>
      </c>
      <c r="DE85" t="s">
        <v>166</v>
      </c>
      <c r="DF85" t="s">
        <v>223</v>
      </c>
      <c r="DG85" t="s">
        <v>143</v>
      </c>
      <c r="DH85" t="s">
        <v>168</v>
      </c>
      <c r="DI85">
        <v>1</v>
      </c>
      <c r="DJ85">
        <v>1</v>
      </c>
      <c r="DK85" t="s">
        <v>704</v>
      </c>
      <c r="DL85" t="s">
        <v>152</v>
      </c>
      <c r="DM85">
        <v>25.248506299999999</v>
      </c>
      <c r="DN85">
        <v>55.283609300000002</v>
      </c>
      <c r="DO85" t="s">
        <v>705</v>
      </c>
      <c r="DP85" t="s">
        <v>153</v>
      </c>
      <c r="DQ85">
        <v>25.248506299999999</v>
      </c>
      <c r="DR85">
        <v>55.283609300000002</v>
      </c>
      <c r="DS85" t="s">
        <v>133</v>
      </c>
      <c r="DT85" t="s">
        <v>133</v>
      </c>
      <c r="DW85" s="18" t="str">
        <f>IF(AND(CU85="no",CS85=0),"okay",IF(AND(CU85="yes",CS85&gt;0),"okay","wrong"))</f>
        <v>okay</v>
      </c>
      <c r="DX85" s="3">
        <f>SUM(BO85:BQ85)</f>
        <v>154.35</v>
      </c>
      <c r="DY85" s="3">
        <f>BM85</f>
        <v>0</v>
      </c>
      <c r="DZ85" s="3">
        <f t="shared" si="10"/>
        <v>0</v>
      </c>
      <c r="EA85" s="3">
        <f>CF85</f>
        <v>0</v>
      </c>
      <c r="EB85" s="18">
        <f>ROUND(DZ85-CS85-EA85,)</f>
        <v>0</v>
      </c>
      <c r="EC85" s="3">
        <f>CI85</f>
        <v>849.76</v>
      </c>
      <c r="ED85" s="3">
        <f t="shared" si="11"/>
        <v>0</v>
      </c>
      <c r="EE85" s="3">
        <f t="shared" si="11"/>
        <v>0</v>
      </c>
      <c r="EF85" s="3">
        <f t="shared" si="12"/>
        <v>849.76</v>
      </c>
      <c r="EG85" s="18">
        <f t="shared" si="13"/>
        <v>0</v>
      </c>
      <c r="EH85" s="3">
        <f>BU85</f>
        <v>546.76</v>
      </c>
      <c r="EI85" s="3">
        <f t="shared" si="14"/>
        <v>546.76</v>
      </c>
      <c r="EJ85" s="3">
        <f>CE85</f>
        <v>0</v>
      </c>
      <c r="EK85" s="19">
        <f t="shared" si="8"/>
        <v>546.76</v>
      </c>
      <c r="EL85" s="19">
        <f>CO85/CM85</f>
        <v>1</v>
      </c>
      <c r="EM85" s="19">
        <f t="shared" si="9"/>
        <v>546.76</v>
      </c>
      <c r="EN85" s="18">
        <f>ROUND(EM85-BV85,0)</f>
        <v>0</v>
      </c>
    </row>
    <row r="86" spans="1:144" x14ac:dyDescent="0.25">
      <c r="A86">
        <v>245348</v>
      </c>
      <c r="B86" t="s">
        <v>706</v>
      </c>
      <c r="C86" s="1">
        <v>45311</v>
      </c>
      <c r="D86" s="2">
        <v>45311.40693287037</v>
      </c>
      <c r="E86">
        <v>2024</v>
      </c>
      <c r="F86">
        <v>1</v>
      </c>
      <c r="G86">
        <v>20</v>
      </c>
      <c r="H86">
        <v>3</v>
      </c>
      <c r="I86">
        <v>7</v>
      </c>
      <c r="J86" t="s">
        <v>126</v>
      </c>
      <c r="K86">
        <v>9</v>
      </c>
      <c r="L86">
        <v>1</v>
      </c>
      <c r="M86">
        <v>1</v>
      </c>
      <c r="N86" s="1">
        <v>45312</v>
      </c>
      <c r="O86" s="2">
        <v>45312.416666666664</v>
      </c>
      <c r="P86">
        <v>2024</v>
      </c>
      <c r="Q86">
        <v>1</v>
      </c>
      <c r="R86">
        <v>21</v>
      </c>
      <c r="S86">
        <v>3</v>
      </c>
      <c r="T86">
        <v>1</v>
      </c>
      <c r="U86" t="s">
        <v>172</v>
      </c>
      <c r="V86">
        <v>10</v>
      </c>
      <c r="W86" s="1">
        <v>45402</v>
      </c>
      <c r="X86" s="2">
        <v>45402.416666666664</v>
      </c>
      <c r="Y86">
        <v>2024</v>
      </c>
      <c r="Z86">
        <v>4</v>
      </c>
      <c r="AA86">
        <v>20</v>
      </c>
      <c r="AB86">
        <v>16</v>
      </c>
      <c r="AC86">
        <v>7</v>
      </c>
      <c r="AD86" t="s">
        <v>126</v>
      </c>
      <c r="AE86">
        <v>10</v>
      </c>
      <c r="AF86" t="s">
        <v>127</v>
      </c>
      <c r="AG86" t="s">
        <v>128</v>
      </c>
      <c r="AH86" t="s">
        <v>129</v>
      </c>
      <c r="AI86" t="s">
        <v>173</v>
      </c>
      <c r="AJ86">
        <v>1</v>
      </c>
      <c r="AK86" t="s">
        <v>131</v>
      </c>
      <c r="AL86" t="s">
        <v>132</v>
      </c>
      <c r="AM86" t="s">
        <v>133</v>
      </c>
      <c r="AN86">
        <v>0</v>
      </c>
      <c r="AO86">
        <v>0</v>
      </c>
      <c r="AP86">
        <v>0</v>
      </c>
      <c r="AQ86" t="s">
        <v>216</v>
      </c>
      <c r="AR86" t="s">
        <v>135</v>
      </c>
      <c r="AS86" t="s">
        <v>157</v>
      </c>
      <c r="AT86" t="s">
        <v>133</v>
      </c>
      <c r="AU86" t="s">
        <v>158</v>
      </c>
      <c r="AV86" t="s">
        <v>159</v>
      </c>
      <c r="AW86" t="s">
        <v>133</v>
      </c>
      <c r="AX86" t="s">
        <v>146</v>
      </c>
      <c r="AZ86">
        <v>1</v>
      </c>
      <c r="BA86">
        <v>0</v>
      </c>
      <c r="BB86">
        <v>0</v>
      </c>
      <c r="BC86">
        <v>1</v>
      </c>
      <c r="BD86">
        <v>551268</v>
      </c>
      <c r="BE86" t="s">
        <v>707</v>
      </c>
      <c r="BF86" t="s">
        <v>708</v>
      </c>
      <c r="BG86" t="s">
        <v>709</v>
      </c>
      <c r="BH86" s="1">
        <v>33787</v>
      </c>
      <c r="BI86">
        <v>32</v>
      </c>
      <c r="BJ86" t="s">
        <v>143</v>
      </c>
      <c r="BK86" t="s">
        <v>139</v>
      </c>
      <c r="BL86" s="3">
        <v>90</v>
      </c>
      <c r="BM86" s="3">
        <v>60</v>
      </c>
      <c r="BN86">
        <v>0</v>
      </c>
      <c r="BO86" s="3">
        <v>66.63</v>
      </c>
      <c r="BP86" s="3">
        <v>6.63</v>
      </c>
      <c r="BQ86" s="3">
        <v>1.2222222222222201</v>
      </c>
      <c r="BR86" t="s">
        <v>144</v>
      </c>
      <c r="BS86">
        <v>66.63</v>
      </c>
      <c r="BT86" t="s">
        <v>145</v>
      </c>
      <c r="BU86" s="3">
        <v>5996.7</v>
      </c>
      <c r="BV86" s="3">
        <v>1627.7668314615801</v>
      </c>
      <c r="BW86">
        <v>0</v>
      </c>
      <c r="BX86">
        <v>39</v>
      </c>
      <c r="BY86">
        <v>39</v>
      </c>
      <c r="BZ86">
        <v>110</v>
      </c>
      <c r="CA86">
        <v>596.70000000000005</v>
      </c>
      <c r="CB86">
        <v>0</v>
      </c>
      <c r="CC86">
        <v>0</v>
      </c>
      <c r="CD86">
        <v>596.70000000000005</v>
      </c>
      <c r="CE86" s="3">
        <v>100</v>
      </c>
      <c r="CF86" s="3">
        <v>0</v>
      </c>
      <c r="CG86">
        <v>334.07499999999999</v>
      </c>
      <c r="CH86">
        <v>1184.075</v>
      </c>
      <c r="CI86" s="3">
        <v>6781.3999999999896</v>
      </c>
      <c r="CJ86" s="5">
        <v>6681.3999999999896</v>
      </c>
      <c r="CK86" s="5">
        <v>6781.3999999999896</v>
      </c>
      <c r="CL86" s="5">
        <v>6681.3999999999896</v>
      </c>
      <c r="CM86" s="3">
        <v>2312.4668314615801</v>
      </c>
      <c r="CN86" s="3">
        <v>2412.4668314615801</v>
      </c>
      <c r="CO86" s="3">
        <v>2312.4668314615801</v>
      </c>
      <c r="CP86" s="3">
        <v>2412.4668314615801</v>
      </c>
      <c r="CQ86">
        <v>6781.3999999999896</v>
      </c>
      <c r="CR86">
        <v>1184.075</v>
      </c>
      <c r="CS86" s="3">
        <v>4468.9331685384104</v>
      </c>
      <c r="CT86" s="3">
        <v>4468.9331685384104</v>
      </c>
      <c r="CU86" s="3" t="s">
        <v>139</v>
      </c>
      <c r="CV86" t="s">
        <v>335</v>
      </c>
      <c r="CX86" s="2">
        <v>45183.349745370368</v>
      </c>
      <c r="CY86" t="s">
        <v>335</v>
      </c>
      <c r="CZ86">
        <v>563</v>
      </c>
      <c r="DA86">
        <v>3</v>
      </c>
      <c r="DB86" t="s">
        <v>147</v>
      </c>
      <c r="DC86" t="s">
        <v>710</v>
      </c>
      <c r="DD86" t="s">
        <v>261</v>
      </c>
      <c r="DE86" t="s">
        <v>166</v>
      </c>
      <c r="DF86" t="s">
        <v>167</v>
      </c>
      <c r="DG86" t="s">
        <v>143</v>
      </c>
      <c r="DH86" t="s">
        <v>150</v>
      </c>
      <c r="DI86">
        <v>1</v>
      </c>
      <c r="DJ86">
        <v>2</v>
      </c>
      <c r="DK86" t="s">
        <v>711</v>
      </c>
      <c r="DL86" t="s">
        <v>152</v>
      </c>
      <c r="DM86">
        <v>24.489586512754599</v>
      </c>
      <c r="DN86">
        <v>54.5970624635899</v>
      </c>
      <c r="DO86" t="s">
        <v>712</v>
      </c>
      <c r="DP86" t="s">
        <v>153</v>
      </c>
      <c r="DQ86">
        <v>24.5547255724425</v>
      </c>
      <c r="DR86">
        <v>54.457256412671697</v>
      </c>
      <c r="DS86" t="s">
        <v>133</v>
      </c>
      <c r="DT86" t="s">
        <v>133</v>
      </c>
      <c r="DW86" s="18" t="str">
        <f>IF(AND(CU86="no",CS86=0),"okay",IF(AND(CU86="yes",CS86&gt;0),"okay","wrong"))</f>
        <v>okay</v>
      </c>
      <c r="DX86" s="3">
        <f>SUM(BO86:BQ86)</f>
        <v>74.482222222222205</v>
      </c>
      <c r="DY86" s="3">
        <f>BM86</f>
        <v>60</v>
      </c>
      <c r="DZ86" s="3">
        <f t="shared" si="10"/>
        <v>4468.9333333333325</v>
      </c>
      <c r="EA86" s="3">
        <f>CF86</f>
        <v>0</v>
      </c>
      <c r="EB86" s="18">
        <f>ROUND(DZ86-CS86-EA86,)</f>
        <v>0</v>
      </c>
      <c r="EC86" s="3">
        <f>CI86</f>
        <v>6781.3999999999896</v>
      </c>
      <c r="ED86" s="3">
        <f t="shared" si="11"/>
        <v>4468.9333333333325</v>
      </c>
      <c r="EE86" s="3">
        <f t="shared" si="11"/>
        <v>0</v>
      </c>
      <c r="EF86" s="3">
        <f t="shared" si="12"/>
        <v>2312.4666666666571</v>
      </c>
      <c r="EG86" s="18">
        <f t="shared" si="13"/>
        <v>0</v>
      </c>
      <c r="EH86" s="3">
        <f>BU86</f>
        <v>5996.7</v>
      </c>
      <c r="EI86" s="3">
        <f t="shared" si="14"/>
        <v>1527.7666666666673</v>
      </c>
      <c r="EJ86" s="3">
        <f>CE86</f>
        <v>100</v>
      </c>
      <c r="EK86" s="19">
        <f t="shared" si="8"/>
        <v>1427.7666666666673</v>
      </c>
      <c r="EL86" s="19">
        <f>CO86/CM86</f>
        <v>1</v>
      </c>
      <c r="EM86" s="19">
        <f t="shared" si="9"/>
        <v>1427.7666666666673</v>
      </c>
      <c r="EN86" s="18">
        <f>ROUND(EM86-BV86,0)</f>
        <v>-200</v>
      </c>
    </row>
    <row r="87" spans="1:144" x14ac:dyDescent="0.25">
      <c r="A87">
        <v>245544</v>
      </c>
      <c r="B87" t="s">
        <v>713</v>
      </c>
      <c r="C87" s="1">
        <v>45311</v>
      </c>
      <c r="D87" s="2">
        <v>45311.83525462963</v>
      </c>
      <c r="E87">
        <v>2024</v>
      </c>
      <c r="F87">
        <v>1</v>
      </c>
      <c r="G87">
        <v>20</v>
      </c>
      <c r="H87">
        <v>3</v>
      </c>
      <c r="I87">
        <v>7</v>
      </c>
      <c r="J87" t="s">
        <v>126</v>
      </c>
      <c r="K87">
        <v>20</v>
      </c>
      <c r="L87">
        <v>1</v>
      </c>
      <c r="M87">
        <v>1</v>
      </c>
      <c r="N87" s="1">
        <v>45313</v>
      </c>
      <c r="O87" s="2">
        <v>45313.541666666664</v>
      </c>
      <c r="P87">
        <v>2024</v>
      </c>
      <c r="Q87">
        <v>1</v>
      </c>
      <c r="R87">
        <v>22</v>
      </c>
      <c r="S87">
        <v>4</v>
      </c>
      <c r="T87">
        <v>2</v>
      </c>
      <c r="U87" t="s">
        <v>124</v>
      </c>
      <c r="V87">
        <v>13</v>
      </c>
      <c r="W87" s="1">
        <v>45344</v>
      </c>
      <c r="X87" s="2">
        <v>45344.541666666664</v>
      </c>
      <c r="Y87">
        <v>2024</v>
      </c>
      <c r="Z87">
        <v>2</v>
      </c>
      <c r="AA87">
        <v>22</v>
      </c>
      <c r="AB87">
        <v>8</v>
      </c>
      <c r="AC87">
        <v>5</v>
      </c>
      <c r="AD87" t="s">
        <v>125</v>
      </c>
      <c r="AE87">
        <v>13</v>
      </c>
      <c r="AF87" t="s">
        <v>127</v>
      </c>
      <c r="AG87" t="s">
        <v>203</v>
      </c>
      <c r="AH87" t="s">
        <v>129</v>
      </c>
      <c r="AI87" t="s">
        <v>130</v>
      </c>
      <c r="AJ87">
        <v>2</v>
      </c>
      <c r="AK87" t="s">
        <v>131</v>
      </c>
      <c r="AL87" t="s">
        <v>132</v>
      </c>
      <c r="AM87" t="s">
        <v>133</v>
      </c>
      <c r="AN87">
        <v>0</v>
      </c>
      <c r="AO87">
        <v>0</v>
      </c>
      <c r="AP87">
        <v>0</v>
      </c>
      <c r="AQ87" t="s">
        <v>134</v>
      </c>
      <c r="AR87" t="s">
        <v>135</v>
      </c>
      <c r="AS87" t="s">
        <v>136</v>
      </c>
      <c r="AT87" t="s">
        <v>272</v>
      </c>
      <c r="AU87" t="s">
        <v>272</v>
      </c>
      <c r="AV87" t="s">
        <v>138</v>
      </c>
      <c r="AW87" t="s">
        <v>133</v>
      </c>
      <c r="AX87" t="s">
        <v>139</v>
      </c>
      <c r="AZ87">
        <v>3</v>
      </c>
      <c r="BA87">
        <v>1</v>
      </c>
      <c r="BB87">
        <v>2</v>
      </c>
      <c r="BC87">
        <v>0</v>
      </c>
      <c r="BD87">
        <v>516528</v>
      </c>
      <c r="BE87" t="s">
        <v>697</v>
      </c>
      <c r="BF87" t="s">
        <v>698</v>
      </c>
      <c r="BG87" t="s">
        <v>699</v>
      </c>
      <c r="BH87" s="1">
        <v>34700</v>
      </c>
      <c r="BI87">
        <v>29</v>
      </c>
      <c r="BJ87" t="s">
        <v>237</v>
      </c>
      <c r="BK87" t="s">
        <v>139</v>
      </c>
      <c r="BL87" s="3">
        <v>31</v>
      </c>
      <c r="BM87" s="3">
        <v>1</v>
      </c>
      <c r="BN87">
        <v>0</v>
      </c>
      <c r="BO87" s="3">
        <v>59.96</v>
      </c>
      <c r="BP87" s="3">
        <v>4.97</v>
      </c>
      <c r="BQ87" s="3">
        <v>5</v>
      </c>
      <c r="BR87" t="s">
        <v>144</v>
      </c>
      <c r="BS87">
        <v>59.96</v>
      </c>
      <c r="BT87" t="s">
        <v>183</v>
      </c>
      <c r="BU87" s="3">
        <v>1858.76</v>
      </c>
      <c r="BV87" s="3">
        <v>2327.1700009155202</v>
      </c>
      <c r="BW87">
        <v>0</v>
      </c>
      <c r="BX87">
        <v>39</v>
      </c>
      <c r="BY87">
        <v>39</v>
      </c>
      <c r="BZ87">
        <v>155</v>
      </c>
      <c r="CA87">
        <v>154.07</v>
      </c>
      <c r="CB87">
        <v>0</v>
      </c>
      <c r="CC87">
        <v>0</v>
      </c>
      <c r="CD87">
        <v>154.07</v>
      </c>
      <c r="CE87" s="3">
        <v>538.34</v>
      </c>
      <c r="CF87" s="3">
        <v>0</v>
      </c>
      <c r="CG87">
        <v>89.469499999999996</v>
      </c>
      <c r="CH87">
        <v>727.80949999999996</v>
      </c>
      <c r="CI87" s="3">
        <v>2245.83</v>
      </c>
      <c r="CJ87" s="5">
        <v>1707.48999999999</v>
      </c>
      <c r="CK87" s="5">
        <v>2245.83</v>
      </c>
      <c r="CL87" s="5">
        <v>1707.48999999999</v>
      </c>
      <c r="CM87" s="3">
        <v>2175.9000009155202</v>
      </c>
      <c r="CN87" s="3">
        <v>2714.2400009155199</v>
      </c>
      <c r="CO87" s="3">
        <v>2175.9000009155202</v>
      </c>
      <c r="CP87" s="3">
        <v>2714.2400009155199</v>
      </c>
      <c r="CQ87">
        <v>2245.83</v>
      </c>
      <c r="CR87">
        <v>727.80949999999996</v>
      </c>
      <c r="CS87" s="3">
        <v>69.929999084472598</v>
      </c>
      <c r="CT87" s="3">
        <v>69.929999084472598</v>
      </c>
      <c r="CU87" s="3" t="s">
        <v>139</v>
      </c>
      <c r="CV87" t="s">
        <v>714</v>
      </c>
      <c r="CX87" s="2">
        <v>45311.660509259258</v>
      </c>
      <c r="CY87" t="s">
        <v>714</v>
      </c>
      <c r="CZ87">
        <v>96</v>
      </c>
      <c r="DA87">
        <v>14</v>
      </c>
      <c r="DB87" t="s">
        <v>163</v>
      </c>
      <c r="DC87" t="s">
        <v>164</v>
      </c>
      <c r="DD87" t="s">
        <v>165</v>
      </c>
      <c r="DE87" t="s">
        <v>133</v>
      </c>
      <c r="DF87" t="s">
        <v>133</v>
      </c>
      <c r="DG87" t="s">
        <v>143</v>
      </c>
      <c r="DH87" t="s">
        <v>168</v>
      </c>
      <c r="DI87">
        <v>1</v>
      </c>
      <c r="DJ87">
        <v>1</v>
      </c>
      <c r="DK87" t="s">
        <v>263</v>
      </c>
      <c r="DL87" t="s">
        <v>152</v>
      </c>
      <c r="DM87">
        <v>25.044703699999999</v>
      </c>
      <c r="DN87">
        <v>55.218447500000003</v>
      </c>
      <c r="DO87" t="s">
        <v>715</v>
      </c>
      <c r="DP87" t="s">
        <v>153</v>
      </c>
      <c r="DQ87">
        <v>25.071589140998999</v>
      </c>
      <c r="DR87">
        <v>55.144309960305598</v>
      </c>
      <c r="DS87">
        <v>9</v>
      </c>
      <c r="DT87" t="s">
        <v>133</v>
      </c>
      <c r="DW87" s="18" t="str">
        <f>IF(AND(CU87="no",CS87=0),"okay",IF(AND(CU87="yes",CS87&gt;0),"okay","wrong"))</f>
        <v>okay</v>
      </c>
      <c r="DX87" s="3">
        <f>SUM(BO87:BQ87)</f>
        <v>69.930000000000007</v>
      </c>
      <c r="DY87" s="3">
        <f>BM87</f>
        <v>1</v>
      </c>
      <c r="DZ87" s="3">
        <f t="shared" si="10"/>
        <v>69.930000000000007</v>
      </c>
      <c r="EA87" s="3">
        <f>CF87</f>
        <v>0</v>
      </c>
      <c r="EB87" s="18">
        <f>ROUND(DZ87-CS87-EA87,)</f>
        <v>0</v>
      </c>
      <c r="EC87" s="3">
        <f>CI87</f>
        <v>2245.83</v>
      </c>
      <c r="ED87" s="3">
        <f t="shared" si="11"/>
        <v>69.930000000000007</v>
      </c>
      <c r="EE87" s="3">
        <f t="shared" si="11"/>
        <v>0</v>
      </c>
      <c r="EF87" s="3">
        <f t="shared" si="12"/>
        <v>2175.9</v>
      </c>
      <c r="EG87" s="18">
        <f t="shared" si="13"/>
        <v>0</v>
      </c>
      <c r="EH87" s="3">
        <f>BU87</f>
        <v>1858.76</v>
      </c>
      <c r="EI87" s="3">
        <f t="shared" si="14"/>
        <v>1788.83</v>
      </c>
      <c r="EJ87" s="3">
        <f>CE87</f>
        <v>538.34</v>
      </c>
      <c r="EK87" s="19">
        <f t="shared" si="8"/>
        <v>1250.4899999999998</v>
      </c>
      <c r="EL87" s="19">
        <f>CO87/CM87</f>
        <v>1</v>
      </c>
      <c r="EM87" s="19">
        <f t="shared" si="9"/>
        <v>1250.4899999999998</v>
      </c>
      <c r="EN87" s="18">
        <f>ROUND(EM87-BV87,0)</f>
        <v>-1077</v>
      </c>
    </row>
    <row r="88" spans="1:144" x14ac:dyDescent="0.25">
      <c r="A88">
        <v>245589</v>
      </c>
      <c r="B88" t="s">
        <v>716</v>
      </c>
      <c r="C88" s="1">
        <v>45312</v>
      </c>
      <c r="D88" s="2">
        <v>45312.055451388886</v>
      </c>
      <c r="E88">
        <v>2024</v>
      </c>
      <c r="F88">
        <v>1</v>
      </c>
      <c r="G88">
        <v>21</v>
      </c>
      <c r="H88">
        <v>3</v>
      </c>
      <c r="I88">
        <v>1</v>
      </c>
      <c r="J88" t="s">
        <v>172</v>
      </c>
      <c r="K88">
        <v>1</v>
      </c>
      <c r="L88">
        <v>1</v>
      </c>
      <c r="M88">
        <v>1</v>
      </c>
      <c r="N88" s="1">
        <v>45335</v>
      </c>
      <c r="O88" s="2">
        <v>45335.626388888886</v>
      </c>
      <c r="P88">
        <v>2024</v>
      </c>
      <c r="Q88">
        <v>2</v>
      </c>
      <c r="R88">
        <v>13</v>
      </c>
      <c r="S88">
        <v>7</v>
      </c>
      <c r="T88">
        <v>3</v>
      </c>
      <c r="U88" t="s">
        <v>171</v>
      </c>
      <c r="V88">
        <v>15</v>
      </c>
      <c r="W88" s="1">
        <v>45338</v>
      </c>
      <c r="X88" s="2">
        <v>45338.631944444445</v>
      </c>
      <c r="Y88">
        <v>2024</v>
      </c>
      <c r="Z88">
        <v>2</v>
      </c>
      <c r="AA88">
        <v>16</v>
      </c>
      <c r="AB88">
        <v>7</v>
      </c>
      <c r="AC88">
        <v>6</v>
      </c>
      <c r="AD88" t="s">
        <v>241</v>
      </c>
      <c r="AE88">
        <v>15</v>
      </c>
      <c r="AF88" t="s">
        <v>127</v>
      </c>
      <c r="AG88" t="s">
        <v>203</v>
      </c>
      <c r="AH88" t="s">
        <v>631</v>
      </c>
      <c r="AI88" t="s">
        <v>204</v>
      </c>
      <c r="AJ88">
        <v>23</v>
      </c>
      <c r="AK88" t="s">
        <v>131</v>
      </c>
      <c r="AL88" t="s">
        <v>132</v>
      </c>
      <c r="AM88" t="s">
        <v>133</v>
      </c>
      <c r="AN88">
        <v>0</v>
      </c>
      <c r="AO88">
        <v>0</v>
      </c>
      <c r="AP88">
        <v>0</v>
      </c>
      <c r="AQ88" t="s">
        <v>134</v>
      </c>
      <c r="AR88" t="s">
        <v>156</v>
      </c>
      <c r="AS88" t="s">
        <v>157</v>
      </c>
      <c r="AT88" t="s">
        <v>133</v>
      </c>
      <c r="AU88" t="s">
        <v>158</v>
      </c>
      <c r="AV88" t="s">
        <v>138</v>
      </c>
      <c r="AW88" t="s">
        <v>133</v>
      </c>
      <c r="AX88" t="s">
        <v>146</v>
      </c>
      <c r="AZ88">
        <v>1</v>
      </c>
      <c r="BA88">
        <v>0</v>
      </c>
      <c r="BB88">
        <v>1</v>
      </c>
      <c r="BC88">
        <v>0</v>
      </c>
      <c r="BD88">
        <v>550886</v>
      </c>
      <c r="BE88" t="s">
        <v>717</v>
      </c>
      <c r="BF88" t="s">
        <v>718</v>
      </c>
      <c r="BG88" t="s">
        <v>719</v>
      </c>
      <c r="BH88" s="1">
        <v>34700</v>
      </c>
      <c r="BI88">
        <v>29</v>
      </c>
      <c r="BJ88" t="s">
        <v>133</v>
      </c>
      <c r="BK88" t="s">
        <v>139</v>
      </c>
      <c r="BL88" s="3">
        <v>3</v>
      </c>
      <c r="BM88" s="3">
        <v>0</v>
      </c>
      <c r="BN88">
        <v>0</v>
      </c>
      <c r="BO88" s="3">
        <v>99</v>
      </c>
      <c r="BP88" s="3">
        <v>20</v>
      </c>
      <c r="BQ88" s="3">
        <v>16.6666666666666</v>
      </c>
      <c r="BR88" t="s">
        <v>144</v>
      </c>
      <c r="BS88">
        <v>0</v>
      </c>
      <c r="BT88">
        <v>0</v>
      </c>
      <c r="BU88" s="3">
        <v>297</v>
      </c>
      <c r="BV88" s="3">
        <v>347</v>
      </c>
      <c r="BW88">
        <v>0</v>
      </c>
      <c r="BX88">
        <v>39</v>
      </c>
      <c r="BY88">
        <v>39</v>
      </c>
      <c r="BZ88">
        <v>50</v>
      </c>
      <c r="CA88">
        <v>60</v>
      </c>
      <c r="CB88">
        <v>0</v>
      </c>
      <c r="CC88">
        <v>0</v>
      </c>
      <c r="CD88">
        <v>60</v>
      </c>
      <c r="CE88" s="3">
        <v>50</v>
      </c>
      <c r="CF88" s="3">
        <v>0</v>
      </c>
      <c r="CG88">
        <v>21.75</v>
      </c>
      <c r="CH88">
        <v>121.75</v>
      </c>
      <c r="CI88" s="3">
        <v>485</v>
      </c>
      <c r="CJ88" s="5">
        <v>435</v>
      </c>
      <c r="CK88" s="5">
        <v>485</v>
      </c>
      <c r="CL88" s="5">
        <v>435</v>
      </c>
      <c r="CM88" s="3">
        <v>485</v>
      </c>
      <c r="CN88" s="3">
        <v>535</v>
      </c>
      <c r="CO88" s="3">
        <v>485</v>
      </c>
      <c r="CP88" s="3">
        <v>535</v>
      </c>
      <c r="CQ88">
        <v>485</v>
      </c>
      <c r="CR88">
        <v>121.75</v>
      </c>
      <c r="CS88" s="3">
        <v>0</v>
      </c>
      <c r="CT88" s="3">
        <v>0</v>
      </c>
      <c r="CU88" s="3" t="s">
        <v>146</v>
      </c>
      <c r="CV88" t="s">
        <v>720</v>
      </c>
      <c r="CX88" s="2">
        <v>45310.169594907406</v>
      </c>
      <c r="CY88" t="s">
        <v>720</v>
      </c>
      <c r="CZ88">
        <v>96</v>
      </c>
      <c r="DA88">
        <v>2</v>
      </c>
      <c r="DB88" t="s">
        <v>163</v>
      </c>
      <c r="DC88" t="s">
        <v>164</v>
      </c>
      <c r="DD88" t="s">
        <v>165</v>
      </c>
      <c r="DE88" t="s">
        <v>166</v>
      </c>
      <c r="DF88" t="s">
        <v>223</v>
      </c>
      <c r="DG88" t="s">
        <v>143</v>
      </c>
      <c r="DH88" t="s">
        <v>168</v>
      </c>
      <c r="DI88">
        <v>1</v>
      </c>
      <c r="DJ88">
        <v>1</v>
      </c>
      <c r="DK88" t="s">
        <v>721</v>
      </c>
      <c r="DL88" t="s">
        <v>152</v>
      </c>
      <c r="DM88">
        <v>25.203160752416998</v>
      </c>
      <c r="DN88">
        <v>55.279131531715301</v>
      </c>
      <c r="DO88" t="s">
        <v>722</v>
      </c>
      <c r="DP88" t="s">
        <v>153</v>
      </c>
      <c r="DQ88">
        <v>25.203029000000001</v>
      </c>
      <c r="DR88">
        <v>55.279421499999998</v>
      </c>
      <c r="DS88" t="s">
        <v>133</v>
      </c>
      <c r="DT88" t="s">
        <v>133</v>
      </c>
      <c r="DW88" s="18" t="str">
        <f>IF(AND(CU88="no",CS88=0),"okay",IF(AND(CU88="yes",CS88&gt;0),"okay","wrong"))</f>
        <v>okay</v>
      </c>
      <c r="DX88" s="3">
        <f>SUM(BO88:BQ88)</f>
        <v>135.6666666666666</v>
      </c>
      <c r="DY88" s="3">
        <f>BM88</f>
        <v>0</v>
      </c>
      <c r="DZ88" s="3">
        <f t="shared" si="10"/>
        <v>0</v>
      </c>
      <c r="EA88" s="3">
        <f>CF88</f>
        <v>0</v>
      </c>
      <c r="EB88" s="18">
        <f>ROUND(DZ88-CS88-EA88,)</f>
        <v>0</v>
      </c>
      <c r="EC88" s="3">
        <f>CI88</f>
        <v>485</v>
      </c>
      <c r="ED88" s="3">
        <f t="shared" si="11"/>
        <v>0</v>
      </c>
      <c r="EE88" s="3">
        <f t="shared" si="11"/>
        <v>0</v>
      </c>
      <c r="EF88" s="3">
        <f t="shared" si="12"/>
        <v>485</v>
      </c>
      <c r="EG88" s="18">
        <f t="shared" si="13"/>
        <v>0</v>
      </c>
      <c r="EH88" s="3">
        <f>BU88</f>
        <v>297</v>
      </c>
      <c r="EI88" s="3">
        <f t="shared" si="14"/>
        <v>297</v>
      </c>
      <c r="EJ88" s="3">
        <f>CE88</f>
        <v>50</v>
      </c>
      <c r="EK88" s="19">
        <f t="shared" si="8"/>
        <v>247</v>
      </c>
      <c r="EL88" s="19">
        <f>CO88/CM88</f>
        <v>1</v>
      </c>
      <c r="EM88" s="19">
        <f t="shared" si="9"/>
        <v>247</v>
      </c>
      <c r="EN88" s="18">
        <f>ROUND(EM88-BV88,0)</f>
        <v>-100</v>
      </c>
    </row>
    <row r="89" spans="1:144" x14ac:dyDescent="0.25">
      <c r="A89">
        <v>245802</v>
      </c>
      <c r="B89" t="s">
        <v>723</v>
      </c>
      <c r="C89" s="1">
        <v>45313</v>
      </c>
      <c r="D89" s="2">
        <v>45313.413263888891</v>
      </c>
      <c r="E89">
        <v>2024</v>
      </c>
      <c r="F89">
        <v>1</v>
      </c>
      <c r="G89">
        <v>22</v>
      </c>
      <c r="H89">
        <v>4</v>
      </c>
      <c r="I89">
        <v>2</v>
      </c>
      <c r="J89" t="s">
        <v>124</v>
      </c>
      <c r="K89">
        <v>9</v>
      </c>
      <c r="L89">
        <v>1</v>
      </c>
      <c r="M89">
        <v>1</v>
      </c>
      <c r="N89" s="1">
        <v>45313</v>
      </c>
      <c r="O89" s="2">
        <v>45313.509027777778</v>
      </c>
      <c r="P89">
        <v>2024</v>
      </c>
      <c r="Q89">
        <v>1</v>
      </c>
      <c r="R89">
        <v>22</v>
      </c>
      <c r="S89">
        <v>4</v>
      </c>
      <c r="T89">
        <v>2</v>
      </c>
      <c r="U89" t="s">
        <v>124</v>
      </c>
      <c r="V89">
        <v>12</v>
      </c>
      <c r="W89" s="1">
        <v>45327</v>
      </c>
      <c r="X89" s="2">
        <v>45327.615972222222</v>
      </c>
      <c r="Y89">
        <v>2024</v>
      </c>
      <c r="Z89">
        <v>2</v>
      </c>
      <c r="AA89">
        <v>5</v>
      </c>
      <c r="AB89">
        <v>6</v>
      </c>
      <c r="AC89">
        <v>2</v>
      </c>
      <c r="AD89" t="s">
        <v>124</v>
      </c>
      <c r="AE89">
        <v>14</v>
      </c>
      <c r="AF89" t="s">
        <v>155</v>
      </c>
      <c r="AG89" t="s">
        <v>128</v>
      </c>
      <c r="AH89" t="s">
        <v>129</v>
      </c>
      <c r="AI89" t="s">
        <v>155</v>
      </c>
      <c r="AJ89">
        <v>0</v>
      </c>
      <c r="AK89" t="s">
        <v>131</v>
      </c>
      <c r="AL89" t="s">
        <v>132</v>
      </c>
      <c r="AM89" t="s">
        <v>133</v>
      </c>
      <c r="AN89">
        <v>0</v>
      </c>
      <c r="AO89">
        <v>0</v>
      </c>
      <c r="AP89">
        <v>0</v>
      </c>
      <c r="AQ89" t="s">
        <v>134</v>
      </c>
      <c r="AR89" t="s">
        <v>205</v>
      </c>
      <c r="AS89" t="s">
        <v>157</v>
      </c>
      <c r="AT89" t="s">
        <v>133</v>
      </c>
      <c r="AU89" t="s">
        <v>158</v>
      </c>
      <c r="AV89" t="s">
        <v>159</v>
      </c>
      <c r="AW89" t="s">
        <v>133</v>
      </c>
      <c r="AX89" t="s">
        <v>146</v>
      </c>
      <c r="AZ89">
        <v>1</v>
      </c>
      <c r="BA89">
        <v>0</v>
      </c>
      <c r="BB89">
        <v>1</v>
      </c>
      <c r="BC89">
        <v>0</v>
      </c>
      <c r="BD89">
        <v>560230</v>
      </c>
      <c r="BE89" t="s">
        <v>724</v>
      </c>
      <c r="BF89" t="s">
        <v>725</v>
      </c>
      <c r="BG89" t="s">
        <v>726</v>
      </c>
      <c r="BH89" s="1">
        <v>33787</v>
      </c>
      <c r="BI89">
        <v>32</v>
      </c>
      <c r="BJ89" t="s">
        <v>143</v>
      </c>
      <c r="BK89" t="s">
        <v>139</v>
      </c>
      <c r="BL89" s="3">
        <v>14</v>
      </c>
      <c r="BM89" s="3">
        <v>12</v>
      </c>
      <c r="BN89">
        <v>0</v>
      </c>
      <c r="BO89" s="3">
        <v>98.42</v>
      </c>
      <c r="BP89" s="3">
        <v>15</v>
      </c>
      <c r="BQ89" s="3">
        <v>15</v>
      </c>
      <c r="BR89" t="s">
        <v>144</v>
      </c>
      <c r="BS89">
        <v>0</v>
      </c>
      <c r="BT89">
        <v>0</v>
      </c>
      <c r="BU89" s="3">
        <v>1377.88</v>
      </c>
      <c r="BV89" s="3">
        <v>-163.15997802734299</v>
      </c>
      <c r="BW89">
        <v>0</v>
      </c>
      <c r="BX89">
        <v>39</v>
      </c>
      <c r="BY89">
        <v>39</v>
      </c>
      <c r="BZ89">
        <v>210</v>
      </c>
      <c r="CA89">
        <v>210</v>
      </c>
      <c r="CB89">
        <v>0</v>
      </c>
      <c r="CC89">
        <v>0</v>
      </c>
      <c r="CD89">
        <v>210</v>
      </c>
      <c r="CE89" s="3">
        <v>0</v>
      </c>
      <c r="CF89" s="3">
        <v>0</v>
      </c>
      <c r="CG89">
        <v>93.793999999999997</v>
      </c>
      <c r="CH89">
        <v>93.793999999999997</v>
      </c>
      <c r="CI89" s="3">
        <v>1875.88</v>
      </c>
      <c r="CJ89" s="5">
        <v>1875.88</v>
      </c>
      <c r="CK89" s="5">
        <v>1875.88</v>
      </c>
      <c r="CL89" s="5">
        <v>1875.88</v>
      </c>
      <c r="CM89" s="3">
        <v>334.84002197265602</v>
      </c>
      <c r="CN89" s="3">
        <v>334.84002197265602</v>
      </c>
      <c r="CO89" s="3">
        <v>334.84002197265602</v>
      </c>
      <c r="CP89" s="3">
        <v>334.84002197265602</v>
      </c>
      <c r="CQ89">
        <v>1875.88</v>
      </c>
      <c r="CR89">
        <v>93.793999999999997</v>
      </c>
      <c r="CS89" s="3">
        <v>1541.0399780273401</v>
      </c>
      <c r="CT89" s="3">
        <v>1541.0399780273401</v>
      </c>
      <c r="CU89" s="3" t="s">
        <v>139</v>
      </c>
      <c r="CV89" t="s">
        <v>133</v>
      </c>
      <c r="CX89" s="2">
        <v>1.5</v>
      </c>
      <c r="CY89" t="s">
        <v>133</v>
      </c>
      <c r="CZ89">
        <v>96</v>
      </c>
      <c r="DA89">
        <v>2</v>
      </c>
      <c r="DB89" t="s">
        <v>163</v>
      </c>
      <c r="DC89" t="s">
        <v>164</v>
      </c>
      <c r="DD89" t="s">
        <v>165</v>
      </c>
      <c r="DE89" t="s">
        <v>166</v>
      </c>
      <c r="DF89" t="s">
        <v>167</v>
      </c>
      <c r="DG89" t="s">
        <v>143</v>
      </c>
      <c r="DH89" t="s">
        <v>168</v>
      </c>
      <c r="DI89">
        <v>1</v>
      </c>
      <c r="DJ89">
        <v>1</v>
      </c>
      <c r="DK89" t="s">
        <v>727</v>
      </c>
      <c r="DL89" t="s">
        <v>152</v>
      </c>
      <c r="DM89">
        <v>25.069103599999998</v>
      </c>
      <c r="DN89">
        <v>55.1289728</v>
      </c>
      <c r="DO89" t="s">
        <v>728</v>
      </c>
      <c r="DP89" t="s">
        <v>153</v>
      </c>
      <c r="DQ89">
        <v>25.143115699999999</v>
      </c>
      <c r="DR89">
        <v>55.224612699999902</v>
      </c>
      <c r="DS89" t="s">
        <v>133</v>
      </c>
      <c r="DT89" t="s">
        <v>133</v>
      </c>
      <c r="DW89" s="18" t="str">
        <f>IF(AND(CU89="no",CS89=0),"okay",IF(AND(CU89="yes",CS89&gt;0),"okay","wrong"))</f>
        <v>okay</v>
      </c>
      <c r="DX89" s="3">
        <f>SUM(BO89:BQ89)</f>
        <v>128.42000000000002</v>
      </c>
      <c r="DY89" s="3">
        <f>BM89</f>
        <v>12</v>
      </c>
      <c r="DZ89" s="3">
        <f t="shared" si="10"/>
        <v>1541.0400000000002</v>
      </c>
      <c r="EA89" s="3">
        <f>CF89</f>
        <v>0</v>
      </c>
      <c r="EB89" s="18">
        <f>ROUND(DZ89-CS89-EA89,)</f>
        <v>0</v>
      </c>
      <c r="EC89" s="3">
        <f>CI89</f>
        <v>1875.88</v>
      </c>
      <c r="ED89" s="3">
        <f t="shared" si="11"/>
        <v>1541.0400000000002</v>
      </c>
      <c r="EE89" s="3">
        <f t="shared" si="11"/>
        <v>0</v>
      </c>
      <c r="EF89" s="3">
        <f t="shared" si="12"/>
        <v>334.83999999999992</v>
      </c>
      <c r="EG89" s="18">
        <f t="shared" si="13"/>
        <v>0</v>
      </c>
      <c r="EH89" s="3">
        <f>BU89</f>
        <v>1377.88</v>
      </c>
      <c r="EI89" s="3">
        <f t="shared" si="14"/>
        <v>-163.16000000000008</v>
      </c>
      <c r="EJ89" s="3">
        <f>CE89</f>
        <v>0</v>
      </c>
      <c r="EK89" s="19">
        <f t="shared" si="8"/>
        <v>-163.16000000000008</v>
      </c>
      <c r="EL89" s="19">
        <f>CO89/CM89</f>
        <v>1</v>
      </c>
      <c r="EM89" s="19">
        <f t="shared" si="9"/>
        <v>-163.16000000000008</v>
      </c>
      <c r="EN89" s="18">
        <f>ROUND(EM89-BV89,0)</f>
        <v>0</v>
      </c>
    </row>
    <row r="90" spans="1:144" x14ac:dyDescent="0.25">
      <c r="A90">
        <v>245807</v>
      </c>
      <c r="B90">
        <v>1100142083</v>
      </c>
      <c r="C90" s="1">
        <v>45313</v>
      </c>
      <c r="D90" s="2">
        <v>45313.426550925928</v>
      </c>
      <c r="E90">
        <v>2024</v>
      </c>
      <c r="F90">
        <v>1</v>
      </c>
      <c r="G90">
        <v>22</v>
      </c>
      <c r="H90">
        <v>4</v>
      </c>
      <c r="I90">
        <v>2</v>
      </c>
      <c r="J90" t="s">
        <v>124</v>
      </c>
      <c r="K90">
        <v>10</v>
      </c>
      <c r="L90">
        <v>1</v>
      </c>
      <c r="M90">
        <v>1</v>
      </c>
      <c r="N90" s="1">
        <v>45313</v>
      </c>
      <c r="O90" s="2">
        <v>45313.555555555555</v>
      </c>
      <c r="P90">
        <v>2024</v>
      </c>
      <c r="Q90">
        <v>1</v>
      </c>
      <c r="R90">
        <v>22</v>
      </c>
      <c r="S90">
        <v>4</v>
      </c>
      <c r="T90">
        <v>2</v>
      </c>
      <c r="U90" t="s">
        <v>124</v>
      </c>
      <c r="V90">
        <v>13</v>
      </c>
      <c r="W90" s="1">
        <v>45403</v>
      </c>
      <c r="X90" s="2">
        <v>45403.578472222223</v>
      </c>
      <c r="Y90">
        <v>2024</v>
      </c>
      <c r="Z90">
        <v>4</v>
      </c>
      <c r="AA90">
        <v>21</v>
      </c>
      <c r="AB90">
        <v>16</v>
      </c>
      <c r="AC90">
        <v>1</v>
      </c>
      <c r="AD90" t="s">
        <v>172</v>
      </c>
      <c r="AE90">
        <v>13</v>
      </c>
      <c r="AF90" t="s">
        <v>155</v>
      </c>
      <c r="AG90" t="s">
        <v>128</v>
      </c>
      <c r="AH90" t="s">
        <v>129</v>
      </c>
      <c r="AI90" t="s">
        <v>155</v>
      </c>
      <c r="AJ90">
        <v>0</v>
      </c>
      <c r="AK90" t="s">
        <v>131</v>
      </c>
      <c r="AL90" t="s">
        <v>132</v>
      </c>
      <c r="AM90" t="s">
        <v>133</v>
      </c>
      <c r="AN90">
        <v>0</v>
      </c>
      <c r="AO90">
        <v>0</v>
      </c>
      <c r="AP90">
        <v>0</v>
      </c>
      <c r="AQ90" t="s">
        <v>216</v>
      </c>
      <c r="AR90" t="s">
        <v>135</v>
      </c>
      <c r="AS90" t="s">
        <v>136</v>
      </c>
      <c r="AT90" t="s">
        <v>137</v>
      </c>
      <c r="AU90" t="s">
        <v>137</v>
      </c>
      <c r="AV90" t="s">
        <v>159</v>
      </c>
      <c r="AW90" t="s">
        <v>133</v>
      </c>
      <c r="AX90" t="s">
        <v>139</v>
      </c>
      <c r="AZ90">
        <v>2</v>
      </c>
      <c r="BA90">
        <v>1</v>
      </c>
      <c r="BB90">
        <v>0</v>
      </c>
      <c r="BC90">
        <v>1</v>
      </c>
      <c r="BD90">
        <v>559894</v>
      </c>
      <c r="BE90" t="s">
        <v>729</v>
      </c>
      <c r="BF90" t="s">
        <v>730</v>
      </c>
      <c r="BG90" t="s">
        <v>731</v>
      </c>
      <c r="BH90" s="1">
        <v>33787</v>
      </c>
      <c r="BI90">
        <v>32</v>
      </c>
      <c r="BJ90" t="s">
        <v>143</v>
      </c>
      <c r="BK90" t="s">
        <v>146</v>
      </c>
      <c r="BL90" s="3">
        <v>90</v>
      </c>
      <c r="BM90" s="3">
        <v>60</v>
      </c>
      <c r="BN90">
        <v>0</v>
      </c>
      <c r="BO90" s="3">
        <v>73.3</v>
      </c>
      <c r="BP90" s="3">
        <v>6.63</v>
      </c>
      <c r="BQ90" s="3">
        <v>6.6666666666666599</v>
      </c>
      <c r="BR90" t="s">
        <v>144</v>
      </c>
      <c r="BS90">
        <v>81.63</v>
      </c>
      <c r="BT90" t="s">
        <v>183</v>
      </c>
      <c r="BU90" s="3">
        <v>6597</v>
      </c>
      <c r="BV90" s="3">
        <v>1501.1998168945299</v>
      </c>
      <c r="BW90">
        <v>0</v>
      </c>
      <c r="BX90">
        <v>39</v>
      </c>
      <c r="BY90">
        <v>39</v>
      </c>
      <c r="BZ90">
        <v>600</v>
      </c>
      <c r="CA90">
        <v>596.70000000000005</v>
      </c>
      <c r="CB90">
        <v>0</v>
      </c>
      <c r="CC90">
        <v>0</v>
      </c>
      <c r="CD90">
        <v>596.70000000000005</v>
      </c>
      <c r="CE90" s="3">
        <v>100</v>
      </c>
      <c r="CF90" s="3">
        <v>0</v>
      </c>
      <c r="CG90">
        <v>388.59</v>
      </c>
      <c r="CH90">
        <v>488.59</v>
      </c>
      <c r="CI90" s="3">
        <v>7871.6999999999898</v>
      </c>
      <c r="CJ90" s="5">
        <v>7771.6999999999898</v>
      </c>
      <c r="CK90" s="5">
        <v>7871.6999999999898</v>
      </c>
      <c r="CL90" s="5">
        <v>7771.6999999999898</v>
      </c>
      <c r="CM90" s="3">
        <v>2675.89981689453</v>
      </c>
      <c r="CN90" s="3">
        <v>2775.89981689453</v>
      </c>
      <c r="CO90" s="3">
        <v>2675.89981689453</v>
      </c>
      <c r="CP90" s="3">
        <v>2775.89981689453</v>
      </c>
      <c r="CQ90">
        <v>7871.6999999999898</v>
      </c>
      <c r="CR90">
        <v>488.59</v>
      </c>
      <c r="CS90" s="3">
        <v>5195.8001831054598</v>
      </c>
      <c r="CT90" s="3">
        <v>5195.8001831054598</v>
      </c>
      <c r="CU90" s="3" t="s">
        <v>139</v>
      </c>
      <c r="CV90" t="s">
        <v>335</v>
      </c>
      <c r="CX90" s="2">
        <v>45183.349745370368</v>
      </c>
      <c r="CY90" t="s">
        <v>335</v>
      </c>
      <c r="CZ90">
        <v>265</v>
      </c>
      <c r="DA90">
        <v>2</v>
      </c>
      <c r="DB90" t="s">
        <v>191</v>
      </c>
      <c r="DC90" t="s">
        <v>287</v>
      </c>
      <c r="DD90">
        <v>6</v>
      </c>
      <c r="DE90" t="s">
        <v>254</v>
      </c>
      <c r="DF90" t="s">
        <v>278</v>
      </c>
      <c r="DG90" t="s">
        <v>143</v>
      </c>
      <c r="DH90" t="s">
        <v>168</v>
      </c>
      <c r="DI90">
        <v>1</v>
      </c>
      <c r="DJ90">
        <v>1</v>
      </c>
      <c r="DK90" t="s">
        <v>732</v>
      </c>
      <c r="DL90" t="s">
        <v>152</v>
      </c>
      <c r="DM90">
        <v>25.279945192036301</v>
      </c>
      <c r="DN90">
        <v>55.3153259307146</v>
      </c>
      <c r="DO90" t="s">
        <v>732</v>
      </c>
      <c r="DP90" t="s">
        <v>153</v>
      </c>
      <c r="DQ90">
        <v>25.279945192036301</v>
      </c>
      <c r="DR90">
        <v>55.3153259307146</v>
      </c>
      <c r="DS90" t="s">
        <v>133</v>
      </c>
      <c r="DT90" t="s">
        <v>133</v>
      </c>
      <c r="DW90" s="18" t="str">
        <f>IF(AND(CU90="no",CS90=0),"okay",IF(AND(CU90="yes",CS90&gt;0),"okay","wrong"))</f>
        <v>okay</v>
      </c>
      <c r="DX90" s="3">
        <f>SUM(BO90:BQ90)</f>
        <v>86.59666666666665</v>
      </c>
      <c r="DY90" s="3">
        <f>BM90</f>
        <v>60</v>
      </c>
      <c r="DZ90" s="3">
        <f t="shared" si="10"/>
        <v>5195.7999999999993</v>
      </c>
      <c r="EA90" s="3">
        <f>CF90</f>
        <v>0</v>
      </c>
      <c r="EB90" s="18">
        <f>ROUND(DZ90-CS90-EA90,)</f>
        <v>0</v>
      </c>
      <c r="EC90" s="3">
        <f>CI90</f>
        <v>7871.6999999999898</v>
      </c>
      <c r="ED90" s="3">
        <f t="shared" si="11"/>
        <v>5195.7999999999993</v>
      </c>
      <c r="EE90" s="3">
        <f t="shared" si="11"/>
        <v>0</v>
      </c>
      <c r="EF90" s="3">
        <f t="shared" si="12"/>
        <v>2675.8999999999905</v>
      </c>
      <c r="EG90" s="18">
        <f t="shared" si="13"/>
        <v>0</v>
      </c>
      <c r="EH90" s="3">
        <f>BU90</f>
        <v>6597</v>
      </c>
      <c r="EI90" s="3">
        <f t="shared" si="14"/>
        <v>1401.2000000000007</v>
      </c>
      <c r="EJ90" s="3">
        <f>CE90</f>
        <v>100</v>
      </c>
      <c r="EK90" s="19">
        <f t="shared" si="8"/>
        <v>1301.2000000000007</v>
      </c>
      <c r="EL90" s="19">
        <f>CO90/CM90</f>
        <v>1</v>
      </c>
      <c r="EM90" s="19">
        <f t="shared" si="9"/>
        <v>1301.2000000000007</v>
      </c>
      <c r="EN90" s="18">
        <f>ROUND(EM90-BV90,0)</f>
        <v>-200</v>
      </c>
    </row>
    <row r="91" spans="1:144" x14ac:dyDescent="0.25">
      <c r="A91">
        <v>245884</v>
      </c>
      <c r="B91" t="s">
        <v>133</v>
      </c>
      <c r="C91" s="1">
        <v>45313</v>
      </c>
      <c r="D91" s="2">
        <v>45313.642893518518</v>
      </c>
      <c r="E91">
        <v>2024</v>
      </c>
      <c r="F91">
        <v>1</v>
      </c>
      <c r="G91">
        <v>22</v>
      </c>
      <c r="H91">
        <v>4</v>
      </c>
      <c r="I91">
        <v>2</v>
      </c>
      <c r="J91" t="s">
        <v>124</v>
      </c>
      <c r="K91">
        <v>15</v>
      </c>
      <c r="L91">
        <v>1</v>
      </c>
      <c r="M91">
        <v>1</v>
      </c>
      <c r="N91" s="1">
        <v>45313</v>
      </c>
      <c r="O91" s="2">
        <v>45313.708333333336</v>
      </c>
      <c r="P91">
        <v>2024</v>
      </c>
      <c r="Q91">
        <v>1</v>
      </c>
      <c r="R91">
        <v>22</v>
      </c>
      <c r="S91">
        <v>4</v>
      </c>
      <c r="T91">
        <v>2</v>
      </c>
      <c r="U91" t="s">
        <v>124</v>
      </c>
      <c r="V91">
        <v>17</v>
      </c>
      <c r="W91" s="1">
        <v>45382</v>
      </c>
      <c r="X91" s="2">
        <v>45382.59375</v>
      </c>
      <c r="Y91">
        <v>2024</v>
      </c>
      <c r="Z91">
        <v>3</v>
      </c>
      <c r="AA91">
        <v>31</v>
      </c>
      <c r="AB91">
        <v>13</v>
      </c>
      <c r="AC91">
        <v>1</v>
      </c>
      <c r="AD91" t="s">
        <v>172</v>
      </c>
      <c r="AE91">
        <v>14</v>
      </c>
      <c r="AF91" t="s">
        <v>155</v>
      </c>
      <c r="AG91" t="s">
        <v>128</v>
      </c>
      <c r="AH91" t="s">
        <v>129</v>
      </c>
      <c r="AI91" t="s">
        <v>155</v>
      </c>
      <c r="AJ91">
        <v>0</v>
      </c>
      <c r="AK91" t="s">
        <v>131</v>
      </c>
      <c r="AL91" t="s">
        <v>132</v>
      </c>
      <c r="AM91" t="s">
        <v>133</v>
      </c>
      <c r="AN91">
        <v>0</v>
      </c>
      <c r="AO91">
        <v>0</v>
      </c>
      <c r="AP91">
        <v>0</v>
      </c>
      <c r="AQ91" t="s">
        <v>134</v>
      </c>
      <c r="AR91" t="s">
        <v>271</v>
      </c>
      <c r="AS91" t="s">
        <v>157</v>
      </c>
      <c r="AT91" t="s">
        <v>133</v>
      </c>
      <c r="AU91" t="s">
        <v>158</v>
      </c>
      <c r="AV91" t="s">
        <v>159</v>
      </c>
      <c r="AW91" t="s">
        <v>133</v>
      </c>
      <c r="AX91" t="s">
        <v>139</v>
      </c>
      <c r="AZ91">
        <v>4</v>
      </c>
      <c r="BA91">
        <v>0</v>
      </c>
      <c r="BB91">
        <v>4</v>
      </c>
      <c r="BC91">
        <v>0</v>
      </c>
      <c r="BD91">
        <v>44311</v>
      </c>
      <c r="BE91" t="s">
        <v>733</v>
      </c>
      <c r="BF91" t="s">
        <v>734</v>
      </c>
      <c r="BG91" t="s">
        <v>735</v>
      </c>
      <c r="BH91" s="1">
        <v>33787</v>
      </c>
      <c r="BI91">
        <v>32</v>
      </c>
      <c r="BJ91" t="s">
        <v>143</v>
      </c>
      <c r="BK91" t="s">
        <v>139</v>
      </c>
      <c r="BL91" s="3">
        <v>69</v>
      </c>
      <c r="BM91" s="3">
        <v>39</v>
      </c>
      <c r="BN91">
        <v>0</v>
      </c>
      <c r="BO91" s="3">
        <v>66.63</v>
      </c>
      <c r="BP91" s="3">
        <v>6.63</v>
      </c>
      <c r="BQ91" s="3">
        <v>0.65217391304347805</v>
      </c>
      <c r="BR91" t="s">
        <v>144</v>
      </c>
      <c r="BS91">
        <v>66.63</v>
      </c>
      <c r="BT91" t="s">
        <v>145</v>
      </c>
      <c r="BU91" s="3">
        <v>4597.4699999999903</v>
      </c>
      <c r="BV91" s="3">
        <v>1725.3953245079999</v>
      </c>
      <c r="BW91">
        <v>0</v>
      </c>
      <c r="BX91">
        <v>0</v>
      </c>
      <c r="BY91">
        <v>39</v>
      </c>
      <c r="BZ91">
        <v>45</v>
      </c>
      <c r="CA91">
        <v>457.47</v>
      </c>
      <c r="CB91">
        <v>0</v>
      </c>
      <c r="CC91">
        <v>0</v>
      </c>
      <c r="CD91">
        <v>467.47</v>
      </c>
      <c r="CE91" s="3">
        <v>10.5</v>
      </c>
      <c r="CF91" s="3">
        <v>10.5</v>
      </c>
      <c r="CG91">
        <v>257.452</v>
      </c>
      <c r="CH91">
        <v>267.952</v>
      </c>
      <c r="CI91" s="3">
        <v>5148.9399999999896</v>
      </c>
      <c r="CJ91" s="5">
        <v>5138.4399999999896</v>
      </c>
      <c r="CK91" s="5">
        <v>5148.9399999999896</v>
      </c>
      <c r="CL91" s="5">
        <v>5138.4399999999896</v>
      </c>
      <c r="CM91" s="3">
        <v>2276.865324508</v>
      </c>
      <c r="CN91" s="3">
        <v>2276.865324508</v>
      </c>
      <c r="CO91" s="3">
        <v>2276.865324508</v>
      </c>
      <c r="CP91" s="3">
        <v>2276.865324508</v>
      </c>
      <c r="CQ91">
        <v>5148.9399999999896</v>
      </c>
      <c r="CR91">
        <v>267.952</v>
      </c>
      <c r="CS91" s="3">
        <v>2872.0746754919901</v>
      </c>
      <c r="CT91" s="3">
        <v>2872.0746754919901</v>
      </c>
      <c r="CU91" s="3" t="s">
        <v>139</v>
      </c>
      <c r="CV91" t="s">
        <v>133</v>
      </c>
      <c r="CX91" s="2">
        <v>1.5</v>
      </c>
      <c r="CY91" t="s">
        <v>133</v>
      </c>
      <c r="CZ91">
        <v>484</v>
      </c>
      <c r="DA91">
        <v>3</v>
      </c>
      <c r="DB91" t="s">
        <v>147</v>
      </c>
      <c r="DC91" t="s">
        <v>388</v>
      </c>
      <c r="DD91" t="s">
        <v>246</v>
      </c>
      <c r="DE91" t="s">
        <v>247</v>
      </c>
      <c r="DF91" t="s">
        <v>736</v>
      </c>
      <c r="DG91" t="s">
        <v>143</v>
      </c>
      <c r="DH91" t="s">
        <v>168</v>
      </c>
      <c r="DI91">
        <v>1</v>
      </c>
      <c r="DJ91">
        <v>1</v>
      </c>
      <c r="DK91" t="s">
        <v>656</v>
      </c>
      <c r="DL91" t="s">
        <v>338</v>
      </c>
      <c r="DM91">
        <v>24.993182377928601</v>
      </c>
      <c r="DN91">
        <v>55.442026315781803</v>
      </c>
      <c r="DO91" t="s">
        <v>737</v>
      </c>
      <c r="DP91" t="s">
        <v>153</v>
      </c>
      <c r="DQ91">
        <v>24.983580013255001</v>
      </c>
      <c r="DR91">
        <v>55.392833389341803</v>
      </c>
      <c r="DS91" t="s">
        <v>133</v>
      </c>
      <c r="DT91" t="s">
        <v>133</v>
      </c>
      <c r="DW91" s="18" t="str">
        <f>IF(AND(CU91="no",CS91=0),"okay",IF(AND(CU91="yes",CS91&gt;0),"okay","wrong"))</f>
        <v>okay</v>
      </c>
      <c r="DX91" s="3">
        <f>SUM(BO91:BQ91)</f>
        <v>73.912173913043475</v>
      </c>
      <c r="DY91" s="3">
        <f>BM91</f>
        <v>39</v>
      </c>
      <c r="DZ91" s="3">
        <f t="shared" si="10"/>
        <v>2882.5747826086954</v>
      </c>
      <c r="EA91" s="3">
        <f>CF91</f>
        <v>10.5</v>
      </c>
      <c r="EB91" s="18">
        <f>ROUND(DZ91-CS91-EA91,)</f>
        <v>0</v>
      </c>
      <c r="EC91" s="3">
        <f>CI91</f>
        <v>5148.9399999999896</v>
      </c>
      <c r="ED91" s="3">
        <f t="shared" si="11"/>
        <v>2882.5747826086954</v>
      </c>
      <c r="EE91" s="3">
        <f t="shared" si="11"/>
        <v>10.5</v>
      </c>
      <c r="EF91" s="3">
        <f t="shared" si="12"/>
        <v>2276.8652173912942</v>
      </c>
      <c r="EG91" s="17">
        <f t="shared" si="13"/>
        <v>0</v>
      </c>
      <c r="EH91" s="3">
        <f>BU91</f>
        <v>4597.4699999999903</v>
      </c>
      <c r="EI91" s="3">
        <f t="shared" si="14"/>
        <v>1714.8952173912949</v>
      </c>
      <c r="EJ91" s="3">
        <f>CE91</f>
        <v>10.5</v>
      </c>
      <c r="EK91" s="19">
        <f t="shared" si="8"/>
        <v>1704.3952173912949</v>
      </c>
      <c r="EL91" s="19">
        <f>CO91/CM91</f>
        <v>1</v>
      </c>
      <c r="EM91" s="19">
        <f t="shared" si="9"/>
        <v>1704.3952173912949</v>
      </c>
      <c r="EN91" s="18">
        <f>ROUND(EM91-BV91,0)</f>
        <v>-21</v>
      </c>
    </row>
    <row r="92" spans="1:144" x14ac:dyDescent="0.25">
      <c r="A92">
        <v>245901</v>
      </c>
      <c r="B92" t="s">
        <v>738</v>
      </c>
      <c r="C92" s="1">
        <v>45313</v>
      </c>
      <c r="D92" s="2">
        <v>45313.684131944443</v>
      </c>
      <c r="E92">
        <v>2024</v>
      </c>
      <c r="F92">
        <v>1</v>
      </c>
      <c r="G92">
        <v>22</v>
      </c>
      <c r="H92">
        <v>4</v>
      </c>
      <c r="I92">
        <v>2</v>
      </c>
      <c r="J92" t="s">
        <v>124</v>
      </c>
      <c r="K92">
        <v>16</v>
      </c>
      <c r="L92">
        <v>1</v>
      </c>
      <c r="M92">
        <v>1</v>
      </c>
      <c r="N92" s="1">
        <v>45313</v>
      </c>
      <c r="O92" s="2">
        <v>45313.8125</v>
      </c>
      <c r="P92">
        <v>2024</v>
      </c>
      <c r="Q92">
        <v>1</v>
      </c>
      <c r="R92">
        <v>22</v>
      </c>
      <c r="S92">
        <v>4</v>
      </c>
      <c r="T92">
        <v>2</v>
      </c>
      <c r="U92" t="s">
        <v>124</v>
      </c>
      <c r="V92">
        <v>19</v>
      </c>
      <c r="W92" s="1">
        <v>45318</v>
      </c>
      <c r="X92" s="2">
        <v>45318.856944444444</v>
      </c>
      <c r="Y92">
        <v>2024</v>
      </c>
      <c r="Z92">
        <v>1</v>
      </c>
      <c r="AA92">
        <v>27</v>
      </c>
      <c r="AB92">
        <v>4</v>
      </c>
      <c r="AC92">
        <v>7</v>
      </c>
      <c r="AD92" t="s">
        <v>126</v>
      </c>
      <c r="AE92">
        <v>20</v>
      </c>
      <c r="AF92" t="s">
        <v>155</v>
      </c>
      <c r="AG92" t="s">
        <v>128</v>
      </c>
      <c r="AH92" t="s">
        <v>129</v>
      </c>
      <c r="AI92" t="s">
        <v>155</v>
      </c>
      <c r="AJ92">
        <v>0</v>
      </c>
      <c r="AK92" t="s">
        <v>131</v>
      </c>
      <c r="AL92" t="s">
        <v>132</v>
      </c>
      <c r="AM92" t="s">
        <v>133</v>
      </c>
      <c r="AN92">
        <v>0</v>
      </c>
      <c r="AO92">
        <v>0</v>
      </c>
      <c r="AP92">
        <v>0</v>
      </c>
      <c r="AQ92" t="s">
        <v>134</v>
      </c>
      <c r="AR92" t="s">
        <v>156</v>
      </c>
      <c r="AS92" t="s">
        <v>157</v>
      </c>
      <c r="AT92" t="s">
        <v>133</v>
      </c>
      <c r="AU92" t="s">
        <v>158</v>
      </c>
      <c r="AV92" t="s">
        <v>159</v>
      </c>
      <c r="AW92" t="s">
        <v>133</v>
      </c>
      <c r="AX92" t="s">
        <v>139</v>
      </c>
      <c r="AZ92">
        <v>4</v>
      </c>
      <c r="BA92">
        <v>2</v>
      </c>
      <c r="BB92">
        <v>2</v>
      </c>
      <c r="BC92">
        <v>0</v>
      </c>
      <c r="BD92">
        <v>144154</v>
      </c>
      <c r="BE92" t="s">
        <v>739</v>
      </c>
      <c r="BF92" t="s">
        <v>740</v>
      </c>
      <c r="BG92" t="s">
        <v>741</v>
      </c>
      <c r="BH92" s="1">
        <v>33787</v>
      </c>
      <c r="BI92">
        <v>32</v>
      </c>
      <c r="BJ92" t="s">
        <v>143</v>
      </c>
      <c r="BK92" t="s">
        <v>139</v>
      </c>
      <c r="BL92" s="3">
        <v>5</v>
      </c>
      <c r="BM92" s="3">
        <v>2</v>
      </c>
      <c r="BN92">
        <v>0</v>
      </c>
      <c r="BO92" s="3">
        <v>99</v>
      </c>
      <c r="BP92" s="3">
        <v>20</v>
      </c>
      <c r="BQ92" s="3">
        <v>25</v>
      </c>
      <c r="BR92" t="s">
        <v>144</v>
      </c>
      <c r="BS92">
        <v>0</v>
      </c>
      <c r="BT92">
        <v>0</v>
      </c>
      <c r="BU92" s="3">
        <v>495</v>
      </c>
      <c r="BV92" s="3">
        <v>207</v>
      </c>
      <c r="BW92">
        <v>0</v>
      </c>
      <c r="BX92">
        <v>39</v>
      </c>
      <c r="BY92">
        <v>39</v>
      </c>
      <c r="BZ92">
        <v>125</v>
      </c>
      <c r="CA92">
        <v>100</v>
      </c>
      <c r="CB92">
        <v>0</v>
      </c>
      <c r="CC92">
        <v>0</v>
      </c>
      <c r="CD92">
        <v>100</v>
      </c>
      <c r="CE92" s="3">
        <v>0</v>
      </c>
      <c r="CF92" s="3">
        <v>0</v>
      </c>
      <c r="CG92">
        <v>39.9</v>
      </c>
      <c r="CH92">
        <v>39.9</v>
      </c>
      <c r="CI92" s="3">
        <v>798</v>
      </c>
      <c r="CJ92" s="5">
        <v>798</v>
      </c>
      <c r="CK92" s="5">
        <v>798</v>
      </c>
      <c r="CL92" s="5">
        <v>798</v>
      </c>
      <c r="CM92" s="3">
        <v>510</v>
      </c>
      <c r="CN92" s="3">
        <v>510</v>
      </c>
      <c r="CO92" s="3">
        <v>510</v>
      </c>
      <c r="CP92" s="3">
        <v>510</v>
      </c>
      <c r="CQ92">
        <v>798</v>
      </c>
      <c r="CR92">
        <v>39.9</v>
      </c>
      <c r="CS92" s="3">
        <v>288</v>
      </c>
      <c r="CT92" s="3">
        <v>288</v>
      </c>
      <c r="CU92" s="3" t="s">
        <v>139</v>
      </c>
      <c r="CV92" t="s">
        <v>133</v>
      </c>
      <c r="CX92" s="2">
        <v>1.5</v>
      </c>
      <c r="CY92" t="s">
        <v>133</v>
      </c>
      <c r="CZ92">
        <v>96</v>
      </c>
      <c r="DA92">
        <v>2</v>
      </c>
      <c r="DB92" t="s">
        <v>163</v>
      </c>
      <c r="DC92" t="s">
        <v>164</v>
      </c>
      <c r="DD92" t="s">
        <v>165</v>
      </c>
      <c r="DE92" t="s">
        <v>166</v>
      </c>
      <c r="DF92" t="s">
        <v>167</v>
      </c>
      <c r="DG92" t="s">
        <v>143</v>
      </c>
      <c r="DH92" t="s">
        <v>168</v>
      </c>
      <c r="DI92">
        <v>1</v>
      </c>
      <c r="DJ92">
        <v>1</v>
      </c>
      <c r="DK92" t="s">
        <v>742</v>
      </c>
      <c r="DL92" t="s">
        <v>152</v>
      </c>
      <c r="DM92">
        <v>25.231683926713501</v>
      </c>
      <c r="DN92">
        <v>55.421599469417998</v>
      </c>
      <c r="DO92" t="s">
        <v>742</v>
      </c>
      <c r="DP92" t="s">
        <v>153</v>
      </c>
      <c r="DQ92">
        <v>25.109996500000001</v>
      </c>
      <c r="DR92">
        <v>55.369014900000003</v>
      </c>
      <c r="DS92">
        <v>8</v>
      </c>
      <c r="DT92" t="s">
        <v>743</v>
      </c>
      <c r="DW92" s="18" t="str">
        <f>IF(AND(CU92="no",CS92=0),"okay",IF(AND(CU92="yes",CS92&gt;0),"okay","wrong"))</f>
        <v>okay</v>
      </c>
      <c r="DX92" s="3">
        <f>SUM(BO92:BQ92)</f>
        <v>144</v>
      </c>
      <c r="DY92" s="3">
        <f>BM92</f>
        <v>2</v>
      </c>
      <c r="DZ92" s="3">
        <f t="shared" si="10"/>
        <v>288</v>
      </c>
      <c r="EA92" s="3">
        <f>CF92</f>
        <v>0</v>
      </c>
      <c r="EB92" s="18">
        <f>ROUND(DZ92-CS92-EA92,)</f>
        <v>0</v>
      </c>
      <c r="EC92" s="3">
        <f>CI92</f>
        <v>798</v>
      </c>
      <c r="ED92" s="3">
        <f t="shared" si="11"/>
        <v>288</v>
      </c>
      <c r="EE92" s="3">
        <f t="shared" si="11"/>
        <v>0</v>
      </c>
      <c r="EF92" s="3">
        <f t="shared" si="12"/>
        <v>510</v>
      </c>
      <c r="EG92" s="18">
        <f t="shared" si="13"/>
        <v>0</v>
      </c>
      <c r="EH92" s="3">
        <f>BU92</f>
        <v>495</v>
      </c>
      <c r="EI92" s="3">
        <f t="shared" si="14"/>
        <v>207</v>
      </c>
      <c r="EJ92" s="3">
        <f>CE92</f>
        <v>0</v>
      </c>
      <c r="EK92" s="19">
        <f t="shared" si="8"/>
        <v>207</v>
      </c>
      <c r="EL92" s="19">
        <f>CO92/CM92</f>
        <v>1</v>
      </c>
      <c r="EM92" s="19">
        <f t="shared" si="9"/>
        <v>207</v>
      </c>
      <c r="EN92" s="18">
        <f>ROUND(EM92-BV92,0)</f>
        <v>0</v>
      </c>
    </row>
    <row r="93" spans="1:144" x14ac:dyDescent="0.25">
      <c r="A93">
        <v>245979</v>
      </c>
      <c r="B93" t="s">
        <v>744</v>
      </c>
      <c r="C93" s="1">
        <v>45313</v>
      </c>
      <c r="D93" s="2">
        <v>45313.895069444443</v>
      </c>
      <c r="E93">
        <v>2024</v>
      </c>
      <c r="F93">
        <v>1</v>
      </c>
      <c r="G93">
        <v>22</v>
      </c>
      <c r="H93">
        <v>4</v>
      </c>
      <c r="I93">
        <v>2</v>
      </c>
      <c r="J93" t="s">
        <v>124</v>
      </c>
      <c r="K93">
        <v>21</v>
      </c>
      <c r="L93">
        <v>1</v>
      </c>
      <c r="M93">
        <v>1</v>
      </c>
      <c r="N93" s="1">
        <v>45314</v>
      </c>
      <c r="O93" s="2">
        <v>45314.375694444447</v>
      </c>
      <c r="P93">
        <v>2024</v>
      </c>
      <c r="Q93">
        <v>1</v>
      </c>
      <c r="R93">
        <v>23</v>
      </c>
      <c r="S93">
        <v>4</v>
      </c>
      <c r="T93">
        <v>3</v>
      </c>
      <c r="U93" t="s">
        <v>171</v>
      </c>
      <c r="V93">
        <v>9</v>
      </c>
      <c r="W93" s="1">
        <v>45316</v>
      </c>
      <c r="X93" s="2">
        <v>45316.375</v>
      </c>
      <c r="Y93">
        <v>2024</v>
      </c>
      <c r="Z93">
        <v>1</v>
      </c>
      <c r="AA93">
        <v>25</v>
      </c>
      <c r="AB93">
        <v>4</v>
      </c>
      <c r="AC93">
        <v>5</v>
      </c>
      <c r="AD93" t="s">
        <v>125</v>
      </c>
      <c r="AE93">
        <v>9</v>
      </c>
      <c r="AF93" t="s">
        <v>127</v>
      </c>
      <c r="AG93" t="s">
        <v>128</v>
      </c>
      <c r="AH93" t="s">
        <v>129</v>
      </c>
      <c r="AI93" t="s">
        <v>173</v>
      </c>
      <c r="AJ93">
        <v>1</v>
      </c>
      <c r="AK93" t="s">
        <v>131</v>
      </c>
      <c r="AL93" t="s">
        <v>132</v>
      </c>
      <c r="AM93" t="s">
        <v>133</v>
      </c>
      <c r="AN93">
        <v>0</v>
      </c>
      <c r="AO93">
        <v>0</v>
      </c>
      <c r="AP93">
        <v>0</v>
      </c>
      <c r="AQ93" t="s">
        <v>134</v>
      </c>
      <c r="AR93" t="s">
        <v>156</v>
      </c>
      <c r="AS93" t="s">
        <v>157</v>
      </c>
      <c r="AT93" t="s">
        <v>133</v>
      </c>
      <c r="AU93" t="s">
        <v>158</v>
      </c>
      <c r="AV93" t="s">
        <v>159</v>
      </c>
      <c r="AW93" t="s">
        <v>133</v>
      </c>
      <c r="AX93" t="s">
        <v>139</v>
      </c>
      <c r="AZ93">
        <v>6</v>
      </c>
      <c r="BA93">
        <v>0</v>
      </c>
      <c r="BB93">
        <v>6</v>
      </c>
      <c r="BC93">
        <v>0</v>
      </c>
      <c r="BD93">
        <v>539382</v>
      </c>
      <c r="BE93" t="s">
        <v>160</v>
      </c>
      <c r="BF93" t="s">
        <v>161</v>
      </c>
      <c r="BG93" t="s">
        <v>162</v>
      </c>
      <c r="BH93" s="1">
        <v>33787</v>
      </c>
      <c r="BI93">
        <v>32</v>
      </c>
      <c r="BJ93" t="s">
        <v>143</v>
      </c>
      <c r="BK93" t="s">
        <v>139</v>
      </c>
      <c r="BL93" s="3">
        <v>2</v>
      </c>
      <c r="BM93" s="3">
        <v>1</v>
      </c>
      <c r="BN93">
        <v>0</v>
      </c>
      <c r="BO93" s="3">
        <v>119</v>
      </c>
      <c r="BP93" s="3">
        <v>0</v>
      </c>
      <c r="BQ93" s="3">
        <v>25</v>
      </c>
      <c r="BR93" t="s">
        <v>144</v>
      </c>
      <c r="BS93">
        <v>0</v>
      </c>
      <c r="BT93">
        <v>0</v>
      </c>
      <c r="BU93" s="3">
        <v>238</v>
      </c>
      <c r="BV93" s="3">
        <v>94</v>
      </c>
      <c r="BW93">
        <v>0</v>
      </c>
      <c r="BX93">
        <v>39</v>
      </c>
      <c r="BY93">
        <v>39</v>
      </c>
      <c r="BZ93">
        <v>50</v>
      </c>
      <c r="CA93">
        <v>0</v>
      </c>
      <c r="CB93">
        <v>0</v>
      </c>
      <c r="CC93">
        <v>0</v>
      </c>
      <c r="CD93">
        <v>0</v>
      </c>
      <c r="CE93" s="3">
        <v>0</v>
      </c>
      <c r="CF93" s="3">
        <v>0</v>
      </c>
      <c r="CG93">
        <v>18.3</v>
      </c>
      <c r="CH93">
        <v>320.7</v>
      </c>
      <c r="CI93" s="3">
        <v>366</v>
      </c>
      <c r="CJ93" s="5">
        <v>366</v>
      </c>
      <c r="CK93" s="5">
        <v>366</v>
      </c>
      <c r="CL93" s="5">
        <v>366</v>
      </c>
      <c r="CM93" s="3">
        <v>222</v>
      </c>
      <c r="CN93" s="3">
        <v>222</v>
      </c>
      <c r="CO93" s="3">
        <v>222</v>
      </c>
      <c r="CP93" s="3">
        <v>222</v>
      </c>
      <c r="CQ93">
        <v>366</v>
      </c>
      <c r="CR93">
        <v>320.7</v>
      </c>
      <c r="CS93" s="3">
        <v>144</v>
      </c>
      <c r="CT93" s="3">
        <v>144</v>
      </c>
      <c r="CU93" s="3" t="s">
        <v>146</v>
      </c>
      <c r="CV93" t="s">
        <v>133</v>
      </c>
      <c r="CX93" s="2">
        <v>1.5</v>
      </c>
      <c r="CY93" t="s">
        <v>133</v>
      </c>
      <c r="CZ93">
        <v>101</v>
      </c>
      <c r="DA93">
        <v>2</v>
      </c>
      <c r="DB93" t="s">
        <v>191</v>
      </c>
      <c r="DC93" t="s">
        <v>503</v>
      </c>
      <c r="DD93" t="s">
        <v>193</v>
      </c>
      <c r="DE93" t="s">
        <v>194</v>
      </c>
      <c r="DF93" t="s">
        <v>745</v>
      </c>
      <c r="DG93" t="s">
        <v>143</v>
      </c>
      <c r="DH93" t="s">
        <v>168</v>
      </c>
      <c r="DI93">
        <v>1</v>
      </c>
      <c r="DJ93">
        <v>1</v>
      </c>
      <c r="DK93" t="s">
        <v>169</v>
      </c>
      <c r="DL93" t="s">
        <v>152</v>
      </c>
      <c r="DM93">
        <v>25.0284812161639</v>
      </c>
      <c r="DN93">
        <v>55.140264183282802</v>
      </c>
      <c r="DO93" t="s">
        <v>169</v>
      </c>
      <c r="DP93" t="s">
        <v>153</v>
      </c>
      <c r="DQ93">
        <v>25.028472102376799</v>
      </c>
      <c r="DR93">
        <v>55.140260159969301</v>
      </c>
      <c r="DS93">
        <v>7</v>
      </c>
      <c r="DT93" t="s">
        <v>133</v>
      </c>
      <c r="DW93" s="18" t="str">
        <f>IF(AND(CU93="no",CS93=0),"okay",IF(AND(CU93="yes",CS93&gt;0),"okay","wrong"))</f>
        <v>wrong</v>
      </c>
      <c r="DX93" s="3">
        <f>SUM(BO93:BQ93)</f>
        <v>144</v>
      </c>
      <c r="DY93" s="3">
        <f>BM93</f>
        <v>1</v>
      </c>
      <c r="DZ93" s="3">
        <f t="shared" si="10"/>
        <v>144</v>
      </c>
      <c r="EA93" s="3">
        <f>CF93</f>
        <v>0</v>
      </c>
      <c r="EB93" s="18">
        <f>ROUND(DZ93-CS93-EA93,)</f>
        <v>0</v>
      </c>
      <c r="EC93" s="3">
        <f>CI93</f>
        <v>366</v>
      </c>
      <c r="ED93" s="3">
        <f t="shared" si="11"/>
        <v>144</v>
      </c>
      <c r="EE93" s="3">
        <f t="shared" si="11"/>
        <v>0</v>
      </c>
      <c r="EF93" s="3">
        <f t="shared" si="12"/>
        <v>222</v>
      </c>
      <c r="EG93" s="18">
        <f t="shared" si="13"/>
        <v>0</v>
      </c>
      <c r="EH93" s="3">
        <f>BU93</f>
        <v>238</v>
      </c>
      <c r="EI93" s="3">
        <f t="shared" si="14"/>
        <v>94</v>
      </c>
      <c r="EJ93" s="3">
        <f>CE93</f>
        <v>0</v>
      </c>
      <c r="EK93" s="19">
        <f t="shared" si="8"/>
        <v>94</v>
      </c>
      <c r="EL93" s="19">
        <f>CO93/CM93</f>
        <v>1</v>
      </c>
      <c r="EM93" s="19">
        <f t="shared" si="9"/>
        <v>94</v>
      </c>
      <c r="EN93" s="18">
        <f>ROUND(EM93-BV93,0)</f>
        <v>0</v>
      </c>
    </row>
    <row r="94" spans="1:144" x14ac:dyDescent="0.25">
      <c r="A94">
        <v>246183</v>
      </c>
      <c r="B94" t="s">
        <v>746</v>
      </c>
      <c r="C94" s="1">
        <v>45314</v>
      </c>
      <c r="D94" s="2">
        <v>45314.953020833331</v>
      </c>
      <c r="E94">
        <v>2024</v>
      </c>
      <c r="F94">
        <v>1</v>
      </c>
      <c r="G94">
        <v>23</v>
      </c>
      <c r="H94">
        <v>4</v>
      </c>
      <c r="I94">
        <v>3</v>
      </c>
      <c r="J94" t="s">
        <v>171</v>
      </c>
      <c r="K94">
        <v>22</v>
      </c>
      <c r="L94">
        <v>1</v>
      </c>
      <c r="M94">
        <v>1</v>
      </c>
      <c r="N94" s="1">
        <v>45315</v>
      </c>
      <c r="O94" s="2">
        <v>45315.626388888886</v>
      </c>
      <c r="P94">
        <v>2024</v>
      </c>
      <c r="Q94">
        <v>1</v>
      </c>
      <c r="R94">
        <v>24</v>
      </c>
      <c r="S94">
        <v>4</v>
      </c>
      <c r="T94">
        <v>4</v>
      </c>
      <c r="U94" t="s">
        <v>226</v>
      </c>
      <c r="V94">
        <v>15</v>
      </c>
      <c r="W94" s="1">
        <v>45322</v>
      </c>
      <c r="X94" s="2">
        <v>45322.774305555555</v>
      </c>
      <c r="Y94">
        <v>2024</v>
      </c>
      <c r="Z94">
        <v>1</v>
      </c>
      <c r="AA94">
        <v>31</v>
      </c>
      <c r="AB94">
        <v>5</v>
      </c>
      <c r="AC94">
        <v>4</v>
      </c>
      <c r="AD94" t="s">
        <v>226</v>
      </c>
      <c r="AE94">
        <v>18</v>
      </c>
      <c r="AF94" t="s">
        <v>127</v>
      </c>
      <c r="AG94" t="s">
        <v>128</v>
      </c>
      <c r="AH94" t="s">
        <v>129</v>
      </c>
      <c r="AI94" t="s">
        <v>173</v>
      </c>
      <c r="AJ94">
        <v>1</v>
      </c>
      <c r="AK94" t="s">
        <v>131</v>
      </c>
      <c r="AL94" t="s">
        <v>132</v>
      </c>
      <c r="AM94" t="s">
        <v>133</v>
      </c>
      <c r="AN94">
        <v>0</v>
      </c>
      <c r="AO94">
        <v>0</v>
      </c>
      <c r="AP94">
        <v>0</v>
      </c>
      <c r="AQ94" t="s">
        <v>134</v>
      </c>
      <c r="AR94" t="s">
        <v>205</v>
      </c>
      <c r="AS94" t="s">
        <v>157</v>
      </c>
      <c r="AT94" t="s">
        <v>133</v>
      </c>
      <c r="AU94" t="s">
        <v>158</v>
      </c>
      <c r="AV94" t="s">
        <v>159</v>
      </c>
      <c r="AW94" t="s">
        <v>133</v>
      </c>
      <c r="AX94" t="s">
        <v>146</v>
      </c>
      <c r="AZ94">
        <v>1</v>
      </c>
      <c r="BA94">
        <v>0</v>
      </c>
      <c r="BB94">
        <v>1</v>
      </c>
      <c r="BC94">
        <v>0</v>
      </c>
      <c r="BD94">
        <v>555247</v>
      </c>
      <c r="BE94" t="s">
        <v>747</v>
      </c>
      <c r="BF94" t="s">
        <v>748</v>
      </c>
      <c r="BG94" t="s">
        <v>749</v>
      </c>
      <c r="BH94" s="1">
        <v>33787</v>
      </c>
      <c r="BI94">
        <v>32</v>
      </c>
      <c r="BJ94" t="s">
        <v>143</v>
      </c>
      <c r="BK94" t="s">
        <v>139</v>
      </c>
      <c r="BL94" s="3">
        <v>7</v>
      </c>
      <c r="BM94" s="3">
        <v>0</v>
      </c>
      <c r="BN94">
        <v>0</v>
      </c>
      <c r="BO94" s="3">
        <v>121.28</v>
      </c>
      <c r="BP94" s="3">
        <v>17</v>
      </c>
      <c r="BQ94" s="3">
        <v>3.5714285714285698</v>
      </c>
      <c r="BR94" t="s">
        <v>144</v>
      </c>
      <c r="BS94">
        <v>0</v>
      </c>
      <c r="BT94">
        <v>0</v>
      </c>
      <c r="BU94" s="3">
        <v>848.96</v>
      </c>
      <c r="BV94" s="3">
        <v>848.96</v>
      </c>
      <c r="BW94">
        <v>0</v>
      </c>
      <c r="BX94">
        <v>44.85</v>
      </c>
      <c r="BY94">
        <v>39</v>
      </c>
      <c r="BZ94">
        <v>25</v>
      </c>
      <c r="CA94">
        <v>119</v>
      </c>
      <c r="CB94">
        <v>0</v>
      </c>
      <c r="CC94">
        <v>0</v>
      </c>
      <c r="CD94">
        <v>224</v>
      </c>
      <c r="CE94" s="3">
        <v>0</v>
      </c>
      <c r="CF94" s="3">
        <v>0</v>
      </c>
      <c r="CG94">
        <v>59.09</v>
      </c>
      <c r="CH94">
        <v>59.09</v>
      </c>
      <c r="CI94" s="3">
        <v>1181.81</v>
      </c>
      <c r="CJ94" s="5">
        <v>1181.81</v>
      </c>
      <c r="CK94" s="5">
        <v>1181.81</v>
      </c>
      <c r="CL94" s="5">
        <v>1181.81</v>
      </c>
      <c r="CM94" s="3">
        <v>1181.81</v>
      </c>
      <c r="CN94" s="3">
        <v>1181.81</v>
      </c>
      <c r="CO94" s="3">
        <v>1181.81</v>
      </c>
      <c r="CP94" s="3">
        <v>1181.81</v>
      </c>
      <c r="CQ94">
        <v>1181.81</v>
      </c>
      <c r="CR94">
        <v>59.09</v>
      </c>
      <c r="CS94" s="3">
        <v>0</v>
      </c>
      <c r="CT94" s="3">
        <v>0</v>
      </c>
      <c r="CU94" s="3" t="s">
        <v>146</v>
      </c>
      <c r="CV94" t="s">
        <v>133</v>
      </c>
      <c r="CX94" s="2">
        <v>1.5</v>
      </c>
      <c r="CY94" t="s">
        <v>133</v>
      </c>
      <c r="CZ94">
        <v>276</v>
      </c>
      <c r="DA94">
        <v>3</v>
      </c>
      <c r="DB94" t="s">
        <v>191</v>
      </c>
      <c r="DC94" t="s">
        <v>469</v>
      </c>
      <c r="DD94" t="s">
        <v>750</v>
      </c>
      <c r="DE94" t="s">
        <v>442</v>
      </c>
      <c r="DF94" t="s">
        <v>167</v>
      </c>
      <c r="DG94" t="s">
        <v>143</v>
      </c>
      <c r="DH94" t="s">
        <v>506</v>
      </c>
      <c r="DI94">
        <v>1</v>
      </c>
      <c r="DJ94">
        <v>3</v>
      </c>
      <c r="DK94" t="s">
        <v>751</v>
      </c>
      <c r="DL94" t="s">
        <v>152</v>
      </c>
      <c r="DM94">
        <v>25.354582033105</v>
      </c>
      <c r="DN94">
        <v>55.387138724327002</v>
      </c>
      <c r="DO94" t="s">
        <v>751</v>
      </c>
      <c r="DP94" t="s">
        <v>153</v>
      </c>
      <c r="DQ94">
        <v>25.354554158880902</v>
      </c>
      <c r="DR94">
        <v>55.387135706841903</v>
      </c>
      <c r="DS94" t="s">
        <v>133</v>
      </c>
      <c r="DT94" t="s">
        <v>133</v>
      </c>
      <c r="DW94" s="18" t="str">
        <f>IF(AND(CU94="no",CS94=0),"okay",IF(AND(CU94="yes",CS94&gt;0),"okay","wrong"))</f>
        <v>okay</v>
      </c>
      <c r="DX94" s="3">
        <f>SUM(BO94:BQ94)</f>
        <v>141.85142857142858</v>
      </c>
      <c r="DY94" s="3">
        <f>BM94</f>
        <v>0</v>
      </c>
      <c r="DZ94" s="3">
        <f t="shared" si="10"/>
        <v>0</v>
      </c>
      <c r="EA94" s="3">
        <f>CF94</f>
        <v>0</v>
      </c>
      <c r="EB94" s="18">
        <f>ROUND(DZ94-CS94-EA94,)</f>
        <v>0</v>
      </c>
      <c r="EC94" s="3">
        <f>CI94</f>
        <v>1181.81</v>
      </c>
      <c r="ED94" s="3">
        <f t="shared" si="11"/>
        <v>0</v>
      </c>
      <c r="EE94" s="3">
        <f t="shared" si="11"/>
        <v>0</v>
      </c>
      <c r="EF94" s="3">
        <f t="shared" si="12"/>
        <v>1181.81</v>
      </c>
      <c r="EG94" s="18">
        <f t="shared" si="13"/>
        <v>0</v>
      </c>
      <c r="EH94" s="3">
        <f>BU94</f>
        <v>848.96</v>
      </c>
      <c r="EI94" s="3">
        <f t="shared" si="14"/>
        <v>848.96</v>
      </c>
      <c r="EJ94" s="3">
        <f>CE94</f>
        <v>0</v>
      </c>
      <c r="EK94" s="19">
        <f t="shared" si="8"/>
        <v>848.96</v>
      </c>
      <c r="EL94" s="19">
        <f>CO94/CM94</f>
        <v>1</v>
      </c>
      <c r="EM94" s="19">
        <f t="shared" si="9"/>
        <v>848.96</v>
      </c>
      <c r="EN94" s="18">
        <f>ROUND(EM94-BV94,0)</f>
        <v>0</v>
      </c>
    </row>
    <row r="95" spans="1:144" x14ac:dyDescent="0.25">
      <c r="A95">
        <v>246253</v>
      </c>
      <c r="B95" t="s">
        <v>752</v>
      </c>
      <c r="C95" s="1">
        <v>45315</v>
      </c>
      <c r="D95" s="2">
        <v>45315.488842592589</v>
      </c>
      <c r="E95">
        <v>2024</v>
      </c>
      <c r="F95">
        <v>1</v>
      </c>
      <c r="G95">
        <v>24</v>
      </c>
      <c r="H95">
        <v>4</v>
      </c>
      <c r="I95">
        <v>4</v>
      </c>
      <c r="J95" t="s">
        <v>226</v>
      </c>
      <c r="K95">
        <v>11</v>
      </c>
      <c r="L95">
        <v>1</v>
      </c>
      <c r="M95">
        <v>1</v>
      </c>
      <c r="N95" s="1">
        <v>45315</v>
      </c>
      <c r="O95" s="2">
        <v>45315.5625</v>
      </c>
      <c r="P95">
        <v>2024</v>
      </c>
      <c r="Q95">
        <v>1</v>
      </c>
      <c r="R95">
        <v>24</v>
      </c>
      <c r="S95">
        <v>4</v>
      </c>
      <c r="T95">
        <v>4</v>
      </c>
      <c r="U95" t="s">
        <v>226</v>
      </c>
      <c r="V95">
        <v>13</v>
      </c>
      <c r="W95" s="1">
        <v>45321</v>
      </c>
      <c r="X95" s="2">
        <v>45321.510416666664</v>
      </c>
      <c r="Y95">
        <v>2024</v>
      </c>
      <c r="Z95">
        <v>1</v>
      </c>
      <c r="AA95">
        <v>30</v>
      </c>
      <c r="AB95">
        <v>5</v>
      </c>
      <c r="AC95">
        <v>3</v>
      </c>
      <c r="AD95" t="s">
        <v>171</v>
      </c>
      <c r="AE95">
        <v>12</v>
      </c>
      <c r="AF95" t="s">
        <v>155</v>
      </c>
      <c r="AG95" t="s">
        <v>128</v>
      </c>
      <c r="AH95" t="s">
        <v>129</v>
      </c>
      <c r="AI95" t="s">
        <v>155</v>
      </c>
      <c r="AJ95">
        <v>0</v>
      </c>
      <c r="AK95" t="s">
        <v>131</v>
      </c>
      <c r="AL95" t="s">
        <v>132</v>
      </c>
      <c r="AM95" t="s">
        <v>133</v>
      </c>
      <c r="AN95">
        <v>0</v>
      </c>
      <c r="AO95">
        <v>0</v>
      </c>
      <c r="AP95">
        <v>0</v>
      </c>
      <c r="AQ95" t="s">
        <v>134</v>
      </c>
      <c r="AR95" t="s">
        <v>156</v>
      </c>
      <c r="AS95" t="s">
        <v>157</v>
      </c>
      <c r="AT95" t="s">
        <v>133</v>
      </c>
      <c r="AU95" t="s">
        <v>158</v>
      </c>
      <c r="AV95" t="s">
        <v>159</v>
      </c>
      <c r="AW95" t="s">
        <v>133</v>
      </c>
      <c r="AX95" t="s">
        <v>139</v>
      </c>
      <c r="AZ95">
        <v>7</v>
      </c>
      <c r="BA95">
        <v>0</v>
      </c>
      <c r="BB95">
        <v>7</v>
      </c>
      <c r="BC95">
        <v>0</v>
      </c>
      <c r="BD95">
        <v>38031</v>
      </c>
      <c r="BE95" t="s">
        <v>753</v>
      </c>
      <c r="BF95" t="s">
        <v>754</v>
      </c>
      <c r="BG95" t="s">
        <v>755</v>
      </c>
      <c r="BH95" s="1">
        <v>33787</v>
      </c>
      <c r="BI95">
        <v>32</v>
      </c>
      <c r="BJ95" t="s">
        <v>143</v>
      </c>
      <c r="BK95" t="s">
        <v>139</v>
      </c>
      <c r="BL95" s="3">
        <v>6</v>
      </c>
      <c r="BM95" s="3">
        <v>0</v>
      </c>
      <c r="BN95">
        <v>0</v>
      </c>
      <c r="BO95" s="3">
        <v>99</v>
      </c>
      <c r="BP95" s="3">
        <v>0</v>
      </c>
      <c r="BQ95" s="3">
        <v>25</v>
      </c>
      <c r="BR95" t="s">
        <v>144</v>
      </c>
      <c r="BS95">
        <v>0</v>
      </c>
      <c r="BT95">
        <v>0</v>
      </c>
      <c r="BU95" s="3">
        <v>594</v>
      </c>
      <c r="BV95" s="3">
        <v>594</v>
      </c>
      <c r="BW95">
        <v>0</v>
      </c>
      <c r="BX95">
        <v>48.75</v>
      </c>
      <c r="BY95">
        <v>39</v>
      </c>
      <c r="BZ95">
        <v>150</v>
      </c>
      <c r="CA95">
        <v>0</v>
      </c>
      <c r="CB95">
        <v>99</v>
      </c>
      <c r="CC95">
        <v>0</v>
      </c>
      <c r="CD95">
        <v>0</v>
      </c>
      <c r="CE95" s="3">
        <v>0</v>
      </c>
      <c r="CF95" s="3">
        <v>0</v>
      </c>
      <c r="CG95">
        <v>46.54</v>
      </c>
      <c r="CH95">
        <v>46.54</v>
      </c>
      <c r="CI95" s="3">
        <v>930.75</v>
      </c>
      <c r="CJ95" s="5">
        <v>930.75</v>
      </c>
      <c r="CK95" s="5">
        <v>930.75</v>
      </c>
      <c r="CL95" s="5">
        <v>930.75</v>
      </c>
      <c r="CM95" s="3">
        <v>930.75</v>
      </c>
      <c r="CN95" s="3">
        <v>930.75</v>
      </c>
      <c r="CO95" s="3">
        <v>930.75</v>
      </c>
      <c r="CP95" s="3">
        <v>930.75</v>
      </c>
      <c r="CQ95">
        <v>930.75</v>
      </c>
      <c r="CR95">
        <v>46.54</v>
      </c>
      <c r="CS95" s="3">
        <v>0</v>
      </c>
      <c r="CT95" s="3">
        <v>0</v>
      </c>
      <c r="CU95" s="3" t="s">
        <v>146</v>
      </c>
      <c r="CV95" t="s">
        <v>133</v>
      </c>
      <c r="CX95" s="2">
        <v>1.5</v>
      </c>
      <c r="CY95" t="s">
        <v>133</v>
      </c>
      <c r="CZ95">
        <v>294</v>
      </c>
      <c r="DA95">
        <v>2</v>
      </c>
      <c r="DB95" t="s">
        <v>191</v>
      </c>
      <c r="DC95" t="s">
        <v>756</v>
      </c>
      <c r="DD95" t="s">
        <v>357</v>
      </c>
      <c r="DE95" t="s">
        <v>358</v>
      </c>
      <c r="DF95" t="s">
        <v>167</v>
      </c>
      <c r="DG95" t="s">
        <v>143</v>
      </c>
      <c r="DH95" t="s">
        <v>150</v>
      </c>
      <c r="DI95">
        <v>1</v>
      </c>
      <c r="DJ95">
        <v>2</v>
      </c>
      <c r="DK95" t="s">
        <v>757</v>
      </c>
      <c r="DL95" t="s">
        <v>152</v>
      </c>
      <c r="DM95">
        <v>24.424462338903702</v>
      </c>
      <c r="DN95">
        <v>54.473108276724801</v>
      </c>
      <c r="DO95" t="s">
        <v>758</v>
      </c>
      <c r="DP95" t="s">
        <v>153</v>
      </c>
      <c r="DQ95">
        <v>25.300717200000001</v>
      </c>
      <c r="DR95">
        <v>55.303931599999999</v>
      </c>
      <c r="DS95">
        <v>9</v>
      </c>
      <c r="DT95" t="s">
        <v>133</v>
      </c>
      <c r="DW95" s="18" t="str">
        <f>IF(AND(CU95="no",CS95=0),"okay",IF(AND(CU95="yes",CS95&gt;0),"okay","wrong"))</f>
        <v>okay</v>
      </c>
      <c r="DX95" s="3">
        <f>SUM(BO95:BQ95)</f>
        <v>124</v>
      </c>
      <c r="DY95" s="3">
        <f>BM95</f>
        <v>0</v>
      </c>
      <c r="DZ95" s="3">
        <f t="shared" si="10"/>
        <v>0</v>
      </c>
      <c r="EA95" s="3">
        <f>CF95</f>
        <v>0</v>
      </c>
      <c r="EB95" s="18">
        <f>ROUND(DZ95-CS95-EA95,)</f>
        <v>0</v>
      </c>
      <c r="EC95" s="3">
        <f>CI95</f>
        <v>930.75</v>
      </c>
      <c r="ED95" s="3">
        <f t="shared" si="11"/>
        <v>0</v>
      </c>
      <c r="EE95" s="3">
        <f t="shared" si="11"/>
        <v>0</v>
      </c>
      <c r="EF95" s="3">
        <f t="shared" si="12"/>
        <v>930.75</v>
      </c>
      <c r="EG95" s="18">
        <f t="shared" si="13"/>
        <v>0</v>
      </c>
      <c r="EH95" s="3">
        <f>BU95</f>
        <v>594</v>
      </c>
      <c r="EI95" s="3">
        <f t="shared" si="14"/>
        <v>594</v>
      </c>
      <c r="EJ95" s="3">
        <f>CE95</f>
        <v>0</v>
      </c>
      <c r="EK95" s="19">
        <f t="shared" si="8"/>
        <v>594</v>
      </c>
      <c r="EL95" s="19">
        <f>CO95/CM95</f>
        <v>1</v>
      </c>
      <c r="EM95" s="19">
        <f t="shared" si="9"/>
        <v>594</v>
      </c>
      <c r="EN95" s="18">
        <f>ROUND(EM95-BV95,0)</f>
        <v>0</v>
      </c>
    </row>
    <row r="96" spans="1:144" x14ac:dyDescent="0.25">
      <c r="A96">
        <v>246333</v>
      </c>
      <c r="B96" t="s">
        <v>759</v>
      </c>
      <c r="C96" s="1">
        <v>45315</v>
      </c>
      <c r="D96" s="2">
        <v>45315.661377314813</v>
      </c>
      <c r="E96">
        <v>2024</v>
      </c>
      <c r="F96">
        <v>1</v>
      </c>
      <c r="G96">
        <v>24</v>
      </c>
      <c r="H96">
        <v>4</v>
      </c>
      <c r="I96">
        <v>4</v>
      </c>
      <c r="J96" t="s">
        <v>226</v>
      </c>
      <c r="K96">
        <v>15</v>
      </c>
      <c r="L96">
        <v>1</v>
      </c>
      <c r="M96">
        <v>1</v>
      </c>
      <c r="N96" s="1">
        <v>45315</v>
      </c>
      <c r="O96" s="2">
        <v>45315.744444444441</v>
      </c>
      <c r="P96">
        <v>2024</v>
      </c>
      <c r="Q96">
        <v>1</v>
      </c>
      <c r="R96">
        <v>24</v>
      </c>
      <c r="S96">
        <v>4</v>
      </c>
      <c r="T96">
        <v>4</v>
      </c>
      <c r="U96" t="s">
        <v>226</v>
      </c>
      <c r="V96">
        <v>17</v>
      </c>
      <c r="W96" s="1">
        <v>45316</v>
      </c>
      <c r="X96" s="2">
        <v>45316.744444444441</v>
      </c>
      <c r="Y96">
        <v>2024</v>
      </c>
      <c r="Z96">
        <v>1</v>
      </c>
      <c r="AA96">
        <v>25</v>
      </c>
      <c r="AB96">
        <v>4</v>
      </c>
      <c r="AC96">
        <v>5</v>
      </c>
      <c r="AD96" t="s">
        <v>125</v>
      </c>
      <c r="AE96">
        <v>17</v>
      </c>
      <c r="AF96" t="s">
        <v>155</v>
      </c>
      <c r="AG96" t="s">
        <v>128</v>
      </c>
      <c r="AH96" t="s">
        <v>129</v>
      </c>
      <c r="AI96" t="s">
        <v>155</v>
      </c>
      <c r="AJ96">
        <v>0</v>
      </c>
      <c r="AK96" t="s">
        <v>131</v>
      </c>
      <c r="AL96" t="s">
        <v>132</v>
      </c>
      <c r="AM96" t="s">
        <v>133</v>
      </c>
      <c r="AN96">
        <v>0</v>
      </c>
      <c r="AO96">
        <v>0</v>
      </c>
      <c r="AP96">
        <v>0</v>
      </c>
      <c r="AQ96" t="s">
        <v>134</v>
      </c>
      <c r="AR96" t="s">
        <v>156</v>
      </c>
      <c r="AS96" t="s">
        <v>157</v>
      </c>
      <c r="AT96" t="s">
        <v>133</v>
      </c>
      <c r="AU96" t="s">
        <v>158</v>
      </c>
      <c r="AV96" t="s">
        <v>138</v>
      </c>
      <c r="AW96" t="s">
        <v>133</v>
      </c>
      <c r="AX96" t="s">
        <v>139</v>
      </c>
      <c r="AZ96">
        <v>2</v>
      </c>
      <c r="BA96">
        <v>0</v>
      </c>
      <c r="BB96">
        <v>2</v>
      </c>
      <c r="BC96">
        <v>0</v>
      </c>
      <c r="BD96">
        <v>561289</v>
      </c>
      <c r="BE96" t="s">
        <v>760</v>
      </c>
      <c r="BF96" t="s">
        <v>761</v>
      </c>
      <c r="BG96" t="s">
        <v>762</v>
      </c>
      <c r="BH96" s="1">
        <v>34700</v>
      </c>
      <c r="BI96">
        <v>29</v>
      </c>
      <c r="BJ96" t="s">
        <v>143</v>
      </c>
      <c r="BK96" t="s">
        <v>139</v>
      </c>
      <c r="BL96" s="3">
        <v>1</v>
      </c>
      <c r="BM96" s="3">
        <v>0</v>
      </c>
      <c r="BN96">
        <v>0</v>
      </c>
      <c r="BO96" s="3">
        <v>99</v>
      </c>
      <c r="BP96" s="3">
        <v>20</v>
      </c>
      <c r="BQ96" s="3">
        <v>50</v>
      </c>
      <c r="BR96" t="s">
        <v>144</v>
      </c>
      <c r="BS96">
        <v>0</v>
      </c>
      <c r="BT96">
        <v>0</v>
      </c>
      <c r="BU96" s="3">
        <v>99</v>
      </c>
      <c r="BV96" s="3">
        <v>99</v>
      </c>
      <c r="BW96">
        <v>0</v>
      </c>
      <c r="BX96">
        <v>39</v>
      </c>
      <c r="BY96">
        <v>0</v>
      </c>
      <c r="BZ96">
        <v>50</v>
      </c>
      <c r="CA96">
        <v>20</v>
      </c>
      <c r="CB96">
        <v>0</v>
      </c>
      <c r="CC96">
        <v>0</v>
      </c>
      <c r="CD96">
        <v>20</v>
      </c>
      <c r="CE96" s="3">
        <v>0</v>
      </c>
      <c r="CF96" s="3">
        <v>0</v>
      </c>
      <c r="CG96">
        <v>10.4</v>
      </c>
      <c r="CH96">
        <v>10.4</v>
      </c>
      <c r="CI96" s="3">
        <v>208</v>
      </c>
      <c r="CJ96" s="5">
        <v>208</v>
      </c>
      <c r="CK96" s="5">
        <v>208</v>
      </c>
      <c r="CL96" s="5">
        <v>208</v>
      </c>
      <c r="CM96" s="3">
        <v>208</v>
      </c>
      <c r="CN96" s="3">
        <v>208</v>
      </c>
      <c r="CO96" s="3">
        <v>208</v>
      </c>
      <c r="CP96" s="3">
        <v>208</v>
      </c>
      <c r="CQ96">
        <v>208</v>
      </c>
      <c r="CR96">
        <v>10.4</v>
      </c>
      <c r="CS96" s="3">
        <v>0</v>
      </c>
      <c r="CT96" s="3">
        <v>0</v>
      </c>
      <c r="CU96" s="3" t="s">
        <v>146</v>
      </c>
      <c r="CV96" t="s">
        <v>133</v>
      </c>
      <c r="CX96" s="2">
        <v>1.5</v>
      </c>
      <c r="CZ96">
        <v>96</v>
      </c>
      <c r="DA96">
        <v>2</v>
      </c>
      <c r="DB96" t="s">
        <v>163</v>
      </c>
      <c r="DC96" t="s">
        <v>164</v>
      </c>
      <c r="DD96" t="s">
        <v>193</v>
      </c>
      <c r="DE96" t="s">
        <v>194</v>
      </c>
      <c r="DF96" t="s">
        <v>167</v>
      </c>
      <c r="DG96" t="s">
        <v>143</v>
      </c>
      <c r="DH96" t="s">
        <v>168</v>
      </c>
      <c r="DI96">
        <v>1</v>
      </c>
      <c r="DJ96">
        <v>1</v>
      </c>
      <c r="DK96" t="s">
        <v>763</v>
      </c>
      <c r="DL96" t="s">
        <v>152</v>
      </c>
      <c r="DM96">
        <v>25.217301012394501</v>
      </c>
      <c r="DN96">
        <v>55.505126751959303</v>
      </c>
      <c r="DO96" t="s">
        <v>656</v>
      </c>
      <c r="DP96" t="s">
        <v>338</v>
      </c>
      <c r="DQ96">
        <v>25.2449304393161</v>
      </c>
      <c r="DR96">
        <v>55.3137825175397</v>
      </c>
      <c r="DS96">
        <v>8</v>
      </c>
      <c r="DT96" t="s">
        <v>133</v>
      </c>
      <c r="DW96" s="18" t="str">
        <f>IF(AND(CU96="no",CS96=0),"okay",IF(AND(CU96="yes",CS96&gt;0),"okay","wrong"))</f>
        <v>okay</v>
      </c>
      <c r="DX96" s="3">
        <f>SUM(BO96:BQ96)</f>
        <v>169</v>
      </c>
      <c r="DY96" s="3">
        <f>BM96</f>
        <v>0</v>
      </c>
      <c r="DZ96" s="3">
        <f t="shared" si="10"/>
        <v>0</v>
      </c>
      <c r="EA96" s="3">
        <f>CF96</f>
        <v>0</v>
      </c>
      <c r="EB96" s="18">
        <f>ROUND(DZ96-CS96-EA96,)</f>
        <v>0</v>
      </c>
      <c r="EC96" s="3">
        <f>CI96</f>
        <v>208</v>
      </c>
      <c r="ED96" s="3">
        <f t="shared" si="11"/>
        <v>0</v>
      </c>
      <c r="EE96" s="3">
        <f t="shared" si="11"/>
        <v>0</v>
      </c>
      <c r="EF96" s="3">
        <f t="shared" si="12"/>
        <v>208</v>
      </c>
      <c r="EG96" s="18">
        <f t="shared" si="13"/>
        <v>0</v>
      </c>
      <c r="EH96" s="3">
        <f>BU96</f>
        <v>99</v>
      </c>
      <c r="EI96" s="3">
        <f t="shared" si="14"/>
        <v>99</v>
      </c>
      <c r="EJ96" s="3">
        <f>CE96</f>
        <v>0</v>
      </c>
      <c r="EK96" s="19">
        <f t="shared" si="8"/>
        <v>99</v>
      </c>
      <c r="EL96" s="19">
        <f>CO96/CM96</f>
        <v>1</v>
      </c>
      <c r="EM96" s="19">
        <f t="shared" si="9"/>
        <v>99</v>
      </c>
      <c r="EN96" s="18">
        <f>ROUND(EM96-BV96,0)</f>
        <v>0</v>
      </c>
    </row>
    <row r="97" spans="1:144" x14ac:dyDescent="0.25">
      <c r="A97">
        <v>246379</v>
      </c>
      <c r="B97" t="s">
        <v>764</v>
      </c>
      <c r="C97" s="1">
        <v>45315</v>
      </c>
      <c r="D97" s="2">
        <v>45315.771793981483</v>
      </c>
      <c r="E97">
        <v>2024</v>
      </c>
      <c r="F97">
        <v>1</v>
      </c>
      <c r="G97">
        <v>24</v>
      </c>
      <c r="H97">
        <v>4</v>
      </c>
      <c r="I97">
        <v>4</v>
      </c>
      <c r="J97" t="s">
        <v>226</v>
      </c>
      <c r="K97">
        <v>18</v>
      </c>
      <c r="L97">
        <v>1</v>
      </c>
      <c r="M97">
        <v>1</v>
      </c>
      <c r="N97" s="1">
        <v>45316</v>
      </c>
      <c r="O97" s="2">
        <v>45316.375</v>
      </c>
      <c r="P97">
        <v>2024</v>
      </c>
      <c r="Q97">
        <v>1</v>
      </c>
      <c r="R97">
        <v>25</v>
      </c>
      <c r="S97">
        <v>4</v>
      </c>
      <c r="T97">
        <v>5</v>
      </c>
      <c r="U97" t="s">
        <v>125</v>
      </c>
      <c r="V97">
        <v>9</v>
      </c>
      <c r="W97" s="1">
        <v>45318</v>
      </c>
      <c r="X97" s="2">
        <v>45318.375</v>
      </c>
      <c r="Y97">
        <v>2024</v>
      </c>
      <c r="Z97">
        <v>1</v>
      </c>
      <c r="AA97">
        <v>27</v>
      </c>
      <c r="AB97">
        <v>4</v>
      </c>
      <c r="AC97">
        <v>7</v>
      </c>
      <c r="AD97" t="s">
        <v>126</v>
      </c>
      <c r="AE97">
        <v>9</v>
      </c>
      <c r="AF97" t="s">
        <v>127</v>
      </c>
      <c r="AG97" t="s">
        <v>128</v>
      </c>
      <c r="AH97" t="s">
        <v>129</v>
      </c>
      <c r="AI97" t="s">
        <v>173</v>
      </c>
      <c r="AJ97">
        <v>1</v>
      </c>
      <c r="AK97" t="s">
        <v>131</v>
      </c>
      <c r="AL97" t="s">
        <v>132</v>
      </c>
      <c r="AM97" t="s">
        <v>133</v>
      </c>
      <c r="AN97">
        <v>0</v>
      </c>
      <c r="AO97">
        <v>0</v>
      </c>
      <c r="AP97">
        <v>0</v>
      </c>
      <c r="AQ97" t="s">
        <v>134</v>
      </c>
      <c r="AR97" t="s">
        <v>156</v>
      </c>
      <c r="AS97" t="s">
        <v>157</v>
      </c>
      <c r="AT97" t="s">
        <v>133</v>
      </c>
      <c r="AU97" t="s">
        <v>158</v>
      </c>
      <c r="AV97" t="s">
        <v>159</v>
      </c>
      <c r="AW97" t="s">
        <v>133</v>
      </c>
      <c r="AX97" t="s">
        <v>146</v>
      </c>
      <c r="AZ97">
        <v>1</v>
      </c>
      <c r="BA97">
        <v>0</v>
      </c>
      <c r="BB97">
        <v>1</v>
      </c>
      <c r="BC97">
        <v>0</v>
      </c>
      <c r="BD97">
        <v>561379</v>
      </c>
      <c r="BE97" t="s">
        <v>765</v>
      </c>
      <c r="BF97" t="s">
        <v>766</v>
      </c>
      <c r="BG97" t="s">
        <v>767</v>
      </c>
      <c r="BH97" s="1">
        <v>33787</v>
      </c>
      <c r="BI97">
        <v>32</v>
      </c>
      <c r="BJ97" t="s">
        <v>143</v>
      </c>
      <c r="BK97" t="s">
        <v>139</v>
      </c>
      <c r="BL97" s="3">
        <v>2</v>
      </c>
      <c r="BM97" s="3">
        <v>0</v>
      </c>
      <c r="BN97">
        <v>0</v>
      </c>
      <c r="BO97" s="3">
        <v>109</v>
      </c>
      <c r="BP97" s="3">
        <v>22</v>
      </c>
      <c r="BQ97" s="3">
        <v>25</v>
      </c>
      <c r="BR97" t="s">
        <v>144</v>
      </c>
      <c r="BS97">
        <v>0</v>
      </c>
      <c r="BT97">
        <v>0</v>
      </c>
      <c r="BU97" s="3">
        <v>218</v>
      </c>
      <c r="BV97" s="3">
        <v>218</v>
      </c>
      <c r="BW97">
        <v>0</v>
      </c>
      <c r="BX97">
        <v>39</v>
      </c>
      <c r="BY97">
        <v>39</v>
      </c>
      <c r="BZ97">
        <v>50</v>
      </c>
      <c r="CA97">
        <v>44</v>
      </c>
      <c r="CB97">
        <v>0</v>
      </c>
      <c r="CC97">
        <v>0</v>
      </c>
      <c r="CD97">
        <v>44</v>
      </c>
      <c r="CE97" s="3">
        <v>0</v>
      </c>
      <c r="CF97" s="3">
        <v>0</v>
      </c>
      <c r="CG97">
        <v>19.5</v>
      </c>
      <c r="CH97">
        <v>39.5</v>
      </c>
      <c r="CI97" s="3">
        <v>390</v>
      </c>
      <c r="CJ97" s="5">
        <v>390</v>
      </c>
      <c r="CK97" s="5">
        <v>390</v>
      </c>
      <c r="CL97" s="5">
        <v>390</v>
      </c>
      <c r="CM97" s="3">
        <v>390</v>
      </c>
      <c r="CN97" s="3">
        <v>390</v>
      </c>
      <c r="CO97" s="3">
        <v>390</v>
      </c>
      <c r="CP97" s="3">
        <v>390</v>
      </c>
      <c r="CQ97">
        <v>390</v>
      </c>
      <c r="CR97">
        <v>39.5</v>
      </c>
      <c r="CS97" s="3">
        <v>0</v>
      </c>
      <c r="CT97" s="3">
        <v>0</v>
      </c>
      <c r="CU97" s="3" t="s">
        <v>146</v>
      </c>
      <c r="CV97" t="s">
        <v>133</v>
      </c>
      <c r="CX97" s="2">
        <v>1.5</v>
      </c>
      <c r="CY97" t="s">
        <v>133</v>
      </c>
      <c r="CZ97">
        <v>492</v>
      </c>
      <c r="DA97">
        <v>2</v>
      </c>
      <c r="DB97" t="s">
        <v>191</v>
      </c>
      <c r="DC97" t="s">
        <v>192</v>
      </c>
      <c r="DD97" t="s">
        <v>193</v>
      </c>
      <c r="DE97" t="s">
        <v>194</v>
      </c>
      <c r="DF97" t="s">
        <v>167</v>
      </c>
      <c r="DG97" t="s">
        <v>143</v>
      </c>
      <c r="DH97" t="s">
        <v>168</v>
      </c>
      <c r="DI97">
        <v>1</v>
      </c>
      <c r="DJ97">
        <v>1</v>
      </c>
      <c r="DK97" t="s">
        <v>768</v>
      </c>
      <c r="DL97" t="s">
        <v>152</v>
      </c>
      <c r="DM97">
        <v>25.115939699999998</v>
      </c>
      <c r="DN97">
        <v>55.140737399999999</v>
      </c>
      <c r="DO97" t="s">
        <v>768</v>
      </c>
      <c r="DP97" t="s">
        <v>153</v>
      </c>
      <c r="DQ97">
        <v>25.115939699999998</v>
      </c>
      <c r="DR97">
        <v>55.140737399999999</v>
      </c>
      <c r="DS97">
        <v>8</v>
      </c>
      <c r="DT97" t="s">
        <v>769</v>
      </c>
      <c r="DW97" s="18" t="str">
        <f>IF(AND(CU97="no",CS97=0),"okay",IF(AND(CU97="yes",CS97&gt;0),"okay","wrong"))</f>
        <v>okay</v>
      </c>
      <c r="DX97" s="3">
        <f>SUM(BO97:BQ97)</f>
        <v>156</v>
      </c>
      <c r="DY97" s="3">
        <f>BM97</f>
        <v>0</v>
      </c>
      <c r="DZ97" s="3">
        <f t="shared" si="10"/>
        <v>0</v>
      </c>
      <c r="EA97" s="3">
        <f>CF97</f>
        <v>0</v>
      </c>
      <c r="EB97" s="18">
        <f>ROUND(DZ97-CS97-EA97,)</f>
        <v>0</v>
      </c>
      <c r="EC97" s="3">
        <f>CI97</f>
        <v>390</v>
      </c>
      <c r="ED97" s="3">
        <f t="shared" si="11"/>
        <v>0</v>
      </c>
      <c r="EE97" s="3">
        <f t="shared" si="11"/>
        <v>0</v>
      </c>
      <c r="EF97" s="3">
        <f t="shared" si="12"/>
        <v>390</v>
      </c>
      <c r="EG97" s="18">
        <f t="shared" si="13"/>
        <v>0</v>
      </c>
      <c r="EH97" s="3">
        <f>BU97</f>
        <v>218</v>
      </c>
      <c r="EI97" s="3">
        <f t="shared" si="14"/>
        <v>218</v>
      </c>
      <c r="EJ97" s="3">
        <f>CE97</f>
        <v>0</v>
      </c>
      <c r="EK97" s="19">
        <f t="shared" si="8"/>
        <v>218</v>
      </c>
      <c r="EL97" s="19">
        <f>CO97/CM97</f>
        <v>1</v>
      </c>
      <c r="EM97" s="19">
        <f t="shared" si="9"/>
        <v>218</v>
      </c>
      <c r="EN97" s="18">
        <f>ROUND(EM97-BV97,0)</f>
        <v>0</v>
      </c>
    </row>
    <row r="98" spans="1:144" x14ac:dyDescent="0.25">
      <c r="A98">
        <v>246381</v>
      </c>
      <c r="B98" t="s">
        <v>770</v>
      </c>
      <c r="C98" s="1">
        <v>45315</v>
      </c>
      <c r="D98" s="2">
        <v>45315.777546296296</v>
      </c>
      <c r="E98">
        <v>2024</v>
      </c>
      <c r="F98">
        <v>1</v>
      </c>
      <c r="G98">
        <v>24</v>
      </c>
      <c r="H98">
        <v>4</v>
      </c>
      <c r="I98">
        <v>4</v>
      </c>
      <c r="J98" t="s">
        <v>226</v>
      </c>
      <c r="K98">
        <v>18</v>
      </c>
      <c r="L98">
        <v>1</v>
      </c>
      <c r="M98">
        <v>1</v>
      </c>
      <c r="N98" s="1">
        <v>45315</v>
      </c>
      <c r="O98" s="2">
        <v>45315.854166666664</v>
      </c>
      <c r="P98">
        <v>2024</v>
      </c>
      <c r="Q98">
        <v>1</v>
      </c>
      <c r="R98">
        <v>24</v>
      </c>
      <c r="S98">
        <v>4</v>
      </c>
      <c r="T98">
        <v>4</v>
      </c>
      <c r="U98" t="s">
        <v>226</v>
      </c>
      <c r="V98">
        <v>20</v>
      </c>
      <c r="W98" s="1">
        <v>45320</v>
      </c>
      <c r="X98" s="2">
        <v>45320.791666666664</v>
      </c>
      <c r="Y98">
        <v>2024</v>
      </c>
      <c r="Z98">
        <v>1</v>
      </c>
      <c r="AA98">
        <v>29</v>
      </c>
      <c r="AB98">
        <v>5</v>
      </c>
      <c r="AC98">
        <v>2</v>
      </c>
      <c r="AD98" t="s">
        <v>124</v>
      </c>
      <c r="AE98">
        <v>19</v>
      </c>
      <c r="AF98" t="s">
        <v>155</v>
      </c>
      <c r="AG98" t="s">
        <v>128</v>
      </c>
      <c r="AH98" t="s">
        <v>129</v>
      </c>
      <c r="AI98" t="s">
        <v>155</v>
      </c>
      <c r="AJ98">
        <v>0</v>
      </c>
      <c r="AK98" t="s">
        <v>131</v>
      </c>
      <c r="AL98" t="s">
        <v>132</v>
      </c>
      <c r="AM98" t="s">
        <v>133</v>
      </c>
      <c r="AN98">
        <v>0</v>
      </c>
      <c r="AO98">
        <v>0</v>
      </c>
      <c r="AP98">
        <v>0</v>
      </c>
      <c r="AQ98" t="s">
        <v>134</v>
      </c>
      <c r="AR98" t="s">
        <v>156</v>
      </c>
      <c r="AS98" t="s">
        <v>136</v>
      </c>
      <c r="AT98" t="s">
        <v>272</v>
      </c>
      <c r="AU98" t="s">
        <v>272</v>
      </c>
      <c r="AV98" t="s">
        <v>159</v>
      </c>
      <c r="AW98" t="s">
        <v>133</v>
      </c>
      <c r="AX98" t="s">
        <v>146</v>
      </c>
      <c r="AZ98">
        <v>1</v>
      </c>
      <c r="BA98">
        <v>0</v>
      </c>
      <c r="BB98">
        <v>1</v>
      </c>
      <c r="BC98">
        <v>0</v>
      </c>
      <c r="BD98">
        <v>561386</v>
      </c>
      <c r="BE98" t="s">
        <v>771</v>
      </c>
      <c r="BF98" t="s">
        <v>772</v>
      </c>
      <c r="BG98" t="s">
        <v>773</v>
      </c>
      <c r="BH98" s="1">
        <v>33787</v>
      </c>
      <c r="BI98">
        <v>32</v>
      </c>
      <c r="BJ98" t="s">
        <v>143</v>
      </c>
      <c r="BK98" t="s">
        <v>146</v>
      </c>
      <c r="BL98" s="3">
        <v>5</v>
      </c>
      <c r="BM98" s="3">
        <v>2</v>
      </c>
      <c r="BN98">
        <v>0</v>
      </c>
      <c r="BO98" s="3">
        <v>159</v>
      </c>
      <c r="BP98" s="3">
        <v>0</v>
      </c>
      <c r="BQ98" s="3">
        <v>10</v>
      </c>
      <c r="BR98" t="s">
        <v>144</v>
      </c>
      <c r="BS98">
        <v>0</v>
      </c>
      <c r="BT98">
        <v>0</v>
      </c>
      <c r="BU98" s="3">
        <v>795</v>
      </c>
      <c r="BV98" s="3">
        <v>532</v>
      </c>
      <c r="BW98">
        <v>0</v>
      </c>
      <c r="BX98">
        <v>56.55</v>
      </c>
      <c r="BY98">
        <v>39</v>
      </c>
      <c r="BZ98">
        <v>50</v>
      </c>
      <c r="CA98">
        <v>0</v>
      </c>
      <c r="CB98">
        <v>0</v>
      </c>
      <c r="CC98">
        <v>0</v>
      </c>
      <c r="CD98">
        <v>0</v>
      </c>
      <c r="CE98" s="3">
        <v>75</v>
      </c>
      <c r="CF98" s="3">
        <v>0</v>
      </c>
      <c r="CG98">
        <v>43.28</v>
      </c>
      <c r="CH98">
        <v>118.28</v>
      </c>
      <c r="CI98" s="3">
        <v>940.55</v>
      </c>
      <c r="CJ98" s="5">
        <v>865.55</v>
      </c>
      <c r="CK98" s="5">
        <v>940.55</v>
      </c>
      <c r="CL98" s="5">
        <v>865.55</v>
      </c>
      <c r="CM98" s="3">
        <v>602.54999999999995</v>
      </c>
      <c r="CN98" s="3">
        <v>677.55</v>
      </c>
      <c r="CO98" s="3">
        <v>602.54999999999995</v>
      </c>
      <c r="CP98" s="3">
        <v>677.55</v>
      </c>
      <c r="CQ98">
        <v>940.55</v>
      </c>
      <c r="CR98">
        <v>118.28</v>
      </c>
      <c r="CS98" s="3">
        <v>338</v>
      </c>
      <c r="CT98" s="3">
        <v>338</v>
      </c>
      <c r="CU98" s="3" t="s">
        <v>139</v>
      </c>
      <c r="CV98" t="s">
        <v>200</v>
      </c>
      <c r="CX98" s="2">
        <v>44742.300173611111</v>
      </c>
      <c r="CY98" t="s">
        <v>200</v>
      </c>
      <c r="CZ98">
        <v>580</v>
      </c>
      <c r="DA98">
        <v>3</v>
      </c>
      <c r="DB98" t="s">
        <v>147</v>
      </c>
      <c r="DC98" t="s">
        <v>267</v>
      </c>
      <c r="DD98" t="s">
        <v>774</v>
      </c>
      <c r="DE98" t="s">
        <v>277</v>
      </c>
      <c r="DF98" t="s">
        <v>167</v>
      </c>
      <c r="DG98" t="s">
        <v>143</v>
      </c>
      <c r="DH98" t="s">
        <v>168</v>
      </c>
      <c r="DI98">
        <v>1</v>
      </c>
      <c r="DJ98">
        <v>1</v>
      </c>
      <c r="DK98" t="s">
        <v>775</v>
      </c>
      <c r="DL98" t="s">
        <v>152</v>
      </c>
      <c r="DM98">
        <v>25.177464399999899</v>
      </c>
      <c r="DN98">
        <v>55.311595699999998</v>
      </c>
      <c r="DO98" t="s">
        <v>775</v>
      </c>
      <c r="DP98" t="s">
        <v>153</v>
      </c>
      <c r="DQ98">
        <v>25.177464399999899</v>
      </c>
      <c r="DR98">
        <v>55.311595699999998</v>
      </c>
      <c r="DS98" t="s">
        <v>133</v>
      </c>
      <c r="DT98" t="s">
        <v>133</v>
      </c>
      <c r="DW98" s="18" t="str">
        <f>IF(AND(CU98="no",CS98=0),"okay",IF(AND(CU98="yes",CS98&gt;0),"okay","wrong"))</f>
        <v>okay</v>
      </c>
      <c r="DX98" s="3">
        <f>SUM(BO98:BQ98)</f>
        <v>169</v>
      </c>
      <c r="DY98" s="3">
        <f>BM98</f>
        <v>2</v>
      </c>
      <c r="DZ98" s="3">
        <f t="shared" si="10"/>
        <v>338</v>
      </c>
      <c r="EA98" s="3">
        <f>CF98</f>
        <v>0</v>
      </c>
      <c r="EB98" s="18">
        <f>ROUND(DZ98-CS98-EA98,)</f>
        <v>0</v>
      </c>
      <c r="EC98" s="3">
        <f>CI98</f>
        <v>940.55</v>
      </c>
      <c r="ED98" s="3">
        <f t="shared" si="11"/>
        <v>338</v>
      </c>
      <c r="EE98" s="3">
        <f t="shared" si="11"/>
        <v>0</v>
      </c>
      <c r="EF98" s="3">
        <f t="shared" si="12"/>
        <v>602.54999999999995</v>
      </c>
      <c r="EG98" s="18">
        <f t="shared" si="13"/>
        <v>0</v>
      </c>
      <c r="EH98" s="3">
        <f>BU98</f>
        <v>795</v>
      </c>
      <c r="EI98" s="3">
        <f t="shared" si="14"/>
        <v>457</v>
      </c>
      <c r="EJ98" s="3">
        <f>CE98</f>
        <v>75</v>
      </c>
      <c r="EK98" s="19">
        <f t="shared" si="8"/>
        <v>382</v>
      </c>
      <c r="EL98" s="19">
        <f>CO98/CM98</f>
        <v>1</v>
      </c>
      <c r="EM98" s="19">
        <f t="shared" si="9"/>
        <v>382</v>
      </c>
      <c r="EN98" s="18">
        <f>ROUND(EM98-BV98,0)</f>
        <v>-150</v>
      </c>
    </row>
    <row r="99" spans="1:144" x14ac:dyDescent="0.25">
      <c r="A99">
        <v>246396</v>
      </c>
      <c r="B99">
        <v>6006493</v>
      </c>
      <c r="C99" s="1">
        <v>45315</v>
      </c>
      <c r="D99" s="2">
        <v>45315.811851851853</v>
      </c>
      <c r="E99">
        <v>2024</v>
      </c>
      <c r="F99">
        <v>1</v>
      </c>
      <c r="G99">
        <v>24</v>
      </c>
      <c r="H99">
        <v>4</v>
      </c>
      <c r="I99">
        <v>4</v>
      </c>
      <c r="J99" t="s">
        <v>226</v>
      </c>
      <c r="K99">
        <v>19</v>
      </c>
      <c r="L99">
        <v>1</v>
      </c>
      <c r="M99">
        <v>1</v>
      </c>
      <c r="N99" s="1">
        <v>45315</v>
      </c>
      <c r="O99" s="2">
        <v>45315.888888888891</v>
      </c>
      <c r="P99">
        <v>2024</v>
      </c>
      <c r="Q99">
        <v>1</v>
      </c>
      <c r="R99">
        <v>24</v>
      </c>
      <c r="S99">
        <v>4</v>
      </c>
      <c r="T99">
        <v>4</v>
      </c>
      <c r="U99" t="s">
        <v>226</v>
      </c>
      <c r="V99">
        <v>21</v>
      </c>
      <c r="W99" s="1">
        <v>45392</v>
      </c>
      <c r="X99" s="2">
        <v>45392.895833333336</v>
      </c>
      <c r="Y99">
        <v>2024</v>
      </c>
      <c r="Z99">
        <v>4</v>
      </c>
      <c r="AA99">
        <v>10</v>
      </c>
      <c r="AB99">
        <v>15</v>
      </c>
      <c r="AC99">
        <v>4</v>
      </c>
      <c r="AD99" t="s">
        <v>226</v>
      </c>
      <c r="AE99">
        <v>21</v>
      </c>
      <c r="AF99" t="s">
        <v>155</v>
      </c>
      <c r="AG99" t="s">
        <v>128</v>
      </c>
      <c r="AH99" t="s">
        <v>129</v>
      </c>
      <c r="AI99" t="s">
        <v>155</v>
      </c>
      <c r="AJ99">
        <v>0</v>
      </c>
      <c r="AK99" t="s">
        <v>131</v>
      </c>
      <c r="AL99" t="s">
        <v>132</v>
      </c>
      <c r="AM99" t="s">
        <v>133</v>
      </c>
      <c r="AN99">
        <v>0</v>
      </c>
      <c r="AO99">
        <v>0</v>
      </c>
      <c r="AP99">
        <v>0</v>
      </c>
      <c r="AQ99" t="s">
        <v>216</v>
      </c>
      <c r="AR99" t="s">
        <v>135</v>
      </c>
      <c r="AS99" t="s">
        <v>136</v>
      </c>
      <c r="AT99" t="s">
        <v>324</v>
      </c>
      <c r="AU99" t="s">
        <v>324</v>
      </c>
      <c r="AV99" t="s">
        <v>159</v>
      </c>
      <c r="AW99" t="s">
        <v>133</v>
      </c>
      <c r="AX99" t="s">
        <v>139</v>
      </c>
      <c r="AZ99">
        <v>3</v>
      </c>
      <c r="BA99">
        <v>0</v>
      </c>
      <c r="BB99">
        <v>2</v>
      </c>
      <c r="BC99">
        <v>1</v>
      </c>
      <c r="BD99">
        <v>499754</v>
      </c>
      <c r="BE99" t="s">
        <v>776</v>
      </c>
      <c r="BF99" t="s">
        <v>777</v>
      </c>
      <c r="BG99" t="s">
        <v>778</v>
      </c>
      <c r="BH99" s="1">
        <v>33787</v>
      </c>
      <c r="BI99">
        <v>32</v>
      </c>
      <c r="BJ99" t="s">
        <v>143</v>
      </c>
      <c r="BK99" t="s">
        <v>139</v>
      </c>
      <c r="BL99" s="3">
        <v>77</v>
      </c>
      <c r="BM99" s="3">
        <v>47</v>
      </c>
      <c r="BN99">
        <v>0</v>
      </c>
      <c r="BO99" s="3">
        <v>54.96</v>
      </c>
      <c r="BP99" s="3">
        <v>5.63</v>
      </c>
      <c r="BQ99" s="3">
        <v>5</v>
      </c>
      <c r="BR99" t="s">
        <v>144</v>
      </c>
      <c r="BS99">
        <v>63.3</v>
      </c>
      <c r="BT99" t="s">
        <v>145</v>
      </c>
      <c r="BU99" s="3">
        <v>4231.92</v>
      </c>
      <c r="BV99" s="3">
        <v>1149.1900430297801</v>
      </c>
      <c r="BW99">
        <v>0</v>
      </c>
      <c r="BX99">
        <v>39</v>
      </c>
      <c r="BY99">
        <v>39</v>
      </c>
      <c r="BZ99">
        <v>385</v>
      </c>
      <c r="CA99">
        <v>433.51</v>
      </c>
      <c r="CB99">
        <v>0</v>
      </c>
      <c r="CC99">
        <v>0</v>
      </c>
      <c r="CD99">
        <v>433.51</v>
      </c>
      <c r="CE99" s="3">
        <v>0</v>
      </c>
      <c r="CF99" s="3">
        <v>0</v>
      </c>
      <c r="CG99">
        <v>256.42149999999998</v>
      </c>
      <c r="CH99">
        <v>256.42149999999998</v>
      </c>
      <c r="CI99" s="3">
        <v>5128.43</v>
      </c>
      <c r="CJ99" s="5">
        <v>5128.43</v>
      </c>
      <c r="CK99" s="5">
        <v>5128.43</v>
      </c>
      <c r="CL99" s="5">
        <v>5128.43</v>
      </c>
      <c r="CM99" s="3">
        <v>2045.7000430297801</v>
      </c>
      <c r="CN99" s="3">
        <v>2045.7000430297801</v>
      </c>
      <c r="CO99" s="3">
        <v>2045.7000430297801</v>
      </c>
      <c r="CP99" s="3">
        <v>2045.7000430297801</v>
      </c>
      <c r="CQ99">
        <v>5128.43</v>
      </c>
      <c r="CR99">
        <v>256.42149999999998</v>
      </c>
      <c r="CS99" s="3">
        <v>3082.72995697021</v>
      </c>
      <c r="CT99" s="3">
        <v>3082.72995697021</v>
      </c>
      <c r="CU99" s="3" t="s">
        <v>139</v>
      </c>
      <c r="CV99" t="s">
        <v>133</v>
      </c>
      <c r="CX99" s="2">
        <v>1.5</v>
      </c>
      <c r="CY99" t="s">
        <v>133</v>
      </c>
      <c r="CZ99">
        <v>492</v>
      </c>
      <c r="DA99">
        <v>2</v>
      </c>
      <c r="DB99" t="s">
        <v>191</v>
      </c>
      <c r="DC99" t="s">
        <v>192</v>
      </c>
      <c r="DD99" t="s">
        <v>193</v>
      </c>
      <c r="DE99" t="s">
        <v>133</v>
      </c>
      <c r="DF99" t="s">
        <v>133</v>
      </c>
      <c r="DG99" t="s">
        <v>143</v>
      </c>
      <c r="DH99" t="s">
        <v>150</v>
      </c>
      <c r="DI99">
        <v>1</v>
      </c>
      <c r="DJ99">
        <v>2</v>
      </c>
      <c r="DK99" t="s">
        <v>779</v>
      </c>
      <c r="DL99" t="s">
        <v>152</v>
      </c>
      <c r="DM99">
        <v>24.4617121491898</v>
      </c>
      <c r="DN99">
        <v>54.672153331339302</v>
      </c>
      <c r="DO99" t="s">
        <v>779</v>
      </c>
      <c r="DP99" t="s">
        <v>153</v>
      </c>
      <c r="DQ99">
        <v>24.4617121491898</v>
      </c>
      <c r="DR99">
        <v>54.672153331339302</v>
      </c>
      <c r="DS99" t="s">
        <v>133</v>
      </c>
      <c r="DT99" t="s">
        <v>133</v>
      </c>
      <c r="DW99" s="18" t="str">
        <f>IF(AND(CU99="no",CS99=0),"okay",IF(AND(CU99="yes",CS99&gt;0),"okay","wrong"))</f>
        <v>okay</v>
      </c>
      <c r="DX99" s="3">
        <f>SUM(BO99:BQ99)</f>
        <v>65.59</v>
      </c>
      <c r="DY99" s="3">
        <f>BM99</f>
        <v>47</v>
      </c>
      <c r="DZ99" s="3">
        <f t="shared" si="10"/>
        <v>3082.73</v>
      </c>
      <c r="EA99" s="3">
        <f>CF99</f>
        <v>0</v>
      </c>
      <c r="EB99" s="18">
        <f>ROUND(DZ99-CS99-EA99,)</f>
        <v>0</v>
      </c>
      <c r="EC99" s="3">
        <f>CI99</f>
        <v>5128.43</v>
      </c>
      <c r="ED99" s="3">
        <f t="shared" si="11"/>
        <v>3082.73</v>
      </c>
      <c r="EE99" s="3">
        <f t="shared" si="11"/>
        <v>0</v>
      </c>
      <c r="EF99" s="3">
        <f t="shared" si="12"/>
        <v>2045.7000000000003</v>
      </c>
      <c r="EG99" s="18">
        <f t="shared" si="13"/>
        <v>0</v>
      </c>
      <c r="EH99" s="3">
        <f>BU99</f>
        <v>4231.92</v>
      </c>
      <c r="EI99" s="3">
        <f t="shared" si="14"/>
        <v>1149.19</v>
      </c>
      <c r="EJ99" s="3">
        <f>CE99</f>
        <v>0</v>
      </c>
      <c r="EK99" s="19">
        <f t="shared" si="8"/>
        <v>1149.19</v>
      </c>
      <c r="EL99" s="19">
        <f>CO99/CM99</f>
        <v>1</v>
      </c>
      <c r="EM99" s="19">
        <f t="shared" si="9"/>
        <v>1149.19</v>
      </c>
      <c r="EN99" s="18">
        <f>ROUND(EM99-BV99,0)</f>
        <v>0</v>
      </c>
    </row>
    <row r="100" spans="1:144" x14ac:dyDescent="0.25">
      <c r="A100">
        <v>246452</v>
      </c>
      <c r="B100" t="s">
        <v>780</v>
      </c>
      <c r="C100" s="1">
        <v>45316</v>
      </c>
      <c r="D100" s="2">
        <v>45316.186365740738</v>
      </c>
      <c r="E100">
        <v>2024</v>
      </c>
      <c r="F100">
        <v>1</v>
      </c>
      <c r="G100">
        <v>25</v>
      </c>
      <c r="H100">
        <v>4</v>
      </c>
      <c r="I100">
        <v>5</v>
      </c>
      <c r="J100" t="s">
        <v>125</v>
      </c>
      <c r="K100">
        <v>4</v>
      </c>
      <c r="L100">
        <v>1</v>
      </c>
      <c r="M100">
        <v>1</v>
      </c>
      <c r="N100" s="1">
        <v>45316</v>
      </c>
      <c r="O100" s="2">
        <v>45316.590277777781</v>
      </c>
      <c r="P100">
        <v>2024</v>
      </c>
      <c r="Q100">
        <v>1</v>
      </c>
      <c r="R100">
        <v>25</v>
      </c>
      <c r="S100">
        <v>4</v>
      </c>
      <c r="T100">
        <v>5</v>
      </c>
      <c r="U100" t="s">
        <v>125</v>
      </c>
      <c r="V100">
        <v>14</v>
      </c>
      <c r="W100" s="1">
        <v>45320</v>
      </c>
      <c r="X100" s="2">
        <v>45320.864583333336</v>
      </c>
      <c r="Y100">
        <v>2024</v>
      </c>
      <c r="Z100">
        <v>1</v>
      </c>
      <c r="AA100">
        <v>29</v>
      </c>
      <c r="AB100">
        <v>5</v>
      </c>
      <c r="AC100">
        <v>2</v>
      </c>
      <c r="AD100" t="s">
        <v>124</v>
      </c>
      <c r="AE100">
        <v>20</v>
      </c>
      <c r="AF100" t="s">
        <v>155</v>
      </c>
      <c r="AG100" t="s">
        <v>128</v>
      </c>
      <c r="AH100" t="s">
        <v>129</v>
      </c>
      <c r="AI100" t="s">
        <v>155</v>
      </c>
      <c r="AJ100">
        <v>0</v>
      </c>
      <c r="AK100" t="s">
        <v>131</v>
      </c>
      <c r="AL100" t="s">
        <v>132</v>
      </c>
      <c r="AM100" t="s">
        <v>133</v>
      </c>
      <c r="AN100">
        <v>0</v>
      </c>
      <c r="AO100">
        <v>0</v>
      </c>
      <c r="AP100">
        <v>0</v>
      </c>
      <c r="AQ100" t="s">
        <v>134</v>
      </c>
      <c r="AR100" t="s">
        <v>156</v>
      </c>
      <c r="AS100" t="s">
        <v>136</v>
      </c>
      <c r="AT100" t="s">
        <v>465</v>
      </c>
      <c r="AU100" t="s">
        <v>465</v>
      </c>
      <c r="AV100" t="s">
        <v>138</v>
      </c>
      <c r="AW100" t="s">
        <v>133</v>
      </c>
      <c r="AX100" t="s">
        <v>139</v>
      </c>
      <c r="AZ100">
        <v>9</v>
      </c>
      <c r="BA100">
        <v>0</v>
      </c>
      <c r="BB100">
        <v>9</v>
      </c>
      <c r="BC100">
        <v>0</v>
      </c>
      <c r="BD100">
        <v>324653</v>
      </c>
      <c r="BE100" t="s">
        <v>781</v>
      </c>
      <c r="BF100" t="s">
        <v>561</v>
      </c>
      <c r="BG100" t="s">
        <v>782</v>
      </c>
      <c r="BH100" s="1">
        <v>33787</v>
      </c>
      <c r="BI100">
        <v>32</v>
      </c>
      <c r="BJ100" t="s">
        <v>143</v>
      </c>
      <c r="BK100" t="s">
        <v>139</v>
      </c>
      <c r="BL100" s="3">
        <v>4</v>
      </c>
      <c r="BM100" s="3">
        <v>0</v>
      </c>
      <c r="BN100">
        <v>0</v>
      </c>
      <c r="BO100" s="3">
        <v>169</v>
      </c>
      <c r="BP100" s="3">
        <v>0</v>
      </c>
      <c r="BQ100" s="3">
        <v>25</v>
      </c>
      <c r="BR100" t="s">
        <v>144</v>
      </c>
      <c r="BS100">
        <v>0</v>
      </c>
      <c r="BT100">
        <v>0</v>
      </c>
      <c r="BU100" s="3">
        <v>676</v>
      </c>
      <c r="BV100" s="3">
        <v>676</v>
      </c>
      <c r="BW100">
        <v>0</v>
      </c>
      <c r="BX100">
        <v>39</v>
      </c>
      <c r="BY100">
        <v>39</v>
      </c>
      <c r="BZ100">
        <v>100</v>
      </c>
      <c r="CA100">
        <v>0</v>
      </c>
      <c r="CB100">
        <v>0</v>
      </c>
      <c r="CC100">
        <v>0</v>
      </c>
      <c r="CD100">
        <v>0</v>
      </c>
      <c r="CE100" s="3">
        <v>0</v>
      </c>
      <c r="CF100" s="3">
        <v>0</v>
      </c>
      <c r="CG100">
        <v>42.699999999999903</v>
      </c>
      <c r="CH100">
        <v>42.699999999999903</v>
      </c>
      <c r="CI100" s="3">
        <v>854</v>
      </c>
      <c r="CJ100" s="5">
        <v>854</v>
      </c>
      <c r="CK100" s="5">
        <v>854</v>
      </c>
      <c r="CL100" s="5">
        <v>854</v>
      </c>
      <c r="CM100" s="3">
        <v>854</v>
      </c>
      <c r="CN100" s="3">
        <v>854</v>
      </c>
      <c r="CO100" s="3">
        <v>854</v>
      </c>
      <c r="CP100" s="3">
        <v>854</v>
      </c>
      <c r="CQ100">
        <v>854</v>
      </c>
      <c r="CR100">
        <v>42.699999999999903</v>
      </c>
      <c r="CS100" s="3">
        <v>0</v>
      </c>
      <c r="CT100" s="3">
        <v>0</v>
      </c>
      <c r="CU100" s="3" t="s">
        <v>146</v>
      </c>
      <c r="CV100" t="s">
        <v>133</v>
      </c>
      <c r="CX100" s="2">
        <v>1.5</v>
      </c>
      <c r="CZ100">
        <v>320</v>
      </c>
      <c r="DA100">
        <v>3</v>
      </c>
      <c r="DB100" t="s">
        <v>147</v>
      </c>
      <c r="DC100" t="s">
        <v>783</v>
      </c>
      <c r="DD100" t="s">
        <v>784</v>
      </c>
      <c r="DE100" t="s">
        <v>442</v>
      </c>
      <c r="DF100" t="s">
        <v>167</v>
      </c>
      <c r="DG100" t="s">
        <v>143</v>
      </c>
      <c r="DH100" t="s">
        <v>168</v>
      </c>
      <c r="DI100">
        <v>1</v>
      </c>
      <c r="DJ100">
        <v>1</v>
      </c>
      <c r="DK100" t="s">
        <v>785</v>
      </c>
      <c r="DL100" t="s">
        <v>152</v>
      </c>
      <c r="DM100">
        <v>25.0375323915313</v>
      </c>
      <c r="DN100">
        <v>55.183623768389197</v>
      </c>
      <c r="DO100" t="s">
        <v>786</v>
      </c>
      <c r="DP100" t="s">
        <v>153</v>
      </c>
      <c r="DQ100">
        <v>25.039738049161599</v>
      </c>
      <c r="DR100">
        <v>55.221952870488103</v>
      </c>
      <c r="DS100">
        <v>6</v>
      </c>
      <c r="DT100" t="s">
        <v>133</v>
      </c>
      <c r="DW100" s="18" t="str">
        <f>IF(AND(CU100="no",CS100=0),"okay",IF(AND(CU100="yes",CS100&gt;0),"okay","wrong"))</f>
        <v>okay</v>
      </c>
      <c r="DX100" s="3">
        <f>SUM(BO100:BQ100)</f>
        <v>194</v>
      </c>
      <c r="DY100" s="3">
        <f>BM100</f>
        <v>0</v>
      </c>
      <c r="DZ100" s="3">
        <f t="shared" si="10"/>
        <v>0</v>
      </c>
      <c r="EA100" s="3">
        <f>CF100</f>
        <v>0</v>
      </c>
      <c r="EB100" s="18">
        <f>ROUND(DZ100-CS100-EA100,)</f>
        <v>0</v>
      </c>
      <c r="EC100" s="3">
        <f>CI100</f>
        <v>854</v>
      </c>
      <c r="ED100" s="3">
        <f t="shared" si="11"/>
        <v>0</v>
      </c>
      <c r="EE100" s="3">
        <f t="shared" si="11"/>
        <v>0</v>
      </c>
      <c r="EF100" s="3">
        <f t="shared" si="12"/>
        <v>854</v>
      </c>
      <c r="EG100" s="18">
        <f t="shared" si="13"/>
        <v>0</v>
      </c>
      <c r="EH100" s="3">
        <f>BU100</f>
        <v>676</v>
      </c>
      <c r="EI100" s="3">
        <f t="shared" si="14"/>
        <v>676</v>
      </c>
      <c r="EJ100" s="3">
        <f>CE100</f>
        <v>0</v>
      </c>
      <c r="EK100" s="19">
        <f t="shared" si="8"/>
        <v>676</v>
      </c>
      <c r="EL100" s="19">
        <f>CO100/CM100</f>
        <v>1</v>
      </c>
      <c r="EM100" s="19">
        <f t="shared" si="9"/>
        <v>676</v>
      </c>
      <c r="EN100" s="18">
        <f>ROUND(EM100-BV100,0)</f>
        <v>0</v>
      </c>
    </row>
    <row r="101" spans="1:144" x14ac:dyDescent="0.25">
      <c r="A101">
        <v>246489</v>
      </c>
      <c r="B101" t="s">
        <v>787</v>
      </c>
      <c r="C101" s="1">
        <v>45316</v>
      </c>
      <c r="D101" s="2">
        <v>45316.442557870374</v>
      </c>
      <c r="E101">
        <v>2024</v>
      </c>
      <c r="F101">
        <v>1</v>
      </c>
      <c r="G101">
        <v>25</v>
      </c>
      <c r="H101">
        <v>4</v>
      </c>
      <c r="I101">
        <v>5</v>
      </c>
      <c r="J101" t="s">
        <v>125</v>
      </c>
      <c r="K101">
        <v>10</v>
      </c>
      <c r="L101">
        <v>1</v>
      </c>
      <c r="M101">
        <v>1</v>
      </c>
      <c r="N101" s="1">
        <v>45316</v>
      </c>
      <c r="O101" s="2">
        <v>45316.548611111109</v>
      </c>
      <c r="P101">
        <v>2024</v>
      </c>
      <c r="Q101">
        <v>1</v>
      </c>
      <c r="R101">
        <v>25</v>
      </c>
      <c r="S101">
        <v>4</v>
      </c>
      <c r="T101">
        <v>5</v>
      </c>
      <c r="U101" t="s">
        <v>125</v>
      </c>
      <c r="V101">
        <v>13</v>
      </c>
      <c r="W101" s="1">
        <v>45323</v>
      </c>
      <c r="X101" s="2">
        <v>45323.546527777777</v>
      </c>
      <c r="Y101">
        <v>2024</v>
      </c>
      <c r="Z101">
        <v>2</v>
      </c>
      <c r="AA101">
        <v>1</v>
      </c>
      <c r="AB101">
        <v>5</v>
      </c>
      <c r="AC101">
        <v>5</v>
      </c>
      <c r="AD101" t="s">
        <v>125</v>
      </c>
      <c r="AE101">
        <v>13</v>
      </c>
      <c r="AF101" t="s">
        <v>155</v>
      </c>
      <c r="AG101" t="s">
        <v>128</v>
      </c>
      <c r="AH101" t="s">
        <v>129</v>
      </c>
      <c r="AI101" t="s">
        <v>155</v>
      </c>
      <c r="AJ101">
        <v>0</v>
      </c>
      <c r="AK101" t="s">
        <v>131</v>
      </c>
      <c r="AL101" t="s">
        <v>132</v>
      </c>
      <c r="AM101" t="s">
        <v>133</v>
      </c>
      <c r="AN101">
        <v>0</v>
      </c>
      <c r="AO101">
        <v>0</v>
      </c>
      <c r="AP101">
        <v>0</v>
      </c>
      <c r="AQ101" t="s">
        <v>134</v>
      </c>
      <c r="AR101" t="s">
        <v>205</v>
      </c>
      <c r="AS101" t="s">
        <v>157</v>
      </c>
      <c r="AT101" t="s">
        <v>133</v>
      </c>
      <c r="AU101" t="s">
        <v>158</v>
      </c>
      <c r="AV101" t="s">
        <v>159</v>
      </c>
      <c r="AW101" t="s">
        <v>133</v>
      </c>
      <c r="AX101" t="s">
        <v>139</v>
      </c>
      <c r="AZ101">
        <v>8</v>
      </c>
      <c r="BA101">
        <v>0</v>
      </c>
      <c r="BB101">
        <v>8</v>
      </c>
      <c r="BC101">
        <v>0</v>
      </c>
      <c r="BD101">
        <v>326701</v>
      </c>
      <c r="BE101" t="s">
        <v>788</v>
      </c>
      <c r="BF101" t="s">
        <v>789</v>
      </c>
      <c r="BG101" t="s">
        <v>790</v>
      </c>
      <c r="BH101" s="1">
        <v>33787</v>
      </c>
      <c r="BI101">
        <v>32</v>
      </c>
      <c r="BJ101" t="s">
        <v>143</v>
      </c>
      <c r="BK101" t="s">
        <v>139</v>
      </c>
      <c r="BL101" s="3">
        <v>7</v>
      </c>
      <c r="BM101" s="3">
        <v>0</v>
      </c>
      <c r="BN101">
        <v>0</v>
      </c>
      <c r="BO101" s="3">
        <v>348.42</v>
      </c>
      <c r="BP101" s="3">
        <v>30</v>
      </c>
      <c r="BQ101" s="3">
        <v>15</v>
      </c>
      <c r="BR101" t="s">
        <v>144</v>
      </c>
      <c r="BS101">
        <v>0</v>
      </c>
      <c r="BT101">
        <v>0</v>
      </c>
      <c r="BU101" s="3">
        <v>2438.94</v>
      </c>
      <c r="BV101" s="3">
        <v>2438.94</v>
      </c>
      <c r="BW101">
        <v>0</v>
      </c>
      <c r="BX101">
        <v>39</v>
      </c>
      <c r="BY101">
        <v>39</v>
      </c>
      <c r="BZ101">
        <v>105</v>
      </c>
      <c r="CA101">
        <v>210</v>
      </c>
      <c r="CB101">
        <v>0</v>
      </c>
      <c r="CC101">
        <v>0</v>
      </c>
      <c r="CD101">
        <v>210</v>
      </c>
      <c r="CE101" s="3">
        <v>0</v>
      </c>
      <c r="CF101" s="3">
        <v>0</v>
      </c>
      <c r="CG101">
        <v>141.6</v>
      </c>
      <c r="CH101">
        <v>141.6</v>
      </c>
      <c r="CI101" s="3">
        <v>2831.94</v>
      </c>
      <c r="CJ101" s="5">
        <v>2831.94</v>
      </c>
      <c r="CK101" s="5">
        <v>2831.94</v>
      </c>
      <c r="CL101" s="5">
        <v>2831.94</v>
      </c>
      <c r="CM101" s="3">
        <v>2831.94</v>
      </c>
      <c r="CN101" s="3">
        <v>2831.94</v>
      </c>
      <c r="CO101" s="3">
        <v>2831.94</v>
      </c>
      <c r="CP101" s="3">
        <v>2831.94</v>
      </c>
      <c r="CQ101">
        <v>2831.94</v>
      </c>
      <c r="CR101">
        <v>141.6</v>
      </c>
      <c r="CS101" s="3">
        <v>0</v>
      </c>
      <c r="CT101" s="3">
        <v>0</v>
      </c>
      <c r="CU101" s="3" t="s">
        <v>146</v>
      </c>
      <c r="CV101" t="s">
        <v>133</v>
      </c>
      <c r="CX101" s="2">
        <v>1.5</v>
      </c>
      <c r="CY101" t="s">
        <v>133</v>
      </c>
      <c r="CZ101">
        <v>472</v>
      </c>
      <c r="DA101">
        <v>3</v>
      </c>
      <c r="DB101" t="s">
        <v>147</v>
      </c>
      <c r="DC101" t="s">
        <v>230</v>
      </c>
      <c r="DD101" t="s">
        <v>678</v>
      </c>
      <c r="DE101" t="s">
        <v>166</v>
      </c>
      <c r="DF101" t="s">
        <v>167</v>
      </c>
      <c r="DG101" t="s">
        <v>143</v>
      </c>
      <c r="DH101" t="s">
        <v>168</v>
      </c>
      <c r="DI101">
        <v>1</v>
      </c>
      <c r="DJ101">
        <v>1</v>
      </c>
      <c r="DK101" t="s">
        <v>791</v>
      </c>
      <c r="DL101" t="s">
        <v>152</v>
      </c>
      <c r="DM101">
        <v>25.0457401</v>
      </c>
      <c r="DN101">
        <v>55.273244699999999</v>
      </c>
      <c r="DO101" t="s">
        <v>792</v>
      </c>
      <c r="DP101" t="s">
        <v>153</v>
      </c>
      <c r="DQ101">
        <v>25.0464914708609</v>
      </c>
      <c r="DR101">
        <v>55.2720360830426</v>
      </c>
      <c r="DS101">
        <v>10</v>
      </c>
      <c r="DT101" t="s">
        <v>133</v>
      </c>
      <c r="DW101" s="18" t="str">
        <f>IF(AND(CU101="no",CS101=0),"okay",IF(AND(CU101="yes",CS101&gt;0),"okay","wrong"))</f>
        <v>okay</v>
      </c>
      <c r="DX101" s="3">
        <f>SUM(BO101:BQ101)</f>
        <v>393.42</v>
      </c>
      <c r="DY101" s="3">
        <f>BM101</f>
        <v>0</v>
      </c>
      <c r="DZ101" s="3">
        <f t="shared" si="10"/>
        <v>0</v>
      </c>
      <c r="EA101" s="3">
        <f>CF101</f>
        <v>0</v>
      </c>
      <c r="EB101" s="18">
        <f>ROUND(DZ101-CS101-EA101,)</f>
        <v>0</v>
      </c>
      <c r="EC101" s="3">
        <f>CI101</f>
        <v>2831.94</v>
      </c>
      <c r="ED101" s="3">
        <f t="shared" si="11"/>
        <v>0</v>
      </c>
      <c r="EE101" s="3">
        <f t="shared" si="11"/>
        <v>0</v>
      </c>
      <c r="EF101" s="3">
        <f t="shared" si="12"/>
        <v>2831.94</v>
      </c>
      <c r="EG101" s="18">
        <f t="shared" si="13"/>
        <v>0</v>
      </c>
      <c r="EH101" s="3">
        <f>BU101</f>
        <v>2438.94</v>
      </c>
      <c r="EI101" s="3">
        <f t="shared" si="14"/>
        <v>2438.94</v>
      </c>
      <c r="EJ101" s="3">
        <f>CE101</f>
        <v>0</v>
      </c>
      <c r="EK101" s="19">
        <f t="shared" si="8"/>
        <v>2438.94</v>
      </c>
      <c r="EL101" s="19">
        <f>CO101/CM101</f>
        <v>1</v>
      </c>
      <c r="EM101" s="19">
        <f t="shared" si="9"/>
        <v>2438.94</v>
      </c>
      <c r="EN101" s="18">
        <f>ROUND(EM101-BV101,0)</f>
        <v>0</v>
      </c>
    </row>
    <row r="102" spans="1:144" x14ac:dyDescent="0.25">
      <c r="A102">
        <v>246502</v>
      </c>
      <c r="B102" t="s">
        <v>793</v>
      </c>
      <c r="C102" s="1">
        <v>45316</v>
      </c>
      <c r="D102" s="2">
        <v>45316.476782407408</v>
      </c>
      <c r="E102">
        <v>2024</v>
      </c>
      <c r="F102">
        <v>1</v>
      </c>
      <c r="G102">
        <v>25</v>
      </c>
      <c r="H102">
        <v>4</v>
      </c>
      <c r="I102">
        <v>5</v>
      </c>
      <c r="J102" t="s">
        <v>125</v>
      </c>
      <c r="K102">
        <v>11</v>
      </c>
      <c r="L102">
        <v>1</v>
      </c>
      <c r="M102">
        <v>1</v>
      </c>
      <c r="N102" s="1">
        <v>45319</v>
      </c>
      <c r="O102" s="2">
        <v>45319.98541666667</v>
      </c>
      <c r="P102">
        <v>2024</v>
      </c>
      <c r="Q102">
        <v>1</v>
      </c>
      <c r="R102">
        <v>28</v>
      </c>
      <c r="S102">
        <v>4</v>
      </c>
      <c r="T102">
        <v>1</v>
      </c>
      <c r="U102" t="s">
        <v>172</v>
      </c>
      <c r="V102">
        <v>23</v>
      </c>
      <c r="W102" s="1">
        <v>45322</v>
      </c>
      <c r="X102" s="2">
        <v>45322.913888888892</v>
      </c>
      <c r="Y102">
        <v>2024</v>
      </c>
      <c r="Z102">
        <v>1</v>
      </c>
      <c r="AA102">
        <v>31</v>
      </c>
      <c r="AB102">
        <v>5</v>
      </c>
      <c r="AC102">
        <v>4</v>
      </c>
      <c r="AD102" t="s">
        <v>226</v>
      </c>
      <c r="AE102">
        <v>21</v>
      </c>
      <c r="AF102" t="s">
        <v>127</v>
      </c>
      <c r="AG102" t="s">
        <v>128</v>
      </c>
      <c r="AH102" t="s">
        <v>129</v>
      </c>
      <c r="AI102" t="s">
        <v>130</v>
      </c>
      <c r="AJ102">
        <v>3</v>
      </c>
      <c r="AK102" t="s">
        <v>131</v>
      </c>
      <c r="AL102" t="s">
        <v>132</v>
      </c>
      <c r="AM102" t="s">
        <v>133</v>
      </c>
      <c r="AN102">
        <v>0</v>
      </c>
      <c r="AO102">
        <v>0</v>
      </c>
      <c r="AP102">
        <v>0</v>
      </c>
      <c r="AQ102" t="s">
        <v>134</v>
      </c>
      <c r="AR102" t="s">
        <v>156</v>
      </c>
      <c r="AS102" t="s">
        <v>157</v>
      </c>
      <c r="AT102" t="s">
        <v>133</v>
      </c>
      <c r="AU102" t="s">
        <v>158</v>
      </c>
      <c r="AV102" t="s">
        <v>138</v>
      </c>
      <c r="AW102" t="s">
        <v>133</v>
      </c>
      <c r="AX102" t="s">
        <v>139</v>
      </c>
      <c r="AZ102">
        <v>4</v>
      </c>
      <c r="BA102">
        <v>1</v>
      </c>
      <c r="BB102">
        <v>3</v>
      </c>
      <c r="BC102">
        <v>0</v>
      </c>
      <c r="BD102">
        <v>138729</v>
      </c>
      <c r="BE102" t="s">
        <v>794</v>
      </c>
      <c r="BF102" t="s">
        <v>795</v>
      </c>
      <c r="BG102" t="s">
        <v>796</v>
      </c>
      <c r="BH102" s="1">
        <v>33787</v>
      </c>
      <c r="BI102">
        <v>32</v>
      </c>
      <c r="BJ102" t="s">
        <v>143</v>
      </c>
      <c r="BK102" t="s">
        <v>139</v>
      </c>
      <c r="BL102" s="3">
        <v>3</v>
      </c>
      <c r="BM102" s="3">
        <v>0</v>
      </c>
      <c r="BN102">
        <v>0</v>
      </c>
      <c r="BO102" s="3">
        <v>126</v>
      </c>
      <c r="BP102" s="3">
        <v>20</v>
      </c>
      <c r="BQ102" s="3">
        <v>25</v>
      </c>
      <c r="BR102" t="s">
        <v>144</v>
      </c>
      <c r="BS102">
        <v>0</v>
      </c>
      <c r="BT102">
        <v>0</v>
      </c>
      <c r="BU102" s="3">
        <v>378</v>
      </c>
      <c r="BV102" s="3">
        <v>378</v>
      </c>
      <c r="BW102">
        <v>0</v>
      </c>
      <c r="BX102">
        <v>39</v>
      </c>
      <c r="BY102">
        <v>39</v>
      </c>
      <c r="BZ102">
        <v>75</v>
      </c>
      <c r="CA102">
        <v>60</v>
      </c>
      <c r="CB102">
        <v>0</v>
      </c>
      <c r="CC102">
        <v>0</v>
      </c>
      <c r="CD102">
        <v>60</v>
      </c>
      <c r="CE102" s="3">
        <v>0</v>
      </c>
      <c r="CF102" s="3">
        <v>0</v>
      </c>
      <c r="CG102">
        <v>27.599999999999898</v>
      </c>
      <c r="CH102">
        <v>29.549999999999901</v>
      </c>
      <c r="CI102" s="3">
        <v>591</v>
      </c>
      <c r="CJ102" s="5">
        <v>591</v>
      </c>
      <c r="CK102" s="5">
        <v>591</v>
      </c>
      <c r="CL102" s="5">
        <v>591</v>
      </c>
      <c r="CM102" s="3">
        <v>591</v>
      </c>
      <c r="CN102" s="3">
        <v>591</v>
      </c>
      <c r="CO102" s="3">
        <v>591</v>
      </c>
      <c r="CP102" s="3">
        <v>591</v>
      </c>
      <c r="CQ102">
        <v>591</v>
      </c>
      <c r="CR102">
        <v>29.549999999999901</v>
      </c>
      <c r="CS102" s="3">
        <v>0</v>
      </c>
      <c r="CT102" s="3">
        <v>0</v>
      </c>
      <c r="CU102" s="3" t="s">
        <v>146</v>
      </c>
      <c r="CV102" t="s">
        <v>133</v>
      </c>
      <c r="CX102" s="2">
        <v>1.5</v>
      </c>
      <c r="CZ102">
        <v>95</v>
      </c>
      <c r="DA102">
        <v>2</v>
      </c>
      <c r="DB102" t="s">
        <v>191</v>
      </c>
      <c r="DC102" t="s">
        <v>220</v>
      </c>
      <c r="DD102" t="s">
        <v>165</v>
      </c>
      <c r="DE102" t="s">
        <v>166</v>
      </c>
      <c r="DF102" t="s">
        <v>167</v>
      </c>
      <c r="DG102" t="s">
        <v>143</v>
      </c>
      <c r="DH102" t="s">
        <v>168</v>
      </c>
      <c r="DI102">
        <v>1</v>
      </c>
      <c r="DJ102">
        <v>1</v>
      </c>
      <c r="DK102" t="s">
        <v>797</v>
      </c>
      <c r="DL102" t="s">
        <v>152</v>
      </c>
      <c r="DM102">
        <v>25.182794557553301</v>
      </c>
      <c r="DN102">
        <v>55.404223389923501</v>
      </c>
      <c r="DO102" t="s">
        <v>797</v>
      </c>
      <c r="DP102" t="s">
        <v>153</v>
      </c>
      <c r="DQ102">
        <v>25.182819437151299</v>
      </c>
      <c r="DR102">
        <v>55.404165722429703</v>
      </c>
      <c r="DS102" t="s">
        <v>133</v>
      </c>
      <c r="DT102" t="s">
        <v>133</v>
      </c>
      <c r="DW102" s="18" t="str">
        <f>IF(AND(CU102="no",CS102=0),"okay",IF(AND(CU102="yes",CS102&gt;0),"okay","wrong"))</f>
        <v>okay</v>
      </c>
      <c r="DX102" s="3">
        <f>SUM(BO102:BQ102)</f>
        <v>171</v>
      </c>
      <c r="DY102" s="3">
        <f>BM102</f>
        <v>0</v>
      </c>
      <c r="DZ102" s="3">
        <f t="shared" si="10"/>
        <v>0</v>
      </c>
      <c r="EA102" s="3">
        <f>CF102</f>
        <v>0</v>
      </c>
      <c r="EB102" s="18">
        <f>ROUND(DZ102-CS102-EA102,)</f>
        <v>0</v>
      </c>
      <c r="EC102" s="3">
        <f>CI102</f>
        <v>591</v>
      </c>
      <c r="ED102" s="3">
        <f t="shared" si="11"/>
        <v>0</v>
      </c>
      <c r="EE102" s="3">
        <f t="shared" si="11"/>
        <v>0</v>
      </c>
      <c r="EF102" s="3">
        <f t="shared" si="12"/>
        <v>591</v>
      </c>
      <c r="EG102" s="18">
        <f t="shared" si="13"/>
        <v>0</v>
      </c>
      <c r="EH102" s="3">
        <f>BU102</f>
        <v>378</v>
      </c>
      <c r="EI102" s="3">
        <f t="shared" si="14"/>
        <v>378</v>
      </c>
      <c r="EJ102" s="3">
        <f>CE102</f>
        <v>0</v>
      </c>
      <c r="EK102" s="19">
        <f t="shared" si="8"/>
        <v>378</v>
      </c>
      <c r="EL102" s="19">
        <f>CO102/CM102</f>
        <v>1</v>
      </c>
      <c r="EM102" s="19">
        <f t="shared" si="9"/>
        <v>378</v>
      </c>
      <c r="EN102" s="18">
        <f>ROUND(EM102-BV102,0)</f>
        <v>0</v>
      </c>
    </row>
    <row r="103" spans="1:144" x14ac:dyDescent="0.25">
      <c r="A103">
        <v>246684</v>
      </c>
      <c r="B103">
        <v>18261</v>
      </c>
      <c r="C103" s="1">
        <v>45316</v>
      </c>
      <c r="D103" s="2">
        <v>45316.902002314811</v>
      </c>
      <c r="E103">
        <v>2024</v>
      </c>
      <c r="F103">
        <v>1</v>
      </c>
      <c r="G103">
        <v>25</v>
      </c>
      <c r="H103">
        <v>4</v>
      </c>
      <c r="I103">
        <v>5</v>
      </c>
      <c r="J103" t="s">
        <v>125</v>
      </c>
      <c r="K103">
        <v>21</v>
      </c>
      <c r="L103">
        <v>1</v>
      </c>
      <c r="M103">
        <v>1</v>
      </c>
      <c r="N103" s="1">
        <v>45316</v>
      </c>
      <c r="O103" s="2">
        <v>45316.996527777781</v>
      </c>
      <c r="P103">
        <v>2024</v>
      </c>
      <c r="Q103">
        <v>1</v>
      </c>
      <c r="R103">
        <v>25</v>
      </c>
      <c r="S103">
        <v>4</v>
      </c>
      <c r="T103">
        <v>5</v>
      </c>
      <c r="U103" t="s">
        <v>125</v>
      </c>
      <c r="V103">
        <v>23</v>
      </c>
      <c r="W103" s="1">
        <v>45385</v>
      </c>
      <c r="X103" s="2">
        <v>45385.993055555555</v>
      </c>
      <c r="Y103">
        <v>2024</v>
      </c>
      <c r="Z103">
        <v>4</v>
      </c>
      <c r="AA103">
        <v>3</v>
      </c>
      <c r="AB103">
        <v>14</v>
      </c>
      <c r="AC103">
        <v>4</v>
      </c>
      <c r="AD103" t="s">
        <v>226</v>
      </c>
      <c r="AE103">
        <v>23</v>
      </c>
      <c r="AF103" t="s">
        <v>155</v>
      </c>
      <c r="AG103" t="s">
        <v>128</v>
      </c>
      <c r="AH103" t="s">
        <v>129</v>
      </c>
      <c r="AI103" t="s">
        <v>155</v>
      </c>
      <c r="AJ103">
        <v>0</v>
      </c>
      <c r="AK103" t="s">
        <v>131</v>
      </c>
      <c r="AL103" t="s">
        <v>132</v>
      </c>
      <c r="AM103" t="s">
        <v>133</v>
      </c>
      <c r="AN103">
        <v>0</v>
      </c>
      <c r="AO103">
        <v>0</v>
      </c>
      <c r="AP103">
        <v>0</v>
      </c>
      <c r="AQ103" t="s">
        <v>134</v>
      </c>
      <c r="AR103" t="s">
        <v>135</v>
      </c>
      <c r="AS103" t="s">
        <v>136</v>
      </c>
      <c r="AT103" t="s">
        <v>798</v>
      </c>
      <c r="AU103" t="s">
        <v>798</v>
      </c>
      <c r="AV103" t="s">
        <v>159</v>
      </c>
      <c r="AW103" t="s">
        <v>133</v>
      </c>
      <c r="AX103" t="s">
        <v>139</v>
      </c>
      <c r="AZ103">
        <v>2</v>
      </c>
      <c r="BA103">
        <v>0</v>
      </c>
      <c r="BB103">
        <v>2</v>
      </c>
      <c r="BC103">
        <v>0</v>
      </c>
      <c r="BD103">
        <v>484066</v>
      </c>
      <c r="BE103" t="s">
        <v>799</v>
      </c>
      <c r="BF103" t="s">
        <v>800</v>
      </c>
      <c r="BG103" t="s">
        <v>801</v>
      </c>
      <c r="BH103" s="1">
        <v>33787</v>
      </c>
      <c r="BI103">
        <v>32</v>
      </c>
      <c r="BJ103" t="s">
        <v>143</v>
      </c>
      <c r="BK103" t="s">
        <v>146</v>
      </c>
      <c r="BL103" s="3">
        <v>69</v>
      </c>
      <c r="BM103" s="3">
        <v>38</v>
      </c>
      <c r="BN103">
        <v>0</v>
      </c>
      <c r="BO103" s="3">
        <v>78.959999999999994</v>
      </c>
      <c r="BP103" s="3">
        <v>6.63</v>
      </c>
      <c r="BQ103" s="3">
        <v>10</v>
      </c>
      <c r="BR103" t="s">
        <v>144</v>
      </c>
      <c r="BS103">
        <v>71.63</v>
      </c>
      <c r="BT103" t="s">
        <v>145</v>
      </c>
      <c r="BU103" s="3">
        <v>5448.24</v>
      </c>
      <c r="BV103" s="3">
        <v>1815.8200347900299</v>
      </c>
      <c r="BW103">
        <v>0</v>
      </c>
      <c r="BX103">
        <v>39</v>
      </c>
      <c r="BY103">
        <v>39</v>
      </c>
      <c r="BZ103">
        <v>690</v>
      </c>
      <c r="CA103">
        <v>457.469999999999</v>
      </c>
      <c r="CB103">
        <v>0</v>
      </c>
      <c r="CC103">
        <v>0</v>
      </c>
      <c r="CD103">
        <v>802.47</v>
      </c>
      <c r="CE103" s="3">
        <v>0</v>
      </c>
      <c r="CF103" s="3">
        <v>0</v>
      </c>
      <c r="CG103">
        <v>350.94099999999997</v>
      </c>
      <c r="CH103">
        <v>513.68100000000004</v>
      </c>
      <c r="CI103" s="3">
        <v>7018.70999999999</v>
      </c>
      <c r="CJ103" s="5">
        <v>7018.70999999999</v>
      </c>
      <c r="CK103" s="5">
        <v>7018.70999999999</v>
      </c>
      <c r="CL103" s="5">
        <v>7018.70999999999</v>
      </c>
      <c r="CM103" s="3">
        <v>3386.2900347900299</v>
      </c>
      <c r="CN103" s="3">
        <v>3386.2900347900299</v>
      </c>
      <c r="CO103" s="3">
        <v>3386.2900347900299</v>
      </c>
      <c r="CP103" s="3">
        <v>3386.2900347900299</v>
      </c>
      <c r="CQ103">
        <v>7018.70999999999</v>
      </c>
      <c r="CR103">
        <v>513.68100000000004</v>
      </c>
      <c r="CS103" s="3">
        <v>3632.4199652099601</v>
      </c>
      <c r="CT103" s="3">
        <v>3632.4199652099601</v>
      </c>
      <c r="CU103" s="3" t="s">
        <v>139</v>
      </c>
      <c r="CV103" t="s">
        <v>133</v>
      </c>
      <c r="CX103" s="2">
        <v>1.5</v>
      </c>
      <c r="CY103" t="s">
        <v>133</v>
      </c>
      <c r="CZ103">
        <v>527</v>
      </c>
      <c r="DA103">
        <v>3</v>
      </c>
      <c r="DB103" t="s">
        <v>147</v>
      </c>
      <c r="DC103" t="s">
        <v>802</v>
      </c>
      <c r="DD103" t="s">
        <v>276</v>
      </c>
      <c r="DE103" t="s">
        <v>277</v>
      </c>
      <c r="DF103" t="s">
        <v>167</v>
      </c>
      <c r="DG103" t="s">
        <v>143</v>
      </c>
      <c r="DH103" t="s">
        <v>168</v>
      </c>
      <c r="DI103">
        <v>1</v>
      </c>
      <c r="DJ103">
        <v>1</v>
      </c>
      <c r="DK103" t="s">
        <v>803</v>
      </c>
      <c r="DL103" t="s">
        <v>152</v>
      </c>
      <c r="DM103">
        <v>25.110920163694701</v>
      </c>
      <c r="DN103">
        <v>55.195454864182501</v>
      </c>
      <c r="DO103" t="s">
        <v>804</v>
      </c>
      <c r="DP103" t="s">
        <v>153</v>
      </c>
      <c r="DQ103">
        <v>25.111184312529101</v>
      </c>
      <c r="DR103">
        <v>55.195423476397899</v>
      </c>
      <c r="DS103" t="s">
        <v>133</v>
      </c>
      <c r="DT103" t="s">
        <v>133</v>
      </c>
      <c r="DW103" s="18" t="str">
        <f>IF(AND(CU103="no",CS103=0),"okay",IF(AND(CU103="yes",CS103&gt;0),"okay","wrong"))</f>
        <v>okay</v>
      </c>
      <c r="DX103" s="3">
        <f>SUM(BO103:BQ103)</f>
        <v>95.589999999999989</v>
      </c>
      <c r="DY103" s="3">
        <f>BM103</f>
        <v>38</v>
      </c>
      <c r="DZ103" s="3">
        <f t="shared" si="10"/>
        <v>3632.4199999999996</v>
      </c>
      <c r="EA103" s="3">
        <f>CF103</f>
        <v>0</v>
      </c>
      <c r="EB103" s="18">
        <f>ROUND(DZ103-CS103-EA103,)</f>
        <v>0</v>
      </c>
      <c r="EC103" s="3">
        <f>CI103</f>
        <v>7018.70999999999</v>
      </c>
      <c r="ED103" s="3">
        <f t="shared" si="11"/>
        <v>3632.4199999999996</v>
      </c>
      <c r="EE103" s="3">
        <f t="shared" si="11"/>
        <v>0</v>
      </c>
      <c r="EF103" s="3">
        <f t="shared" si="12"/>
        <v>3386.2899999999904</v>
      </c>
      <c r="EG103" s="18">
        <f t="shared" si="13"/>
        <v>0</v>
      </c>
      <c r="EH103" s="3">
        <f>BU103</f>
        <v>5448.24</v>
      </c>
      <c r="EI103" s="3">
        <f t="shared" si="14"/>
        <v>1815.8200000000002</v>
      </c>
      <c r="EJ103" s="3">
        <f>CE103</f>
        <v>0</v>
      </c>
      <c r="EK103" s="19">
        <f t="shared" si="8"/>
        <v>1815.8200000000002</v>
      </c>
      <c r="EL103" s="19">
        <f>CO103/CM103</f>
        <v>1</v>
      </c>
      <c r="EM103" s="19">
        <f t="shared" si="9"/>
        <v>1815.8200000000002</v>
      </c>
      <c r="EN103" s="18">
        <f>ROUND(EM103-BV103,0)</f>
        <v>0</v>
      </c>
    </row>
    <row r="104" spans="1:144" x14ac:dyDescent="0.25">
      <c r="A104">
        <v>246712</v>
      </c>
      <c r="B104" t="s">
        <v>805</v>
      </c>
      <c r="C104" s="1">
        <v>45316</v>
      </c>
      <c r="D104" s="2">
        <v>45316.980081018519</v>
      </c>
      <c r="E104">
        <v>2024</v>
      </c>
      <c r="F104">
        <v>1</v>
      </c>
      <c r="G104">
        <v>25</v>
      </c>
      <c r="H104">
        <v>4</v>
      </c>
      <c r="I104">
        <v>5</v>
      </c>
      <c r="J104" t="s">
        <v>125</v>
      </c>
      <c r="K104">
        <v>23</v>
      </c>
      <c r="L104">
        <v>1</v>
      </c>
      <c r="M104">
        <v>1</v>
      </c>
      <c r="N104" s="1">
        <v>45317</v>
      </c>
      <c r="O104" s="2">
        <v>45317.373611111114</v>
      </c>
      <c r="P104">
        <v>2024</v>
      </c>
      <c r="Q104">
        <v>1</v>
      </c>
      <c r="R104">
        <v>26</v>
      </c>
      <c r="S104">
        <v>4</v>
      </c>
      <c r="T104">
        <v>6</v>
      </c>
      <c r="U104" t="s">
        <v>241</v>
      </c>
      <c r="V104">
        <v>8</v>
      </c>
      <c r="W104" s="1">
        <v>45347</v>
      </c>
      <c r="X104" s="2">
        <v>45347.354166666664</v>
      </c>
      <c r="Y104">
        <v>2024</v>
      </c>
      <c r="Z104">
        <v>2</v>
      </c>
      <c r="AA104">
        <v>25</v>
      </c>
      <c r="AB104">
        <v>8</v>
      </c>
      <c r="AC104">
        <v>1</v>
      </c>
      <c r="AD104" t="s">
        <v>172</v>
      </c>
      <c r="AE104">
        <v>8</v>
      </c>
      <c r="AF104" t="s">
        <v>127</v>
      </c>
      <c r="AG104" t="s">
        <v>128</v>
      </c>
      <c r="AH104" t="s">
        <v>129</v>
      </c>
      <c r="AI104" t="s">
        <v>173</v>
      </c>
      <c r="AJ104">
        <v>1</v>
      </c>
      <c r="AK104" t="s">
        <v>131</v>
      </c>
      <c r="AL104" t="s">
        <v>132</v>
      </c>
      <c r="AM104" t="s">
        <v>133</v>
      </c>
      <c r="AN104">
        <v>0</v>
      </c>
      <c r="AO104">
        <v>0</v>
      </c>
      <c r="AP104">
        <v>0</v>
      </c>
      <c r="AQ104" t="s">
        <v>134</v>
      </c>
      <c r="AR104" t="s">
        <v>135</v>
      </c>
      <c r="AS104" t="s">
        <v>157</v>
      </c>
      <c r="AT104" t="s">
        <v>133</v>
      </c>
      <c r="AU104" t="s">
        <v>158</v>
      </c>
      <c r="AV104" t="s">
        <v>159</v>
      </c>
      <c r="AW104" t="s">
        <v>133</v>
      </c>
      <c r="AX104" t="s">
        <v>139</v>
      </c>
      <c r="AZ104">
        <v>5</v>
      </c>
      <c r="BA104">
        <v>1</v>
      </c>
      <c r="BB104">
        <v>4</v>
      </c>
      <c r="BC104">
        <v>0</v>
      </c>
      <c r="BD104">
        <v>443944</v>
      </c>
      <c r="BE104" t="s">
        <v>806</v>
      </c>
      <c r="BF104" t="s">
        <v>807</v>
      </c>
      <c r="BG104" t="s">
        <v>808</v>
      </c>
      <c r="BH104" s="1">
        <v>33787</v>
      </c>
      <c r="BI104">
        <v>32</v>
      </c>
      <c r="BJ104" t="s">
        <v>143</v>
      </c>
      <c r="BK104" t="s">
        <v>139</v>
      </c>
      <c r="BL104" s="3">
        <v>30</v>
      </c>
      <c r="BM104" s="3">
        <v>0</v>
      </c>
      <c r="BN104">
        <v>0</v>
      </c>
      <c r="BO104" s="3">
        <v>83.3</v>
      </c>
      <c r="BP104" s="3">
        <v>6.63</v>
      </c>
      <c r="BQ104" s="3">
        <v>5</v>
      </c>
      <c r="BR104" t="s">
        <v>144</v>
      </c>
      <c r="BS104">
        <v>68.3</v>
      </c>
      <c r="BT104" t="s">
        <v>145</v>
      </c>
      <c r="BU104" s="3">
        <v>2499</v>
      </c>
      <c r="BV104" s="3">
        <v>2574</v>
      </c>
      <c r="BW104">
        <v>0</v>
      </c>
      <c r="BX104">
        <v>49</v>
      </c>
      <c r="BY104">
        <v>39</v>
      </c>
      <c r="BZ104">
        <v>150</v>
      </c>
      <c r="CA104">
        <v>198.9</v>
      </c>
      <c r="CB104">
        <v>0</v>
      </c>
      <c r="CC104">
        <v>0</v>
      </c>
      <c r="CD104">
        <v>198.9</v>
      </c>
      <c r="CE104" s="3">
        <v>75</v>
      </c>
      <c r="CF104" s="3">
        <v>0</v>
      </c>
      <c r="CG104">
        <v>143.04499999999999</v>
      </c>
      <c r="CH104">
        <v>3076.3049999999998</v>
      </c>
      <c r="CI104" s="3">
        <v>2935.9</v>
      </c>
      <c r="CJ104" s="5">
        <v>2860.9</v>
      </c>
      <c r="CK104" s="5">
        <v>2935.9</v>
      </c>
      <c r="CL104" s="5">
        <v>2860.9</v>
      </c>
      <c r="CM104" s="3">
        <v>2935.9</v>
      </c>
      <c r="CN104" s="3">
        <v>3010.9</v>
      </c>
      <c r="CO104" s="3">
        <v>2935.9</v>
      </c>
      <c r="CP104" s="3">
        <v>3010.9</v>
      </c>
      <c r="CQ104">
        <v>2935.9</v>
      </c>
      <c r="CR104">
        <v>3076.3049999999998</v>
      </c>
      <c r="CS104" s="3">
        <v>0</v>
      </c>
      <c r="CT104" s="3">
        <v>0</v>
      </c>
      <c r="CU104" s="3" t="s">
        <v>146</v>
      </c>
      <c r="CV104" t="s">
        <v>200</v>
      </c>
      <c r="CX104" s="2">
        <v>44742.300173611111</v>
      </c>
      <c r="CY104" t="s">
        <v>200</v>
      </c>
      <c r="CZ104">
        <v>310</v>
      </c>
      <c r="DA104">
        <v>3</v>
      </c>
      <c r="DB104" t="s">
        <v>147</v>
      </c>
      <c r="DC104" t="s">
        <v>301</v>
      </c>
      <c r="DD104" t="s">
        <v>276</v>
      </c>
      <c r="DE104" t="s">
        <v>277</v>
      </c>
      <c r="DF104" t="s">
        <v>167</v>
      </c>
      <c r="DG104" t="s">
        <v>143</v>
      </c>
      <c r="DH104" t="s">
        <v>168</v>
      </c>
      <c r="DI104">
        <v>1</v>
      </c>
      <c r="DJ104">
        <v>1</v>
      </c>
      <c r="DK104" t="s">
        <v>809</v>
      </c>
      <c r="DL104" t="s">
        <v>152</v>
      </c>
      <c r="DM104">
        <v>25.208509158052198</v>
      </c>
      <c r="DN104">
        <v>55.347193256020503</v>
      </c>
      <c r="DO104" t="s">
        <v>810</v>
      </c>
      <c r="DP104" t="s">
        <v>153</v>
      </c>
      <c r="DQ104">
        <v>25.079212900000002</v>
      </c>
      <c r="DR104">
        <v>55.361362</v>
      </c>
      <c r="DS104">
        <v>3</v>
      </c>
      <c r="DT104" t="s">
        <v>811</v>
      </c>
      <c r="DW104" s="18" t="str">
        <f>IF(AND(CU104="no",CS104=0),"okay",IF(AND(CU104="yes",CS104&gt;0),"okay","wrong"))</f>
        <v>okay</v>
      </c>
      <c r="DX104" s="3">
        <f>SUM(BO104:BQ104)</f>
        <v>94.929999999999993</v>
      </c>
      <c r="DY104" s="3">
        <f>BM104</f>
        <v>0</v>
      </c>
      <c r="DZ104" s="3">
        <f t="shared" si="10"/>
        <v>0</v>
      </c>
      <c r="EA104" s="3">
        <f>CF104</f>
        <v>0</v>
      </c>
      <c r="EB104" s="18">
        <f>ROUND(DZ104-CS104-EA104,)</f>
        <v>0</v>
      </c>
      <c r="EC104" s="3">
        <f>CI104</f>
        <v>2935.9</v>
      </c>
      <c r="ED104" s="3">
        <f t="shared" si="11"/>
        <v>0</v>
      </c>
      <c r="EE104" s="3">
        <f t="shared" si="11"/>
        <v>0</v>
      </c>
      <c r="EF104" s="3">
        <f t="shared" si="12"/>
        <v>2935.9</v>
      </c>
      <c r="EG104" s="18">
        <f t="shared" si="13"/>
        <v>0</v>
      </c>
      <c r="EH104" s="3">
        <f>BU104</f>
        <v>2499</v>
      </c>
      <c r="EI104" s="3">
        <f t="shared" si="14"/>
        <v>2499</v>
      </c>
      <c r="EJ104" s="3">
        <f>CE104</f>
        <v>75</v>
      </c>
      <c r="EK104" s="19">
        <f t="shared" si="8"/>
        <v>2424</v>
      </c>
      <c r="EL104" s="19">
        <f>CO104/CM104</f>
        <v>1</v>
      </c>
      <c r="EM104" s="19">
        <f t="shared" si="9"/>
        <v>2424</v>
      </c>
      <c r="EN104" s="18">
        <f>ROUND(EM104-BV104,0)</f>
        <v>-150</v>
      </c>
    </row>
    <row r="105" spans="1:144" x14ac:dyDescent="0.25">
      <c r="A105">
        <v>246771</v>
      </c>
      <c r="B105" t="s">
        <v>812</v>
      </c>
      <c r="C105" s="1">
        <v>45317</v>
      </c>
      <c r="D105" s="2">
        <v>45317.468009259261</v>
      </c>
      <c r="E105">
        <v>2024</v>
      </c>
      <c r="F105">
        <v>1</v>
      </c>
      <c r="G105">
        <v>26</v>
      </c>
      <c r="H105">
        <v>4</v>
      </c>
      <c r="I105">
        <v>6</v>
      </c>
      <c r="J105" t="s">
        <v>241</v>
      </c>
      <c r="K105">
        <v>11</v>
      </c>
      <c r="L105">
        <v>1</v>
      </c>
      <c r="M105">
        <v>1</v>
      </c>
      <c r="N105" s="1">
        <v>45317</v>
      </c>
      <c r="O105" s="2">
        <v>45317.583333333336</v>
      </c>
      <c r="P105">
        <v>2024</v>
      </c>
      <c r="Q105">
        <v>1</v>
      </c>
      <c r="R105">
        <v>26</v>
      </c>
      <c r="S105">
        <v>4</v>
      </c>
      <c r="T105">
        <v>6</v>
      </c>
      <c r="U105" t="s">
        <v>241</v>
      </c>
      <c r="V105">
        <v>14</v>
      </c>
      <c r="W105" s="1">
        <v>45330</v>
      </c>
      <c r="X105" s="2">
        <v>45330.541666666664</v>
      </c>
      <c r="Y105">
        <v>2024</v>
      </c>
      <c r="Z105">
        <v>2</v>
      </c>
      <c r="AA105">
        <v>8</v>
      </c>
      <c r="AB105">
        <v>6</v>
      </c>
      <c r="AC105">
        <v>5</v>
      </c>
      <c r="AD105" t="s">
        <v>125</v>
      </c>
      <c r="AE105">
        <v>13</v>
      </c>
      <c r="AF105" t="s">
        <v>155</v>
      </c>
      <c r="AG105" t="s">
        <v>128</v>
      </c>
      <c r="AH105" t="s">
        <v>129</v>
      </c>
      <c r="AI105" t="s">
        <v>155</v>
      </c>
      <c r="AJ105">
        <v>0</v>
      </c>
      <c r="AK105" t="s">
        <v>131</v>
      </c>
      <c r="AL105" t="s">
        <v>132</v>
      </c>
      <c r="AM105" t="s">
        <v>133</v>
      </c>
      <c r="AN105">
        <v>0</v>
      </c>
      <c r="AO105">
        <v>0</v>
      </c>
      <c r="AP105">
        <v>0</v>
      </c>
      <c r="AQ105" t="s">
        <v>134</v>
      </c>
      <c r="AR105" t="s">
        <v>205</v>
      </c>
      <c r="AS105" t="s">
        <v>157</v>
      </c>
      <c r="AT105" t="s">
        <v>133</v>
      </c>
      <c r="AU105" t="s">
        <v>158</v>
      </c>
      <c r="AV105" t="s">
        <v>159</v>
      </c>
      <c r="AW105" t="s">
        <v>133</v>
      </c>
      <c r="AX105" t="s">
        <v>139</v>
      </c>
      <c r="AZ105">
        <v>13</v>
      </c>
      <c r="BA105">
        <v>0</v>
      </c>
      <c r="BB105">
        <v>13</v>
      </c>
      <c r="BC105">
        <v>0</v>
      </c>
      <c r="BD105">
        <v>370978</v>
      </c>
      <c r="BE105" t="s">
        <v>813</v>
      </c>
      <c r="BF105" t="s">
        <v>814</v>
      </c>
      <c r="BG105" t="s">
        <v>815</v>
      </c>
      <c r="BH105" s="1">
        <v>33787</v>
      </c>
      <c r="BI105">
        <v>32</v>
      </c>
      <c r="BJ105" t="s">
        <v>143</v>
      </c>
      <c r="BK105" t="s">
        <v>139</v>
      </c>
      <c r="BL105" s="3">
        <v>13</v>
      </c>
      <c r="BM105" s="3">
        <v>0</v>
      </c>
      <c r="BN105">
        <v>0</v>
      </c>
      <c r="BO105" s="3">
        <v>151.28</v>
      </c>
      <c r="BP105" s="3">
        <v>17</v>
      </c>
      <c r="BQ105" s="3">
        <v>15</v>
      </c>
      <c r="BR105" t="s">
        <v>144</v>
      </c>
      <c r="BS105">
        <v>0</v>
      </c>
      <c r="BT105">
        <v>0</v>
      </c>
      <c r="BU105" s="3">
        <v>1966.64</v>
      </c>
      <c r="BV105" s="3">
        <v>2016.64</v>
      </c>
      <c r="BW105">
        <v>0</v>
      </c>
      <c r="BX105">
        <v>0</v>
      </c>
      <c r="BY105">
        <v>0</v>
      </c>
      <c r="BZ105">
        <v>195</v>
      </c>
      <c r="CA105">
        <v>221</v>
      </c>
      <c r="CB105">
        <v>0</v>
      </c>
      <c r="CC105">
        <v>0</v>
      </c>
      <c r="CD105">
        <v>221</v>
      </c>
      <c r="CE105" s="3">
        <v>50</v>
      </c>
      <c r="CF105" s="3">
        <v>0</v>
      </c>
      <c r="CG105">
        <v>116.63</v>
      </c>
      <c r="CH105">
        <v>166.63</v>
      </c>
      <c r="CI105" s="3">
        <v>2382.64</v>
      </c>
      <c r="CJ105" s="5">
        <v>2332.64</v>
      </c>
      <c r="CK105" s="5">
        <v>2382.64</v>
      </c>
      <c r="CL105" s="5">
        <v>2332.64</v>
      </c>
      <c r="CM105" s="3">
        <v>2382.64</v>
      </c>
      <c r="CN105" s="3">
        <v>2432.64</v>
      </c>
      <c r="CO105" s="3">
        <v>2382.64</v>
      </c>
      <c r="CP105" s="3">
        <v>2432.64</v>
      </c>
      <c r="CQ105">
        <v>2382.64</v>
      </c>
      <c r="CR105">
        <v>166.63</v>
      </c>
      <c r="CS105" s="3">
        <v>0</v>
      </c>
      <c r="CT105" s="3">
        <v>0</v>
      </c>
      <c r="CU105" s="3" t="s">
        <v>146</v>
      </c>
      <c r="CV105" t="s">
        <v>816</v>
      </c>
      <c r="CX105" s="2">
        <v>45316.568680555552</v>
      </c>
      <c r="CY105" t="s">
        <v>816</v>
      </c>
      <c r="CZ105">
        <v>310</v>
      </c>
      <c r="DA105">
        <v>3</v>
      </c>
      <c r="DB105" t="s">
        <v>147</v>
      </c>
      <c r="DC105" t="s">
        <v>301</v>
      </c>
      <c r="DD105" t="s">
        <v>817</v>
      </c>
      <c r="DE105" t="s">
        <v>254</v>
      </c>
      <c r="DF105" t="s">
        <v>223</v>
      </c>
      <c r="DG105" t="s">
        <v>143</v>
      </c>
      <c r="DH105" t="s">
        <v>168</v>
      </c>
      <c r="DI105">
        <v>1</v>
      </c>
      <c r="DJ105">
        <v>1</v>
      </c>
      <c r="DK105" t="s">
        <v>597</v>
      </c>
      <c r="DL105" t="s">
        <v>338</v>
      </c>
      <c r="DM105">
        <v>25.124598270826102</v>
      </c>
      <c r="DN105">
        <v>55.380661734326999</v>
      </c>
      <c r="DO105" t="s">
        <v>337</v>
      </c>
      <c r="DP105" t="s">
        <v>338</v>
      </c>
      <c r="DQ105">
        <v>25.119828799158199</v>
      </c>
      <c r="DR105">
        <v>55.216707100000001</v>
      </c>
      <c r="DS105" t="s">
        <v>133</v>
      </c>
      <c r="DT105" t="s">
        <v>133</v>
      </c>
      <c r="DW105" s="18" t="str">
        <f>IF(AND(CU105="no",CS105=0),"okay",IF(AND(CU105="yes",CS105&gt;0),"okay","wrong"))</f>
        <v>okay</v>
      </c>
      <c r="DX105" s="3">
        <f>SUM(BO105:BQ105)</f>
        <v>183.28</v>
      </c>
      <c r="DY105" s="3">
        <f>BM105</f>
        <v>0</v>
      </c>
      <c r="DZ105" s="3">
        <f t="shared" si="10"/>
        <v>0</v>
      </c>
      <c r="EA105" s="3">
        <f>CF105</f>
        <v>0</v>
      </c>
      <c r="EB105" s="18">
        <f>ROUND(DZ105-CS105-EA105,)</f>
        <v>0</v>
      </c>
      <c r="EC105" s="3">
        <f>CI105</f>
        <v>2382.64</v>
      </c>
      <c r="ED105" s="3">
        <f t="shared" si="11"/>
        <v>0</v>
      </c>
      <c r="EE105" s="3">
        <f t="shared" si="11"/>
        <v>0</v>
      </c>
      <c r="EF105" s="3">
        <f t="shared" si="12"/>
        <v>2382.64</v>
      </c>
      <c r="EG105" s="18">
        <f t="shared" si="13"/>
        <v>0</v>
      </c>
      <c r="EH105" s="3">
        <f>BU105</f>
        <v>1966.64</v>
      </c>
      <c r="EI105" s="3">
        <f t="shared" si="14"/>
        <v>1966.64</v>
      </c>
      <c r="EJ105" s="3">
        <f>CE105</f>
        <v>50</v>
      </c>
      <c r="EK105" s="19">
        <f t="shared" ref="EK105:EK168" si="15">EI105-EJ105</f>
        <v>1916.64</v>
      </c>
      <c r="EL105" s="19">
        <f>CO105/CM105</f>
        <v>1</v>
      </c>
      <c r="EM105" s="19">
        <f t="shared" ref="EM105:EM168" si="16">EL105*EK105</f>
        <v>1916.64</v>
      </c>
      <c r="EN105" s="18">
        <f>ROUND(EM105-BV105,0)</f>
        <v>-100</v>
      </c>
    </row>
    <row r="106" spans="1:144" x14ac:dyDescent="0.25">
      <c r="A106">
        <v>246784</v>
      </c>
      <c r="B106">
        <v>46820</v>
      </c>
      <c r="C106" s="1">
        <v>45317</v>
      </c>
      <c r="D106" s="2">
        <v>45317.489421296297</v>
      </c>
      <c r="E106">
        <v>2024</v>
      </c>
      <c r="F106">
        <v>1</v>
      </c>
      <c r="G106">
        <v>26</v>
      </c>
      <c r="H106">
        <v>4</v>
      </c>
      <c r="I106">
        <v>6</v>
      </c>
      <c r="J106" t="s">
        <v>241</v>
      </c>
      <c r="K106">
        <v>11</v>
      </c>
      <c r="L106">
        <v>1</v>
      </c>
      <c r="M106">
        <v>1</v>
      </c>
      <c r="N106" s="1">
        <v>45317</v>
      </c>
      <c r="O106" s="2">
        <v>45317.96875</v>
      </c>
      <c r="P106">
        <v>2024</v>
      </c>
      <c r="Q106">
        <v>1</v>
      </c>
      <c r="R106">
        <v>26</v>
      </c>
      <c r="S106">
        <v>4</v>
      </c>
      <c r="T106">
        <v>6</v>
      </c>
      <c r="U106" t="s">
        <v>241</v>
      </c>
      <c r="V106">
        <v>23</v>
      </c>
      <c r="W106" s="1">
        <v>45318</v>
      </c>
      <c r="X106" s="2">
        <v>45318.954861111109</v>
      </c>
      <c r="Y106">
        <v>2024</v>
      </c>
      <c r="Z106">
        <v>1</v>
      </c>
      <c r="AA106">
        <v>27</v>
      </c>
      <c r="AB106">
        <v>4</v>
      </c>
      <c r="AC106">
        <v>7</v>
      </c>
      <c r="AD106" t="s">
        <v>126</v>
      </c>
      <c r="AE106">
        <v>22</v>
      </c>
      <c r="AF106" t="s">
        <v>155</v>
      </c>
      <c r="AG106" t="s">
        <v>128</v>
      </c>
      <c r="AH106" t="s">
        <v>129</v>
      </c>
      <c r="AI106" t="s">
        <v>155</v>
      </c>
      <c r="AJ106">
        <v>0</v>
      </c>
      <c r="AK106" t="s">
        <v>131</v>
      </c>
      <c r="AL106" t="s">
        <v>132</v>
      </c>
      <c r="AM106" t="s">
        <v>133</v>
      </c>
      <c r="AN106">
        <v>0</v>
      </c>
      <c r="AO106">
        <v>0</v>
      </c>
      <c r="AP106">
        <v>0</v>
      </c>
      <c r="AQ106" t="s">
        <v>134</v>
      </c>
      <c r="AR106" t="s">
        <v>156</v>
      </c>
      <c r="AS106" t="s">
        <v>136</v>
      </c>
      <c r="AT106" t="s">
        <v>818</v>
      </c>
      <c r="AU106" t="s">
        <v>818</v>
      </c>
      <c r="AV106" t="s">
        <v>159</v>
      </c>
      <c r="AW106" t="s">
        <v>133</v>
      </c>
      <c r="AX106" t="s">
        <v>139</v>
      </c>
      <c r="AZ106">
        <v>5</v>
      </c>
      <c r="BA106">
        <v>0</v>
      </c>
      <c r="BB106">
        <v>5</v>
      </c>
      <c r="BC106">
        <v>0</v>
      </c>
      <c r="BD106">
        <v>490452</v>
      </c>
      <c r="BE106" t="s">
        <v>819</v>
      </c>
      <c r="BF106" t="s">
        <v>820</v>
      </c>
      <c r="BG106" t="s">
        <v>821</v>
      </c>
      <c r="BH106" s="1">
        <v>33787</v>
      </c>
      <c r="BI106">
        <v>32</v>
      </c>
      <c r="BJ106" t="s">
        <v>143</v>
      </c>
      <c r="BK106" t="s">
        <v>146</v>
      </c>
      <c r="BL106" s="3">
        <v>1</v>
      </c>
      <c r="BM106" s="3">
        <v>0</v>
      </c>
      <c r="BN106">
        <v>0</v>
      </c>
      <c r="BO106" s="3">
        <v>999</v>
      </c>
      <c r="BP106" s="3">
        <v>75</v>
      </c>
      <c r="BQ106" s="3">
        <v>25</v>
      </c>
      <c r="BR106" t="s">
        <v>144</v>
      </c>
      <c r="BS106">
        <v>0</v>
      </c>
      <c r="BT106">
        <v>0</v>
      </c>
      <c r="BU106" s="3">
        <v>999</v>
      </c>
      <c r="BV106" s="3">
        <v>999</v>
      </c>
      <c r="BW106">
        <v>0</v>
      </c>
      <c r="BX106">
        <v>39</v>
      </c>
      <c r="BY106">
        <v>39</v>
      </c>
      <c r="BZ106">
        <v>25</v>
      </c>
      <c r="CA106">
        <v>75</v>
      </c>
      <c r="CB106">
        <v>0</v>
      </c>
      <c r="CC106">
        <v>0</v>
      </c>
      <c r="CD106">
        <v>75</v>
      </c>
      <c r="CE106" s="3">
        <v>0</v>
      </c>
      <c r="CF106" s="3">
        <v>0</v>
      </c>
      <c r="CG106">
        <v>58.85</v>
      </c>
      <c r="CH106">
        <v>511.24</v>
      </c>
      <c r="CI106" s="3">
        <v>1177</v>
      </c>
      <c r="CJ106" s="5">
        <v>1177</v>
      </c>
      <c r="CK106" s="5">
        <v>1177</v>
      </c>
      <c r="CL106" s="5">
        <v>1177</v>
      </c>
      <c r="CM106" s="3">
        <v>1177</v>
      </c>
      <c r="CN106" s="3">
        <v>1177</v>
      </c>
      <c r="CO106" s="3">
        <v>1177</v>
      </c>
      <c r="CP106" s="3">
        <v>1177</v>
      </c>
      <c r="CQ106">
        <v>1177</v>
      </c>
      <c r="CR106">
        <v>511.24</v>
      </c>
      <c r="CS106" s="3">
        <v>0</v>
      </c>
      <c r="CT106" s="3">
        <v>0</v>
      </c>
      <c r="CU106" s="3" t="s">
        <v>146</v>
      </c>
      <c r="CV106" t="s">
        <v>133</v>
      </c>
      <c r="CX106" s="2">
        <v>1.5</v>
      </c>
      <c r="CY106" t="s">
        <v>133</v>
      </c>
      <c r="CZ106">
        <v>140</v>
      </c>
      <c r="DA106">
        <v>3</v>
      </c>
      <c r="DB106" t="s">
        <v>822</v>
      </c>
      <c r="DC106" t="s">
        <v>823</v>
      </c>
      <c r="DD106" t="s">
        <v>824</v>
      </c>
      <c r="DE106" t="s">
        <v>166</v>
      </c>
      <c r="DF106" t="s">
        <v>167</v>
      </c>
      <c r="DG106" t="s">
        <v>143</v>
      </c>
      <c r="DH106" t="s">
        <v>168</v>
      </c>
      <c r="DI106">
        <v>1</v>
      </c>
      <c r="DJ106">
        <v>1</v>
      </c>
      <c r="DK106" t="s">
        <v>825</v>
      </c>
      <c r="DL106" t="s">
        <v>152</v>
      </c>
      <c r="DM106">
        <v>25.225848742600299</v>
      </c>
      <c r="DN106">
        <v>55.279665545595201</v>
      </c>
      <c r="DO106" t="s">
        <v>826</v>
      </c>
      <c r="DP106" t="s">
        <v>153</v>
      </c>
      <c r="DQ106">
        <v>25.226568700000001</v>
      </c>
      <c r="DR106">
        <v>55.2803124</v>
      </c>
      <c r="DS106">
        <v>10</v>
      </c>
      <c r="DT106" t="s">
        <v>133</v>
      </c>
      <c r="DW106" s="18" t="str">
        <f>IF(AND(CU106="no",CS106=0),"okay",IF(AND(CU106="yes",CS106&gt;0),"okay","wrong"))</f>
        <v>okay</v>
      </c>
      <c r="DX106" s="3">
        <f>SUM(BO106:BQ106)</f>
        <v>1099</v>
      </c>
      <c r="DY106" s="3">
        <f>BM106</f>
        <v>0</v>
      </c>
      <c r="DZ106" s="3">
        <f t="shared" si="10"/>
        <v>0</v>
      </c>
      <c r="EA106" s="3">
        <f>CF106</f>
        <v>0</v>
      </c>
      <c r="EB106" s="18">
        <f>ROUND(DZ106-CS106-EA106,)</f>
        <v>0</v>
      </c>
      <c r="EC106" s="3">
        <f>CI106</f>
        <v>1177</v>
      </c>
      <c r="ED106" s="3">
        <f t="shared" si="11"/>
        <v>0</v>
      </c>
      <c r="EE106" s="3">
        <f t="shared" si="11"/>
        <v>0</v>
      </c>
      <c r="EF106" s="3">
        <f t="shared" si="12"/>
        <v>1177</v>
      </c>
      <c r="EG106" s="18">
        <f t="shared" si="13"/>
        <v>0</v>
      </c>
      <c r="EH106" s="3">
        <f>BU106</f>
        <v>999</v>
      </c>
      <c r="EI106" s="3">
        <f t="shared" si="14"/>
        <v>999</v>
      </c>
      <c r="EJ106" s="3">
        <f>CE106</f>
        <v>0</v>
      </c>
      <c r="EK106" s="19">
        <f t="shared" si="15"/>
        <v>999</v>
      </c>
      <c r="EL106" s="19">
        <f>CO106/CM106</f>
        <v>1</v>
      </c>
      <c r="EM106" s="19">
        <f t="shared" si="16"/>
        <v>999</v>
      </c>
      <c r="EN106" s="18">
        <f>ROUND(EM106-BV106,0)</f>
        <v>0</v>
      </c>
    </row>
    <row r="107" spans="1:144" x14ac:dyDescent="0.25">
      <c r="A107">
        <v>246836</v>
      </c>
      <c r="B107" t="s">
        <v>827</v>
      </c>
      <c r="C107" s="1">
        <v>45317</v>
      </c>
      <c r="D107" s="2">
        <v>45317.594814814816</v>
      </c>
      <c r="E107">
        <v>2024</v>
      </c>
      <c r="F107">
        <v>1</v>
      </c>
      <c r="G107">
        <v>26</v>
      </c>
      <c r="H107">
        <v>4</v>
      </c>
      <c r="I107">
        <v>6</v>
      </c>
      <c r="J107" t="s">
        <v>241</v>
      </c>
      <c r="K107">
        <v>14</v>
      </c>
      <c r="L107">
        <v>1</v>
      </c>
      <c r="M107">
        <v>1</v>
      </c>
      <c r="N107" s="1">
        <v>45318</v>
      </c>
      <c r="O107" s="2">
        <v>45318.868055555555</v>
      </c>
      <c r="P107">
        <v>2024</v>
      </c>
      <c r="Q107">
        <v>1</v>
      </c>
      <c r="R107">
        <v>27</v>
      </c>
      <c r="S107">
        <v>4</v>
      </c>
      <c r="T107">
        <v>7</v>
      </c>
      <c r="U107" t="s">
        <v>126</v>
      </c>
      <c r="V107">
        <v>20</v>
      </c>
      <c r="W107" s="1">
        <v>45331</v>
      </c>
      <c r="X107" s="2">
        <v>45331.826388888891</v>
      </c>
      <c r="Y107">
        <v>2024</v>
      </c>
      <c r="Z107">
        <v>2</v>
      </c>
      <c r="AA107">
        <v>9</v>
      </c>
      <c r="AB107">
        <v>6</v>
      </c>
      <c r="AC107">
        <v>6</v>
      </c>
      <c r="AD107" t="s">
        <v>241</v>
      </c>
      <c r="AE107">
        <v>19</v>
      </c>
      <c r="AF107" t="s">
        <v>127</v>
      </c>
      <c r="AG107" t="s">
        <v>128</v>
      </c>
      <c r="AH107" t="s">
        <v>129</v>
      </c>
      <c r="AI107" t="s">
        <v>173</v>
      </c>
      <c r="AJ107">
        <v>1</v>
      </c>
      <c r="AK107" t="s">
        <v>131</v>
      </c>
      <c r="AL107" t="s">
        <v>132</v>
      </c>
      <c r="AM107" t="s">
        <v>133</v>
      </c>
      <c r="AN107">
        <v>0</v>
      </c>
      <c r="AO107">
        <v>0</v>
      </c>
      <c r="AP107">
        <v>0</v>
      </c>
      <c r="AQ107" t="s">
        <v>134</v>
      </c>
      <c r="AR107" t="s">
        <v>205</v>
      </c>
      <c r="AS107" t="s">
        <v>136</v>
      </c>
      <c r="AT107" t="s">
        <v>465</v>
      </c>
      <c r="AU107" t="s">
        <v>465</v>
      </c>
      <c r="AV107" t="s">
        <v>159</v>
      </c>
      <c r="AW107" t="s">
        <v>133</v>
      </c>
      <c r="AX107" t="s">
        <v>139</v>
      </c>
      <c r="AZ107">
        <v>2</v>
      </c>
      <c r="BA107">
        <v>0</v>
      </c>
      <c r="BB107">
        <v>2</v>
      </c>
      <c r="BC107">
        <v>0</v>
      </c>
      <c r="BD107">
        <v>529111</v>
      </c>
      <c r="BE107" t="s">
        <v>828</v>
      </c>
      <c r="BF107" t="s">
        <v>829</v>
      </c>
      <c r="BG107" t="s">
        <v>830</v>
      </c>
      <c r="BH107" s="1">
        <v>33787</v>
      </c>
      <c r="BI107">
        <v>32</v>
      </c>
      <c r="BJ107" t="s">
        <v>143</v>
      </c>
      <c r="BK107" t="s">
        <v>139</v>
      </c>
      <c r="BL107" s="3">
        <v>13</v>
      </c>
      <c r="BM107" s="3">
        <v>6</v>
      </c>
      <c r="BN107">
        <v>0</v>
      </c>
      <c r="BO107" s="3">
        <v>158.41999999999999</v>
      </c>
      <c r="BP107" s="3">
        <v>17</v>
      </c>
      <c r="BQ107" s="3">
        <v>8.0769230769230695</v>
      </c>
      <c r="BR107" t="s">
        <v>144</v>
      </c>
      <c r="BS107">
        <v>0</v>
      </c>
      <c r="BT107">
        <v>0</v>
      </c>
      <c r="BU107" s="3">
        <v>2059.46</v>
      </c>
      <c r="BV107" s="3">
        <v>958.47847252478903</v>
      </c>
      <c r="BW107">
        <v>0</v>
      </c>
      <c r="BX107">
        <v>39</v>
      </c>
      <c r="BY107">
        <v>39</v>
      </c>
      <c r="BZ107">
        <v>105</v>
      </c>
      <c r="CA107">
        <v>221</v>
      </c>
      <c r="CB107">
        <v>0</v>
      </c>
      <c r="CC107">
        <v>0</v>
      </c>
      <c r="CD107">
        <v>260</v>
      </c>
      <c r="CE107" s="3">
        <v>0</v>
      </c>
      <c r="CF107" s="3">
        <v>0</v>
      </c>
      <c r="CG107">
        <v>125.126</v>
      </c>
      <c r="CH107">
        <v>125.126</v>
      </c>
      <c r="CI107" s="3">
        <v>2502.46</v>
      </c>
      <c r="CJ107" s="5">
        <v>2502.46</v>
      </c>
      <c r="CK107" s="5">
        <v>2502.46</v>
      </c>
      <c r="CL107" s="5">
        <v>2502.46</v>
      </c>
      <c r="CM107" s="3">
        <v>1401.47847252478</v>
      </c>
      <c r="CN107" s="3">
        <v>1401.47847252478</v>
      </c>
      <c r="CO107" s="3">
        <v>1401.47847252478</v>
      </c>
      <c r="CP107" s="3">
        <v>1401.47847252478</v>
      </c>
      <c r="CQ107">
        <v>2502.46</v>
      </c>
      <c r="CR107">
        <v>125.126</v>
      </c>
      <c r="CS107" s="3">
        <v>1100.98152747521</v>
      </c>
      <c r="CT107" s="3">
        <v>1100.98152747521</v>
      </c>
      <c r="CU107" s="3" t="s">
        <v>139</v>
      </c>
      <c r="CV107" t="s">
        <v>133</v>
      </c>
      <c r="CX107" s="2">
        <v>1.5</v>
      </c>
      <c r="CY107" t="s">
        <v>133</v>
      </c>
      <c r="CZ107">
        <v>320</v>
      </c>
      <c r="DA107">
        <v>3</v>
      </c>
      <c r="DB107" t="s">
        <v>147</v>
      </c>
      <c r="DC107" t="s">
        <v>783</v>
      </c>
      <c r="DD107" t="s">
        <v>784</v>
      </c>
      <c r="DE107" t="s">
        <v>442</v>
      </c>
      <c r="DF107" t="s">
        <v>167</v>
      </c>
      <c r="DG107" t="s">
        <v>143</v>
      </c>
      <c r="DH107" t="s">
        <v>168</v>
      </c>
      <c r="DI107">
        <v>1</v>
      </c>
      <c r="DJ107">
        <v>1</v>
      </c>
      <c r="DK107" t="s">
        <v>831</v>
      </c>
      <c r="DL107" t="s">
        <v>152</v>
      </c>
      <c r="DM107">
        <v>24.993424000000001</v>
      </c>
      <c r="DN107">
        <v>55.397964700000003</v>
      </c>
      <c r="DO107" t="s">
        <v>831</v>
      </c>
      <c r="DP107" t="s">
        <v>153</v>
      </c>
      <c r="DQ107">
        <v>24.993424000000001</v>
      </c>
      <c r="DR107">
        <v>55.397964700000003</v>
      </c>
      <c r="DS107" t="s">
        <v>133</v>
      </c>
      <c r="DT107" t="s">
        <v>133</v>
      </c>
      <c r="DW107" s="18" t="str">
        <f>IF(AND(CU107="no",CS107=0),"okay",IF(AND(CU107="yes",CS107&gt;0),"okay","wrong"))</f>
        <v>okay</v>
      </c>
      <c r="DX107" s="3">
        <f>SUM(BO107:BQ107)</f>
        <v>183.49692307692305</v>
      </c>
      <c r="DY107" s="3">
        <f>BM107</f>
        <v>6</v>
      </c>
      <c r="DZ107" s="3">
        <f t="shared" si="10"/>
        <v>1100.9815384615383</v>
      </c>
      <c r="EA107" s="3">
        <f>CF107</f>
        <v>0</v>
      </c>
      <c r="EB107" s="18">
        <f>ROUND(DZ107-CS107-EA107,)</f>
        <v>0</v>
      </c>
      <c r="EC107" s="3">
        <f>CI107</f>
        <v>2502.46</v>
      </c>
      <c r="ED107" s="3">
        <f t="shared" si="11"/>
        <v>1100.9815384615383</v>
      </c>
      <c r="EE107" s="3">
        <f t="shared" si="11"/>
        <v>0</v>
      </c>
      <c r="EF107" s="3">
        <f t="shared" si="12"/>
        <v>1401.4784615384617</v>
      </c>
      <c r="EG107" s="18">
        <f t="shared" si="13"/>
        <v>0</v>
      </c>
      <c r="EH107" s="3">
        <f>BU107</f>
        <v>2059.46</v>
      </c>
      <c r="EI107" s="3">
        <f t="shared" si="14"/>
        <v>958.47846153846172</v>
      </c>
      <c r="EJ107" s="3">
        <f>CE107</f>
        <v>0</v>
      </c>
      <c r="EK107" s="19">
        <f t="shared" si="15"/>
        <v>958.47846153846172</v>
      </c>
      <c r="EL107" s="19">
        <f>CO107/CM107</f>
        <v>1</v>
      </c>
      <c r="EM107" s="19">
        <f t="shared" si="16"/>
        <v>958.47846153846172</v>
      </c>
      <c r="EN107" s="18">
        <f>ROUND(EM107-BV107,0)</f>
        <v>0</v>
      </c>
    </row>
    <row r="108" spans="1:144" x14ac:dyDescent="0.25">
      <c r="A108">
        <v>247073</v>
      </c>
      <c r="B108" t="s">
        <v>832</v>
      </c>
      <c r="C108" s="1">
        <v>45318</v>
      </c>
      <c r="D108" s="2">
        <v>45318.513842592591</v>
      </c>
      <c r="E108">
        <v>2024</v>
      </c>
      <c r="F108">
        <v>1</v>
      </c>
      <c r="G108">
        <v>27</v>
      </c>
      <c r="H108">
        <v>4</v>
      </c>
      <c r="I108">
        <v>7</v>
      </c>
      <c r="J108" t="s">
        <v>126</v>
      </c>
      <c r="K108">
        <v>12</v>
      </c>
      <c r="L108">
        <v>1</v>
      </c>
      <c r="M108">
        <v>1</v>
      </c>
      <c r="N108" s="1">
        <v>45334</v>
      </c>
      <c r="O108" s="2">
        <v>45334.45</v>
      </c>
      <c r="P108">
        <v>2024</v>
      </c>
      <c r="Q108">
        <v>2</v>
      </c>
      <c r="R108">
        <v>12</v>
      </c>
      <c r="S108">
        <v>7</v>
      </c>
      <c r="T108">
        <v>2</v>
      </c>
      <c r="U108" t="s">
        <v>124</v>
      </c>
      <c r="V108">
        <v>10</v>
      </c>
      <c r="W108" s="1">
        <v>45339</v>
      </c>
      <c r="X108" s="2">
        <v>45339.493750000001</v>
      </c>
      <c r="Y108">
        <v>2024</v>
      </c>
      <c r="Z108">
        <v>2</v>
      </c>
      <c r="AA108">
        <v>17</v>
      </c>
      <c r="AB108">
        <v>7</v>
      </c>
      <c r="AC108">
        <v>7</v>
      </c>
      <c r="AD108" t="s">
        <v>126</v>
      </c>
      <c r="AE108">
        <v>11</v>
      </c>
      <c r="AF108" t="s">
        <v>127</v>
      </c>
      <c r="AG108" t="s">
        <v>203</v>
      </c>
      <c r="AH108" t="s">
        <v>631</v>
      </c>
      <c r="AI108" t="s">
        <v>204</v>
      </c>
      <c r="AJ108">
        <v>16</v>
      </c>
      <c r="AK108" t="s">
        <v>131</v>
      </c>
      <c r="AL108" t="s">
        <v>132</v>
      </c>
      <c r="AM108" t="s">
        <v>133</v>
      </c>
      <c r="AN108">
        <v>0</v>
      </c>
      <c r="AO108">
        <v>0</v>
      </c>
      <c r="AP108">
        <v>0</v>
      </c>
      <c r="AQ108" t="s">
        <v>134</v>
      </c>
      <c r="AR108" t="s">
        <v>156</v>
      </c>
      <c r="AS108" t="s">
        <v>157</v>
      </c>
      <c r="AT108" t="s">
        <v>133</v>
      </c>
      <c r="AU108" t="s">
        <v>158</v>
      </c>
      <c r="AV108" t="s">
        <v>159</v>
      </c>
      <c r="AW108" t="s">
        <v>133</v>
      </c>
      <c r="AX108" t="s">
        <v>139</v>
      </c>
      <c r="AZ108">
        <v>3</v>
      </c>
      <c r="BA108">
        <v>0</v>
      </c>
      <c r="BB108">
        <v>3</v>
      </c>
      <c r="BC108">
        <v>0</v>
      </c>
      <c r="BD108">
        <v>83736</v>
      </c>
      <c r="BE108" t="s">
        <v>833</v>
      </c>
      <c r="BF108" t="s">
        <v>834</v>
      </c>
      <c r="BG108" t="s">
        <v>835</v>
      </c>
      <c r="BH108" s="1">
        <v>33787</v>
      </c>
      <c r="BI108">
        <v>32</v>
      </c>
      <c r="BJ108" t="s">
        <v>143</v>
      </c>
      <c r="BK108" t="s">
        <v>139</v>
      </c>
      <c r="BL108" s="3">
        <v>5</v>
      </c>
      <c r="BM108" s="3">
        <v>1</v>
      </c>
      <c r="BN108">
        <v>0</v>
      </c>
      <c r="BO108" s="3">
        <v>119</v>
      </c>
      <c r="BP108" s="3">
        <v>0</v>
      </c>
      <c r="BQ108" s="3">
        <v>25</v>
      </c>
      <c r="BR108" t="s">
        <v>144</v>
      </c>
      <c r="BS108">
        <v>0</v>
      </c>
      <c r="BT108">
        <v>0</v>
      </c>
      <c r="BU108" s="3">
        <v>595</v>
      </c>
      <c r="BV108" s="3">
        <v>451</v>
      </c>
      <c r="BW108">
        <v>0</v>
      </c>
      <c r="BX108">
        <v>39</v>
      </c>
      <c r="BY108">
        <v>39</v>
      </c>
      <c r="BZ108">
        <v>125</v>
      </c>
      <c r="CA108">
        <v>0</v>
      </c>
      <c r="CB108">
        <v>0</v>
      </c>
      <c r="CC108">
        <v>0</v>
      </c>
      <c r="CD108">
        <v>0</v>
      </c>
      <c r="CE108" s="3">
        <v>0</v>
      </c>
      <c r="CF108" s="3">
        <v>0</v>
      </c>
      <c r="CG108">
        <v>37.950000000000003</v>
      </c>
      <c r="CH108">
        <v>39.9</v>
      </c>
      <c r="CI108" s="3">
        <v>798</v>
      </c>
      <c r="CJ108" s="5">
        <v>798</v>
      </c>
      <c r="CK108" s="5">
        <v>798</v>
      </c>
      <c r="CL108" s="5">
        <v>798</v>
      </c>
      <c r="CM108" s="3">
        <v>654</v>
      </c>
      <c r="CN108" s="3">
        <v>654</v>
      </c>
      <c r="CO108" s="3">
        <v>654</v>
      </c>
      <c r="CP108" s="3">
        <v>654</v>
      </c>
      <c r="CQ108">
        <v>798</v>
      </c>
      <c r="CR108">
        <v>39.9</v>
      </c>
      <c r="CS108" s="3">
        <v>144</v>
      </c>
      <c r="CT108" s="3">
        <v>144</v>
      </c>
      <c r="CU108" s="3" t="s">
        <v>139</v>
      </c>
      <c r="CV108" t="s">
        <v>133</v>
      </c>
      <c r="CX108" s="2">
        <v>1.5</v>
      </c>
      <c r="CY108" t="s">
        <v>133</v>
      </c>
      <c r="CZ108">
        <v>101</v>
      </c>
      <c r="DA108">
        <v>2</v>
      </c>
      <c r="DB108" t="s">
        <v>191</v>
      </c>
      <c r="DC108" t="s">
        <v>503</v>
      </c>
      <c r="DD108" t="s">
        <v>645</v>
      </c>
      <c r="DE108" t="s">
        <v>442</v>
      </c>
      <c r="DF108" t="s">
        <v>223</v>
      </c>
      <c r="DG108" t="s">
        <v>143</v>
      </c>
      <c r="DH108" t="s">
        <v>168</v>
      </c>
      <c r="DI108">
        <v>1</v>
      </c>
      <c r="DJ108">
        <v>1</v>
      </c>
      <c r="DK108" t="s">
        <v>836</v>
      </c>
      <c r="DL108" t="s">
        <v>152</v>
      </c>
      <c r="DM108">
        <v>25.170258538478802</v>
      </c>
      <c r="DN108">
        <v>55.272699259221497</v>
      </c>
      <c r="DO108" t="s">
        <v>836</v>
      </c>
      <c r="DP108" t="s">
        <v>153</v>
      </c>
      <c r="DQ108">
        <v>25.170258538478802</v>
      </c>
      <c r="DR108">
        <v>55.272699259221497</v>
      </c>
      <c r="DS108">
        <v>9</v>
      </c>
      <c r="DT108" t="s">
        <v>133</v>
      </c>
      <c r="DW108" s="18" t="str">
        <f>IF(AND(CU108="no",CS108=0),"okay",IF(AND(CU108="yes",CS108&gt;0),"okay","wrong"))</f>
        <v>okay</v>
      </c>
      <c r="DX108" s="3">
        <f>SUM(BO108:BQ108)</f>
        <v>144</v>
      </c>
      <c r="DY108" s="3">
        <f>BM108</f>
        <v>1</v>
      </c>
      <c r="DZ108" s="3">
        <f t="shared" si="10"/>
        <v>144</v>
      </c>
      <c r="EA108" s="3">
        <f>CF108</f>
        <v>0</v>
      </c>
      <c r="EB108" s="18">
        <f>ROUND(DZ108-CS108-EA108,)</f>
        <v>0</v>
      </c>
      <c r="EC108" s="3">
        <f>CI108</f>
        <v>798</v>
      </c>
      <c r="ED108" s="3">
        <f t="shared" si="11"/>
        <v>144</v>
      </c>
      <c r="EE108" s="3">
        <f t="shared" si="11"/>
        <v>0</v>
      </c>
      <c r="EF108" s="3">
        <f t="shared" si="12"/>
        <v>654</v>
      </c>
      <c r="EG108" s="18">
        <f t="shared" si="13"/>
        <v>0</v>
      </c>
      <c r="EH108" s="3">
        <f>BU108</f>
        <v>595</v>
      </c>
      <c r="EI108" s="3">
        <f t="shared" si="14"/>
        <v>451</v>
      </c>
      <c r="EJ108" s="3">
        <f>CE108</f>
        <v>0</v>
      </c>
      <c r="EK108" s="19">
        <f t="shared" si="15"/>
        <v>451</v>
      </c>
      <c r="EL108" s="19">
        <f>CO108/CM108</f>
        <v>1</v>
      </c>
      <c r="EM108" s="19">
        <f t="shared" si="16"/>
        <v>451</v>
      </c>
      <c r="EN108" s="18">
        <f>ROUND(EM108-BV108,0)</f>
        <v>0</v>
      </c>
    </row>
    <row r="109" spans="1:144" x14ac:dyDescent="0.25">
      <c r="A109">
        <v>247170</v>
      </c>
      <c r="B109" t="s">
        <v>133</v>
      </c>
      <c r="C109" s="1">
        <v>45318</v>
      </c>
      <c r="D109" s="2">
        <v>45318.756504629629</v>
      </c>
      <c r="E109">
        <v>2024</v>
      </c>
      <c r="F109">
        <v>1</v>
      </c>
      <c r="G109">
        <v>27</v>
      </c>
      <c r="H109">
        <v>4</v>
      </c>
      <c r="I109">
        <v>7</v>
      </c>
      <c r="J109" t="s">
        <v>126</v>
      </c>
      <c r="K109">
        <v>18</v>
      </c>
      <c r="L109">
        <v>1</v>
      </c>
      <c r="M109">
        <v>0</v>
      </c>
      <c r="N109" s="1">
        <v>45319</v>
      </c>
      <c r="O109" s="2">
        <v>45319</v>
      </c>
      <c r="P109">
        <v>2024</v>
      </c>
      <c r="Q109">
        <v>1</v>
      </c>
      <c r="R109">
        <v>28</v>
      </c>
      <c r="S109">
        <v>4</v>
      </c>
      <c r="T109">
        <v>1</v>
      </c>
      <c r="U109" t="s">
        <v>172</v>
      </c>
      <c r="V109">
        <v>0</v>
      </c>
      <c r="W109" s="1">
        <v>45349</v>
      </c>
      <c r="X109" s="2">
        <v>45349</v>
      </c>
      <c r="Y109">
        <v>2024</v>
      </c>
      <c r="Z109">
        <v>2</v>
      </c>
      <c r="AA109">
        <v>27</v>
      </c>
      <c r="AB109">
        <v>9</v>
      </c>
      <c r="AC109">
        <v>3</v>
      </c>
      <c r="AD109" t="s">
        <v>171</v>
      </c>
      <c r="AE109">
        <v>0</v>
      </c>
      <c r="AF109" t="s">
        <v>127</v>
      </c>
      <c r="AG109" t="s">
        <v>128</v>
      </c>
      <c r="AH109" t="s">
        <v>129</v>
      </c>
      <c r="AI109" t="s">
        <v>173</v>
      </c>
      <c r="AJ109">
        <v>1</v>
      </c>
      <c r="AK109" t="s">
        <v>131</v>
      </c>
      <c r="AL109" t="s">
        <v>132</v>
      </c>
      <c r="AM109" t="s">
        <v>133</v>
      </c>
      <c r="AN109">
        <v>0</v>
      </c>
      <c r="AO109">
        <v>0</v>
      </c>
      <c r="AP109">
        <v>0</v>
      </c>
      <c r="AQ109" t="s">
        <v>233</v>
      </c>
      <c r="AR109" t="s">
        <v>135</v>
      </c>
      <c r="AS109" t="s">
        <v>837</v>
      </c>
      <c r="AT109" t="s">
        <v>133</v>
      </c>
      <c r="AU109" t="s">
        <v>133</v>
      </c>
      <c r="AV109" t="s">
        <v>159</v>
      </c>
      <c r="AW109" t="s">
        <v>133</v>
      </c>
      <c r="AX109" t="s">
        <v>139</v>
      </c>
      <c r="AZ109">
        <v>2</v>
      </c>
      <c r="BA109">
        <v>1</v>
      </c>
      <c r="BB109">
        <v>0</v>
      </c>
      <c r="BC109">
        <v>1</v>
      </c>
      <c r="BD109">
        <v>547123</v>
      </c>
      <c r="BE109" t="s">
        <v>838</v>
      </c>
      <c r="BF109" t="s">
        <v>839</v>
      </c>
      <c r="BG109" t="s">
        <v>840</v>
      </c>
      <c r="BH109" s="1">
        <v>33787</v>
      </c>
      <c r="BI109">
        <v>32</v>
      </c>
      <c r="BJ109" t="s">
        <v>143</v>
      </c>
      <c r="BK109" t="s">
        <v>146</v>
      </c>
      <c r="BL109" s="3">
        <v>30</v>
      </c>
      <c r="BM109" s="3">
        <v>0</v>
      </c>
      <c r="BN109">
        <v>0</v>
      </c>
      <c r="BO109" s="3">
        <v>68.3</v>
      </c>
      <c r="BP109" s="3">
        <v>6.63</v>
      </c>
      <c r="BQ109" s="3">
        <v>5</v>
      </c>
      <c r="BR109" t="s">
        <v>144</v>
      </c>
      <c r="BS109">
        <v>75.959999999999994</v>
      </c>
      <c r="BT109" t="s">
        <v>183</v>
      </c>
      <c r="BU109" s="3">
        <v>2049</v>
      </c>
      <c r="BV109" s="3">
        <v>2049</v>
      </c>
      <c r="BW109">
        <v>0</v>
      </c>
      <c r="BX109">
        <v>39</v>
      </c>
      <c r="BY109">
        <v>39</v>
      </c>
      <c r="BZ109">
        <v>150</v>
      </c>
      <c r="CA109">
        <v>198.9</v>
      </c>
      <c r="CB109">
        <v>0</v>
      </c>
      <c r="CC109">
        <v>0</v>
      </c>
      <c r="CD109">
        <v>348.9</v>
      </c>
      <c r="CE109" s="3">
        <v>0</v>
      </c>
      <c r="CF109" s="3">
        <v>0</v>
      </c>
      <c r="CG109">
        <v>131.29499999999999</v>
      </c>
      <c r="CH109">
        <v>131.29499999999999</v>
      </c>
      <c r="CI109" s="3">
        <v>2625.9</v>
      </c>
      <c r="CJ109" s="5">
        <v>2625.9</v>
      </c>
      <c r="CK109" s="5">
        <v>2625.9</v>
      </c>
      <c r="CL109" s="5">
        <v>2625.9</v>
      </c>
      <c r="CM109" s="3">
        <v>2625.9</v>
      </c>
      <c r="CN109" s="3">
        <v>2625.9</v>
      </c>
      <c r="CO109" s="3">
        <v>2625.9</v>
      </c>
      <c r="CP109" s="3">
        <v>2625.9</v>
      </c>
      <c r="CQ109">
        <v>2625.9</v>
      </c>
      <c r="CR109">
        <v>131.29499999999999</v>
      </c>
      <c r="CS109" s="3">
        <v>0</v>
      </c>
      <c r="CT109" s="3">
        <v>0</v>
      </c>
      <c r="CU109" s="3" t="s">
        <v>146</v>
      </c>
      <c r="CV109" t="s">
        <v>133</v>
      </c>
      <c r="CX109" s="2">
        <v>1.5</v>
      </c>
      <c r="CY109" t="s">
        <v>133</v>
      </c>
      <c r="CZ109">
        <v>233</v>
      </c>
      <c r="DA109" t="s">
        <v>133</v>
      </c>
      <c r="DB109" t="s">
        <v>191</v>
      </c>
      <c r="DC109" t="s">
        <v>841</v>
      </c>
      <c r="DD109" t="s">
        <v>133</v>
      </c>
      <c r="DE109" t="s">
        <v>133</v>
      </c>
      <c r="DF109" t="s">
        <v>133</v>
      </c>
      <c r="DG109" t="s">
        <v>143</v>
      </c>
      <c r="DH109" t="s">
        <v>168</v>
      </c>
      <c r="DI109">
        <v>1</v>
      </c>
      <c r="DJ109">
        <v>1</v>
      </c>
      <c r="DK109" t="s">
        <v>842</v>
      </c>
      <c r="DL109" t="s">
        <v>152</v>
      </c>
      <c r="DM109">
        <v>24.8508648116172</v>
      </c>
      <c r="DN109">
        <v>55.161507559826603</v>
      </c>
      <c r="DO109" t="s">
        <v>842</v>
      </c>
      <c r="DP109" t="s">
        <v>153</v>
      </c>
      <c r="DQ109">
        <v>24.8508648116172</v>
      </c>
      <c r="DR109">
        <v>55.161507559826603</v>
      </c>
      <c r="DS109" t="s">
        <v>133</v>
      </c>
      <c r="DT109" t="s">
        <v>133</v>
      </c>
      <c r="DW109" s="18" t="str">
        <f>IF(AND(CU109="no",CS109=0),"okay",IF(AND(CU109="yes",CS109&gt;0),"okay","wrong"))</f>
        <v>okay</v>
      </c>
      <c r="DX109" s="3">
        <f>SUM(BO109:BQ109)</f>
        <v>79.929999999999993</v>
      </c>
      <c r="DY109" s="3">
        <f>BM109</f>
        <v>0</v>
      </c>
      <c r="DZ109" s="3">
        <f t="shared" si="10"/>
        <v>0</v>
      </c>
      <c r="EA109" s="3">
        <f>CF109</f>
        <v>0</v>
      </c>
      <c r="EB109" s="18">
        <f>ROUND(DZ109-CS109-EA109,)</f>
        <v>0</v>
      </c>
      <c r="EC109" s="3">
        <f>CI109</f>
        <v>2625.9</v>
      </c>
      <c r="ED109" s="3">
        <f t="shared" si="11"/>
        <v>0</v>
      </c>
      <c r="EE109" s="3">
        <f t="shared" si="11"/>
        <v>0</v>
      </c>
      <c r="EF109" s="3">
        <f t="shared" si="12"/>
        <v>2625.9</v>
      </c>
      <c r="EG109" s="18">
        <f t="shared" si="13"/>
        <v>0</v>
      </c>
      <c r="EH109" s="3">
        <f>BU109</f>
        <v>2049</v>
      </c>
      <c r="EI109" s="3">
        <f t="shared" si="14"/>
        <v>2049</v>
      </c>
      <c r="EJ109" s="3">
        <f>CE109</f>
        <v>0</v>
      </c>
      <c r="EK109" s="19">
        <f t="shared" si="15"/>
        <v>2049</v>
      </c>
      <c r="EL109" s="19">
        <f>CO109/CM109</f>
        <v>1</v>
      </c>
      <c r="EM109" s="19">
        <f t="shared" si="16"/>
        <v>2049</v>
      </c>
      <c r="EN109" s="18">
        <f>ROUND(EM109-BV109,0)</f>
        <v>0</v>
      </c>
    </row>
    <row r="110" spans="1:144" x14ac:dyDescent="0.25">
      <c r="A110">
        <v>247185</v>
      </c>
      <c r="B110">
        <v>1100142529</v>
      </c>
      <c r="C110" s="1">
        <v>45318</v>
      </c>
      <c r="D110" s="2">
        <v>45318.797685185185</v>
      </c>
      <c r="E110">
        <v>2024</v>
      </c>
      <c r="F110">
        <v>1</v>
      </c>
      <c r="G110">
        <v>27</v>
      </c>
      <c r="H110">
        <v>4</v>
      </c>
      <c r="I110">
        <v>7</v>
      </c>
      <c r="J110" t="s">
        <v>126</v>
      </c>
      <c r="K110">
        <v>19</v>
      </c>
      <c r="L110">
        <v>1</v>
      </c>
      <c r="M110">
        <v>1</v>
      </c>
      <c r="N110" s="1">
        <v>45319</v>
      </c>
      <c r="O110" s="2">
        <v>45319.458333333336</v>
      </c>
      <c r="P110">
        <v>2024</v>
      </c>
      <c r="Q110">
        <v>1</v>
      </c>
      <c r="R110">
        <v>28</v>
      </c>
      <c r="S110">
        <v>4</v>
      </c>
      <c r="T110">
        <v>1</v>
      </c>
      <c r="U110" t="s">
        <v>172</v>
      </c>
      <c r="V110">
        <v>11</v>
      </c>
      <c r="W110" s="1">
        <v>45392</v>
      </c>
      <c r="X110" s="2">
        <v>45392.458333333336</v>
      </c>
      <c r="Y110">
        <v>2024</v>
      </c>
      <c r="Z110">
        <v>4</v>
      </c>
      <c r="AA110">
        <v>10</v>
      </c>
      <c r="AB110">
        <v>15</v>
      </c>
      <c r="AC110">
        <v>4</v>
      </c>
      <c r="AD110" t="s">
        <v>226</v>
      </c>
      <c r="AE110">
        <v>11</v>
      </c>
      <c r="AF110" t="s">
        <v>127</v>
      </c>
      <c r="AG110" t="s">
        <v>128</v>
      </c>
      <c r="AH110" t="s">
        <v>129</v>
      </c>
      <c r="AI110" t="s">
        <v>173</v>
      </c>
      <c r="AJ110">
        <v>1</v>
      </c>
      <c r="AK110" t="s">
        <v>131</v>
      </c>
      <c r="AL110" t="s">
        <v>132</v>
      </c>
      <c r="AM110" t="s">
        <v>133</v>
      </c>
      <c r="AN110">
        <v>0</v>
      </c>
      <c r="AO110">
        <v>0</v>
      </c>
      <c r="AP110">
        <v>0</v>
      </c>
      <c r="AQ110" t="s">
        <v>216</v>
      </c>
      <c r="AR110" t="s">
        <v>135</v>
      </c>
      <c r="AS110" t="s">
        <v>136</v>
      </c>
      <c r="AT110" t="s">
        <v>137</v>
      </c>
      <c r="AU110" t="s">
        <v>137</v>
      </c>
      <c r="AV110" t="s">
        <v>159</v>
      </c>
      <c r="AW110" t="s">
        <v>133</v>
      </c>
      <c r="AX110" t="s">
        <v>139</v>
      </c>
      <c r="AZ110">
        <v>2</v>
      </c>
      <c r="BA110">
        <v>1</v>
      </c>
      <c r="BB110">
        <v>0</v>
      </c>
      <c r="BC110">
        <v>1</v>
      </c>
      <c r="BD110">
        <v>547123</v>
      </c>
      <c r="BE110" t="s">
        <v>838</v>
      </c>
      <c r="BF110" t="s">
        <v>839</v>
      </c>
      <c r="BG110" t="s">
        <v>840</v>
      </c>
      <c r="BH110" s="1">
        <v>33787</v>
      </c>
      <c r="BI110">
        <v>32</v>
      </c>
      <c r="BJ110" t="s">
        <v>143</v>
      </c>
      <c r="BK110" t="s">
        <v>146</v>
      </c>
      <c r="BL110" s="3">
        <v>73</v>
      </c>
      <c r="BM110" s="3">
        <v>42</v>
      </c>
      <c r="BN110">
        <v>0</v>
      </c>
      <c r="BO110" s="3">
        <v>90.3</v>
      </c>
      <c r="BP110" s="3">
        <v>6.63</v>
      </c>
      <c r="BQ110" s="3">
        <v>5</v>
      </c>
      <c r="BR110" t="s">
        <v>144</v>
      </c>
      <c r="BS110">
        <v>75.959999999999994</v>
      </c>
      <c r="BT110" t="s">
        <v>183</v>
      </c>
      <c r="BU110" s="3">
        <v>6591.9</v>
      </c>
      <c r="BV110" s="3">
        <v>3026.93987182617</v>
      </c>
      <c r="BW110">
        <v>0</v>
      </c>
      <c r="BX110">
        <v>39</v>
      </c>
      <c r="BY110">
        <v>39</v>
      </c>
      <c r="BZ110">
        <v>365</v>
      </c>
      <c r="CA110">
        <v>483.99</v>
      </c>
      <c r="CB110">
        <v>0</v>
      </c>
      <c r="CC110">
        <v>0</v>
      </c>
      <c r="CD110">
        <v>848.99</v>
      </c>
      <c r="CE110" s="3">
        <v>716.1</v>
      </c>
      <c r="CF110" s="3">
        <v>0</v>
      </c>
      <c r="CG110">
        <v>394.19299999999998</v>
      </c>
      <c r="CH110">
        <v>1860.2929999999999</v>
      </c>
      <c r="CI110" s="3">
        <v>7883.8899999999903</v>
      </c>
      <c r="CJ110" s="5">
        <v>7167.78999999999</v>
      </c>
      <c r="CK110" s="5">
        <v>7883.8899999999903</v>
      </c>
      <c r="CL110" s="5">
        <v>7167.78999999999</v>
      </c>
      <c r="CM110" s="3">
        <v>3602.8298718261699</v>
      </c>
      <c r="CN110" s="3">
        <v>4318.9298718261698</v>
      </c>
      <c r="CO110" s="3">
        <v>3602.8298718261699</v>
      </c>
      <c r="CP110" s="3">
        <v>4318.9298718261698</v>
      </c>
      <c r="CQ110">
        <v>7883.8899999999903</v>
      </c>
      <c r="CR110">
        <v>1860.2929999999999</v>
      </c>
      <c r="CS110" s="3">
        <v>4281.06012817382</v>
      </c>
      <c r="CT110" s="3">
        <v>4281.06012817382</v>
      </c>
      <c r="CU110" s="3" t="s">
        <v>139</v>
      </c>
      <c r="CV110" t="s">
        <v>133</v>
      </c>
      <c r="CX110" s="2">
        <v>1.5</v>
      </c>
      <c r="CY110" t="s">
        <v>133</v>
      </c>
      <c r="CZ110">
        <v>461</v>
      </c>
      <c r="DA110">
        <v>2</v>
      </c>
      <c r="DB110" t="s">
        <v>191</v>
      </c>
      <c r="DC110" t="s">
        <v>843</v>
      </c>
      <c r="DD110" t="s">
        <v>844</v>
      </c>
      <c r="DE110" t="s">
        <v>390</v>
      </c>
      <c r="DF110" t="s">
        <v>167</v>
      </c>
      <c r="DG110" t="s">
        <v>143</v>
      </c>
      <c r="DH110" t="s">
        <v>168</v>
      </c>
      <c r="DI110">
        <v>1</v>
      </c>
      <c r="DJ110">
        <v>1</v>
      </c>
      <c r="DK110" t="s">
        <v>845</v>
      </c>
      <c r="DL110" t="s">
        <v>152</v>
      </c>
      <c r="DM110">
        <v>24.851007197628999</v>
      </c>
      <c r="DN110">
        <v>55.161384567618299</v>
      </c>
      <c r="DO110" t="s">
        <v>845</v>
      </c>
      <c r="DP110" t="s">
        <v>153</v>
      </c>
      <c r="DQ110">
        <v>24.851007197628999</v>
      </c>
      <c r="DR110">
        <v>55.161384567618299</v>
      </c>
      <c r="DS110" t="s">
        <v>133</v>
      </c>
      <c r="DT110" t="s">
        <v>133</v>
      </c>
      <c r="DW110" s="18" t="str">
        <f>IF(AND(CU110="no",CS110=0),"okay",IF(AND(CU110="yes",CS110&gt;0),"okay","wrong"))</f>
        <v>okay</v>
      </c>
      <c r="DX110" s="3">
        <f>SUM(BO110:BQ110)</f>
        <v>101.92999999999999</v>
      </c>
      <c r="DY110" s="3">
        <f>BM110</f>
        <v>42</v>
      </c>
      <c r="DZ110" s="3">
        <f t="shared" si="10"/>
        <v>4281.0599999999995</v>
      </c>
      <c r="EA110" s="3">
        <f>CF110</f>
        <v>0</v>
      </c>
      <c r="EB110" s="18">
        <f>ROUND(DZ110-CS110-EA110,)</f>
        <v>0</v>
      </c>
      <c r="EC110" s="3">
        <f>CI110</f>
        <v>7883.8899999999903</v>
      </c>
      <c r="ED110" s="3">
        <f t="shared" si="11"/>
        <v>4281.0599999999995</v>
      </c>
      <c r="EE110" s="3">
        <f t="shared" si="11"/>
        <v>0</v>
      </c>
      <c r="EF110" s="3">
        <f t="shared" si="12"/>
        <v>3602.8299999999908</v>
      </c>
      <c r="EG110" s="18">
        <f t="shared" si="13"/>
        <v>0</v>
      </c>
      <c r="EH110" s="3">
        <f>BU110</f>
        <v>6591.9</v>
      </c>
      <c r="EI110" s="3">
        <f t="shared" si="14"/>
        <v>2310.84</v>
      </c>
      <c r="EJ110" s="3">
        <f>CE110</f>
        <v>716.1</v>
      </c>
      <c r="EK110" s="19">
        <f t="shared" si="15"/>
        <v>1594.7400000000002</v>
      </c>
      <c r="EL110" s="19">
        <f>CO110/CM110</f>
        <v>1</v>
      </c>
      <c r="EM110" s="19">
        <f t="shared" si="16"/>
        <v>1594.7400000000002</v>
      </c>
      <c r="EN110" s="18">
        <f>ROUND(EM110-BV110,0)</f>
        <v>-1432</v>
      </c>
    </row>
    <row r="111" spans="1:144" x14ac:dyDescent="0.25">
      <c r="A111">
        <v>247214</v>
      </c>
      <c r="B111" t="s">
        <v>846</v>
      </c>
      <c r="C111" s="1">
        <v>45318</v>
      </c>
      <c r="D111" s="2">
        <v>45318.888321759259</v>
      </c>
      <c r="E111">
        <v>2024</v>
      </c>
      <c r="F111">
        <v>1</v>
      </c>
      <c r="G111">
        <v>27</v>
      </c>
      <c r="H111">
        <v>4</v>
      </c>
      <c r="I111">
        <v>7</v>
      </c>
      <c r="J111" t="s">
        <v>126</v>
      </c>
      <c r="K111">
        <v>21</v>
      </c>
      <c r="L111">
        <v>1</v>
      </c>
      <c r="M111">
        <v>1</v>
      </c>
      <c r="N111" s="1">
        <v>45322</v>
      </c>
      <c r="O111" s="2">
        <v>45322.333333333336</v>
      </c>
      <c r="P111">
        <v>2024</v>
      </c>
      <c r="Q111">
        <v>1</v>
      </c>
      <c r="R111">
        <v>31</v>
      </c>
      <c r="S111">
        <v>5</v>
      </c>
      <c r="T111">
        <v>4</v>
      </c>
      <c r="U111" t="s">
        <v>226</v>
      </c>
      <c r="V111">
        <v>8</v>
      </c>
      <c r="W111" s="1">
        <v>45385</v>
      </c>
      <c r="X111" s="2">
        <v>45385.369444444441</v>
      </c>
      <c r="Y111">
        <v>2024</v>
      </c>
      <c r="Z111">
        <v>4</v>
      </c>
      <c r="AA111">
        <v>3</v>
      </c>
      <c r="AB111">
        <v>14</v>
      </c>
      <c r="AC111">
        <v>4</v>
      </c>
      <c r="AD111" t="s">
        <v>226</v>
      </c>
      <c r="AE111">
        <v>8</v>
      </c>
      <c r="AF111" t="s">
        <v>127</v>
      </c>
      <c r="AG111" t="s">
        <v>203</v>
      </c>
      <c r="AH111" t="s">
        <v>129</v>
      </c>
      <c r="AI111" t="s">
        <v>130</v>
      </c>
      <c r="AJ111">
        <v>4</v>
      </c>
      <c r="AK111" t="s">
        <v>131</v>
      </c>
      <c r="AL111" t="s">
        <v>132</v>
      </c>
      <c r="AM111" t="s">
        <v>133</v>
      </c>
      <c r="AN111">
        <v>0</v>
      </c>
      <c r="AO111">
        <v>0</v>
      </c>
      <c r="AP111">
        <v>0</v>
      </c>
      <c r="AQ111" t="s">
        <v>134</v>
      </c>
      <c r="AR111" t="s">
        <v>135</v>
      </c>
      <c r="AS111" t="s">
        <v>157</v>
      </c>
      <c r="AT111" t="s">
        <v>133</v>
      </c>
      <c r="AU111" t="s">
        <v>158</v>
      </c>
      <c r="AV111" t="s">
        <v>159</v>
      </c>
      <c r="AW111" t="s">
        <v>133</v>
      </c>
      <c r="AX111" t="s">
        <v>146</v>
      </c>
      <c r="AZ111">
        <v>1</v>
      </c>
      <c r="BA111">
        <v>0</v>
      </c>
      <c r="BB111">
        <v>1</v>
      </c>
      <c r="BC111">
        <v>0</v>
      </c>
      <c r="BD111">
        <v>553156</v>
      </c>
      <c r="BE111" t="s">
        <v>847</v>
      </c>
      <c r="BF111" t="s">
        <v>848</v>
      </c>
      <c r="BG111" t="s">
        <v>849</v>
      </c>
      <c r="BH111" s="1">
        <v>33787</v>
      </c>
      <c r="BI111">
        <v>32</v>
      </c>
      <c r="BJ111" t="s">
        <v>143</v>
      </c>
      <c r="BK111" t="s">
        <v>139</v>
      </c>
      <c r="BL111" s="3">
        <v>63</v>
      </c>
      <c r="BM111" s="3">
        <v>33</v>
      </c>
      <c r="BN111">
        <v>0</v>
      </c>
      <c r="BO111" s="3">
        <v>71.63</v>
      </c>
      <c r="BP111" s="3">
        <v>6.63</v>
      </c>
      <c r="BQ111" s="3">
        <v>2.6190476190476102</v>
      </c>
      <c r="BR111" t="s">
        <v>144</v>
      </c>
      <c r="BS111">
        <v>66.63</v>
      </c>
      <c r="BT111" t="s">
        <v>145</v>
      </c>
      <c r="BU111" s="3">
        <v>4512.6899999999996</v>
      </c>
      <c r="BV111" s="3">
        <v>1987.1615192086299</v>
      </c>
      <c r="BW111">
        <v>0</v>
      </c>
      <c r="BX111">
        <v>49</v>
      </c>
      <c r="BY111">
        <v>39</v>
      </c>
      <c r="BZ111">
        <v>165</v>
      </c>
      <c r="CA111">
        <v>218.79</v>
      </c>
      <c r="CB111">
        <v>0</v>
      </c>
      <c r="CC111">
        <v>0</v>
      </c>
      <c r="CD111">
        <v>218.79</v>
      </c>
      <c r="CE111" s="3">
        <v>143.47999999999999</v>
      </c>
      <c r="CF111" s="3">
        <v>43.48</v>
      </c>
      <c r="CG111">
        <v>244.22899999999899</v>
      </c>
      <c r="CH111">
        <v>387.70899999999898</v>
      </c>
      <c r="CI111" s="3">
        <v>4984.4799999999996</v>
      </c>
      <c r="CJ111" s="5">
        <v>4841</v>
      </c>
      <c r="CK111" s="5">
        <v>4984.4799999999996</v>
      </c>
      <c r="CL111" s="5">
        <v>4841</v>
      </c>
      <c r="CM111" s="3">
        <v>2358.9515192086301</v>
      </c>
      <c r="CN111" s="3">
        <v>2458.9515192086301</v>
      </c>
      <c r="CO111" s="3">
        <v>2358.9515192086301</v>
      </c>
      <c r="CP111" s="3">
        <v>2458.9515192086301</v>
      </c>
      <c r="CQ111">
        <v>4984.4799999999996</v>
      </c>
      <c r="CR111">
        <v>387.70899999999898</v>
      </c>
      <c r="CS111" s="3">
        <v>2625.5284807913599</v>
      </c>
      <c r="CT111" s="3">
        <v>2625.5284807913599</v>
      </c>
      <c r="CU111" s="3" t="s">
        <v>139</v>
      </c>
      <c r="CV111" t="s">
        <v>335</v>
      </c>
      <c r="CX111" s="2">
        <v>45183.349745370368</v>
      </c>
      <c r="CY111" t="s">
        <v>335</v>
      </c>
      <c r="CZ111">
        <v>484</v>
      </c>
      <c r="DA111">
        <v>3</v>
      </c>
      <c r="DB111" t="s">
        <v>147</v>
      </c>
      <c r="DC111" t="s">
        <v>388</v>
      </c>
      <c r="DD111" t="s">
        <v>389</v>
      </c>
      <c r="DE111" t="s">
        <v>390</v>
      </c>
      <c r="DF111" t="s">
        <v>223</v>
      </c>
      <c r="DG111" t="s">
        <v>143</v>
      </c>
      <c r="DH111" t="s">
        <v>168</v>
      </c>
      <c r="DI111">
        <v>1</v>
      </c>
      <c r="DJ111">
        <v>1</v>
      </c>
      <c r="DK111" t="s">
        <v>850</v>
      </c>
      <c r="DL111" t="s">
        <v>152</v>
      </c>
      <c r="DM111">
        <v>25.0248498496087</v>
      </c>
      <c r="DN111">
        <v>55.183335878542302</v>
      </c>
      <c r="DO111" t="s">
        <v>851</v>
      </c>
      <c r="DP111" t="s">
        <v>153</v>
      </c>
      <c r="DQ111">
        <v>25.0228736</v>
      </c>
      <c r="DR111">
        <v>55.242746099999998</v>
      </c>
      <c r="DS111">
        <v>1</v>
      </c>
      <c r="DT111" t="s">
        <v>133</v>
      </c>
      <c r="DW111" s="18" t="str">
        <f>IF(AND(CU111="no",CS111=0),"okay",IF(AND(CU111="yes",CS111&gt;0),"okay","wrong"))</f>
        <v>okay</v>
      </c>
      <c r="DX111" s="3">
        <f>SUM(BO111:BQ111)</f>
        <v>80.879047619047597</v>
      </c>
      <c r="DY111" s="3">
        <f>BM111</f>
        <v>33</v>
      </c>
      <c r="DZ111" s="3">
        <f t="shared" si="10"/>
        <v>2669.0085714285706</v>
      </c>
      <c r="EA111" s="3">
        <f>CF111</f>
        <v>43.48</v>
      </c>
      <c r="EB111" s="18">
        <f>ROUND(DZ111-CS111-EA111,)</f>
        <v>0</v>
      </c>
      <c r="EC111" s="3">
        <f>CI111</f>
        <v>4984.4799999999996</v>
      </c>
      <c r="ED111" s="3">
        <f t="shared" si="11"/>
        <v>2669.0085714285706</v>
      </c>
      <c r="EE111" s="3">
        <f t="shared" si="11"/>
        <v>43.48</v>
      </c>
      <c r="EF111" s="3">
        <f t="shared" si="12"/>
        <v>2358.951428571429</v>
      </c>
      <c r="EG111" s="17">
        <f t="shared" si="13"/>
        <v>0</v>
      </c>
      <c r="EH111" s="3">
        <f>BU111</f>
        <v>4512.6899999999996</v>
      </c>
      <c r="EI111" s="3">
        <f t="shared" si="14"/>
        <v>1843.681428571429</v>
      </c>
      <c r="EJ111" s="3">
        <f>CE111</f>
        <v>143.47999999999999</v>
      </c>
      <c r="EK111" s="19">
        <f t="shared" si="15"/>
        <v>1700.201428571429</v>
      </c>
      <c r="EL111" s="19">
        <f>CO111/CM111</f>
        <v>1</v>
      </c>
      <c r="EM111" s="19">
        <f t="shared" si="16"/>
        <v>1700.201428571429</v>
      </c>
      <c r="EN111" s="18">
        <f>ROUND(EM111-BV111,0)</f>
        <v>-287</v>
      </c>
    </row>
    <row r="112" spans="1:144" x14ac:dyDescent="0.25">
      <c r="A112">
        <v>247289</v>
      </c>
      <c r="B112" t="s">
        <v>852</v>
      </c>
      <c r="C112" s="1">
        <v>45319</v>
      </c>
      <c r="D112" s="2">
        <v>45319.444571759261</v>
      </c>
      <c r="E112">
        <v>2024</v>
      </c>
      <c r="F112">
        <v>1</v>
      </c>
      <c r="G112">
        <v>28</v>
      </c>
      <c r="H112">
        <v>4</v>
      </c>
      <c r="I112">
        <v>1</v>
      </c>
      <c r="J112" t="s">
        <v>172</v>
      </c>
      <c r="K112">
        <v>10</v>
      </c>
      <c r="L112">
        <v>1</v>
      </c>
      <c r="M112">
        <v>1</v>
      </c>
      <c r="N112" s="1">
        <v>45319</v>
      </c>
      <c r="O112" s="2">
        <v>45319.53402777778</v>
      </c>
      <c r="P112">
        <v>2024</v>
      </c>
      <c r="Q112">
        <v>1</v>
      </c>
      <c r="R112">
        <v>28</v>
      </c>
      <c r="S112">
        <v>4</v>
      </c>
      <c r="T112">
        <v>1</v>
      </c>
      <c r="U112" t="s">
        <v>172</v>
      </c>
      <c r="V112">
        <v>12</v>
      </c>
      <c r="W112" s="1">
        <v>45328</v>
      </c>
      <c r="X112" s="2">
        <v>45328.950694444444</v>
      </c>
      <c r="Y112">
        <v>2024</v>
      </c>
      <c r="Z112">
        <v>2</v>
      </c>
      <c r="AA112">
        <v>6</v>
      </c>
      <c r="AB112">
        <v>6</v>
      </c>
      <c r="AC112">
        <v>3</v>
      </c>
      <c r="AD112" t="s">
        <v>171</v>
      </c>
      <c r="AE112">
        <v>22</v>
      </c>
      <c r="AF112" t="s">
        <v>155</v>
      </c>
      <c r="AG112" t="s">
        <v>128</v>
      </c>
      <c r="AH112" t="s">
        <v>129</v>
      </c>
      <c r="AI112" t="s">
        <v>155</v>
      </c>
      <c r="AJ112">
        <v>0</v>
      </c>
      <c r="AK112" t="s">
        <v>131</v>
      </c>
      <c r="AL112" t="s">
        <v>132</v>
      </c>
      <c r="AM112" t="s">
        <v>133</v>
      </c>
      <c r="AN112">
        <v>0</v>
      </c>
      <c r="AO112">
        <v>0</v>
      </c>
      <c r="AP112">
        <v>0</v>
      </c>
      <c r="AQ112" t="s">
        <v>134</v>
      </c>
      <c r="AR112" t="s">
        <v>205</v>
      </c>
      <c r="AS112" t="s">
        <v>157</v>
      </c>
      <c r="AT112" t="s">
        <v>133</v>
      </c>
      <c r="AU112" t="s">
        <v>158</v>
      </c>
      <c r="AV112" t="s">
        <v>159</v>
      </c>
      <c r="AW112" t="s">
        <v>133</v>
      </c>
      <c r="AX112" t="s">
        <v>139</v>
      </c>
      <c r="AZ112">
        <v>2</v>
      </c>
      <c r="BA112">
        <v>0</v>
      </c>
      <c r="BB112">
        <v>1</v>
      </c>
      <c r="BC112">
        <v>1</v>
      </c>
      <c r="BD112">
        <v>563136</v>
      </c>
      <c r="BE112" t="s">
        <v>853</v>
      </c>
      <c r="BF112" t="s">
        <v>854</v>
      </c>
      <c r="BG112" t="s">
        <v>855</v>
      </c>
      <c r="BH112" s="1">
        <v>33787</v>
      </c>
      <c r="BI112">
        <v>32</v>
      </c>
      <c r="BJ112" t="s">
        <v>143</v>
      </c>
      <c r="BK112" t="s">
        <v>139</v>
      </c>
      <c r="BL112" s="3">
        <v>9</v>
      </c>
      <c r="BM112" s="3">
        <v>0</v>
      </c>
      <c r="BN112">
        <v>151.28</v>
      </c>
      <c r="BO112" s="3">
        <v>151.28</v>
      </c>
      <c r="BP112" s="3">
        <v>0</v>
      </c>
      <c r="BQ112" s="3">
        <v>10</v>
      </c>
      <c r="BR112" t="s">
        <v>144</v>
      </c>
      <c r="BS112">
        <v>0</v>
      </c>
      <c r="BT112">
        <v>0</v>
      </c>
      <c r="BU112" s="3">
        <v>1361.52</v>
      </c>
      <c r="BV112" s="3">
        <v>1361.52</v>
      </c>
      <c r="BW112">
        <v>151.28</v>
      </c>
      <c r="BX112">
        <v>39</v>
      </c>
      <c r="BY112">
        <v>39</v>
      </c>
      <c r="BZ112">
        <v>90</v>
      </c>
      <c r="CA112">
        <v>0</v>
      </c>
      <c r="CB112">
        <v>0</v>
      </c>
      <c r="CC112">
        <v>0</v>
      </c>
      <c r="CD112">
        <v>0</v>
      </c>
      <c r="CE112" s="3">
        <v>0</v>
      </c>
      <c r="CF112" s="3">
        <v>0</v>
      </c>
      <c r="CG112">
        <v>84.039999999999907</v>
      </c>
      <c r="CH112">
        <v>84.039999999999907</v>
      </c>
      <c r="CI112" s="3">
        <v>1680.8</v>
      </c>
      <c r="CJ112" s="5">
        <v>1680.8</v>
      </c>
      <c r="CK112" s="5">
        <v>1680.8</v>
      </c>
      <c r="CL112" s="5">
        <v>1680.8</v>
      </c>
      <c r="CM112" s="3">
        <v>1680.8</v>
      </c>
      <c r="CN112" s="3">
        <v>1680.8</v>
      </c>
      <c r="CO112" s="3">
        <v>1680.8</v>
      </c>
      <c r="CP112" s="3">
        <v>1680.8</v>
      </c>
      <c r="CQ112">
        <v>1680.8</v>
      </c>
      <c r="CR112">
        <v>84.039999999999907</v>
      </c>
      <c r="CS112" s="3">
        <v>0</v>
      </c>
      <c r="CT112" s="3">
        <v>0</v>
      </c>
      <c r="CU112" s="3" t="s">
        <v>146</v>
      </c>
      <c r="CV112" t="s">
        <v>133</v>
      </c>
      <c r="CX112" s="2">
        <v>1.5</v>
      </c>
      <c r="CY112" t="s">
        <v>133</v>
      </c>
      <c r="CZ112">
        <v>580</v>
      </c>
      <c r="DA112">
        <v>3</v>
      </c>
      <c r="DB112" t="s">
        <v>147</v>
      </c>
      <c r="DC112" t="s">
        <v>267</v>
      </c>
      <c r="DD112" t="s">
        <v>261</v>
      </c>
      <c r="DE112" t="s">
        <v>166</v>
      </c>
      <c r="DF112" t="s">
        <v>167</v>
      </c>
      <c r="DG112" t="s">
        <v>143</v>
      </c>
      <c r="DH112" t="s">
        <v>168</v>
      </c>
      <c r="DI112">
        <v>1</v>
      </c>
      <c r="DJ112">
        <v>1</v>
      </c>
      <c r="DK112" t="s">
        <v>856</v>
      </c>
      <c r="DL112" t="s">
        <v>152</v>
      </c>
      <c r="DM112">
        <v>25.080487454868599</v>
      </c>
      <c r="DN112">
        <v>55.154148949819202</v>
      </c>
      <c r="DO112" t="s">
        <v>679</v>
      </c>
      <c r="DP112" t="s">
        <v>153</v>
      </c>
      <c r="DQ112">
        <v>25.243100199999901</v>
      </c>
      <c r="DR112">
        <v>55.358893999999999</v>
      </c>
      <c r="DS112">
        <v>10</v>
      </c>
      <c r="DT112" t="s">
        <v>133</v>
      </c>
      <c r="DW112" s="18" t="str">
        <f>IF(AND(CU112="no",CS112=0),"okay",IF(AND(CU112="yes",CS112&gt;0),"okay","wrong"))</f>
        <v>okay</v>
      </c>
      <c r="DX112" s="3">
        <f>SUM(BO112:BQ112)</f>
        <v>161.28</v>
      </c>
      <c r="DY112" s="3">
        <f>BM112</f>
        <v>0</v>
      </c>
      <c r="DZ112" s="3">
        <f t="shared" si="10"/>
        <v>0</v>
      </c>
      <c r="EA112" s="3">
        <f>CF112</f>
        <v>0</v>
      </c>
      <c r="EB112" s="18">
        <f>ROUND(DZ112-CS112-EA112,)</f>
        <v>0</v>
      </c>
      <c r="EC112" s="3">
        <f>CI112</f>
        <v>1680.8</v>
      </c>
      <c r="ED112" s="3">
        <f t="shared" si="11"/>
        <v>0</v>
      </c>
      <c r="EE112" s="3">
        <f t="shared" si="11"/>
        <v>0</v>
      </c>
      <c r="EF112" s="3">
        <f t="shared" si="12"/>
        <v>1680.8</v>
      </c>
      <c r="EG112" s="18">
        <f t="shared" si="13"/>
        <v>0</v>
      </c>
      <c r="EH112" s="3">
        <f>BU112</f>
        <v>1361.52</v>
      </c>
      <c r="EI112" s="3">
        <f t="shared" si="14"/>
        <v>1361.52</v>
      </c>
      <c r="EJ112" s="3">
        <f>CE112</f>
        <v>0</v>
      </c>
      <c r="EK112" s="19">
        <f t="shared" si="15"/>
        <v>1361.52</v>
      </c>
      <c r="EL112" s="19">
        <f>CO112/CM112</f>
        <v>1</v>
      </c>
      <c r="EM112" s="19">
        <f t="shared" si="16"/>
        <v>1361.52</v>
      </c>
      <c r="EN112" s="18">
        <f>ROUND(EM112-BV112,0)</f>
        <v>0</v>
      </c>
    </row>
    <row r="113" spans="1:144" x14ac:dyDescent="0.25">
      <c r="A113">
        <v>247379</v>
      </c>
      <c r="B113" t="s">
        <v>857</v>
      </c>
      <c r="C113" s="1">
        <v>45319</v>
      </c>
      <c r="D113" s="2">
        <v>45319.718761574077</v>
      </c>
      <c r="E113">
        <v>2024</v>
      </c>
      <c r="F113">
        <v>1</v>
      </c>
      <c r="G113">
        <v>28</v>
      </c>
      <c r="H113">
        <v>4</v>
      </c>
      <c r="I113">
        <v>1</v>
      </c>
      <c r="J113" t="s">
        <v>172</v>
      </c>
      <c r="K113">
        <v>17</v>
      </c>
      <c r="L113">
        <v>1</v>
      </c>
      <c r="M113">
        <v>1</v>
      </c>
      <c r="N113" s="1">
        <v>45319</v>
      </c>
      <c r="O113" s="2">
        <v>45319.8125</v>
      </c>
      <c r="P113">
        <v>2024</v>
      </c>
      <c r="Q113">
        <v>1</v>
      </c>
      <c r="R113">
        <v>28</v>
      </c>
      <c r="S113">
        <v>4</v>
      </c>
      <c r="T113">
        <v>1</v>
      </c>
      <c r="U113" t="s">
        <v>172</v>
      </c>
      <c r="V113">
        <v>19</v>
      </c>
      <c r="W113" s="1">
        <v>45349</v>
      </c>
      <c r="X113" s="2">
        <v>45349.870833333334</v>
      </c>
      <c r="Y113">
        <v>2024</v>
      </c>
      <c r="Z113">
        <v>2</v>
      </c>
      <c r="AA113">
        <v>27</v>
      </c>
      <c r="AB113">
        <v>9</v>
      </c>
      <c r="AC113">
        <v>3</v>
      </c>
      <c r="AD113" t="s">
        <v>171</v>
      </c>
      <c r="AE113">
        <v>20</v>
      </c>
      <c r="AF113" t="s">
        <v>155</v>
      </c>
      <c r="AG113" t="s">
        <v>128</v>
      </c>
      <c r="AH113" t="s">
        <v>129</v>
      </c>
      <c r="AI113" t="s">
        <v>155</v>
      </c>
      <c r="AJ113">
        <v>0</v>
      </c>
      <c r="AK113" t="s">
        <v>131</v>
      </c>
      <c r="AL113" t="s">
        <v>132</v>
      </c>
      <c r="AM113" t="s">
        <v>133</v>
      </c>
      <c r="AN113">
        <v>0</v>
      </c>
      <c r="AO113">
        <v>0</v>
      </c>
      <c r="AP113">
        <v>0</v>
      </c>
      <c r="AQ113" t="s">
        <v>134</v>
      </c>
      <c r="AR113" t="s">
        <v>135</v>
      </c>
      <c r="AS113" t="s">
        <v>157</v>
      </c>
      <c r="AT113" t="s">
        <v>133</v>
      </c>
      <c r="AU113" t="s">
        <v>158</v>
      </c>
      <c r="AV113" t="s">
        <v>159</v>
      </c>
      <c r="AW113" t="s">
        <v>133</v>
      </c>
      <c r="AX113" t="s">
        <v>146</v>
      </c>
      <c r="AZ113">
        <v>1</v>
      </c>
      <c r="BA113">
        <v>0</v>
      </c>
      <c r="BB113">
        <v>1</v>
      </c>
      <c r="BC113">
        <v>0</v>
      </c>
      <c r="BD113">
        <v>563317</v>
      </c>
      <c r="BE113" t="s">
        <v>858</v>
      </c>
      <c r="BF113" t="s">
        <v>859</v>
      </c>
      <c r="BG113" t="s">
        <v>860</v>
      </c>
      <c r="BH113" s="1">
        <v>33787</v>
      </c>
      <c r="BI113">
        <v>32</v>
      </c>
      <c r="BJ113" t="s">
        <v>143</v>
      </c>
      <c r="BK113" t="s">
        <v>139</v>
      </c>
      <c r="BL113" s="3">
        <v>30</v>
      </c>
      <c r="BM113" s="3">
        <v>0</v>
      </c>
      <c r="BN113">
        <v>0</v>
      </c>
      <c r="BO113" s="3">
        <v>49.96</v>
      </c>
      <c r="BP113" s="3">
        <v>4.97</v>
      </c>
      <c r="BQ113" s="3">
        <v>5</v>
      </c>
      <c r="BR113" t="s">
        <v>144</v>
      </c>
      <c r="BS113">
        <v>54.96</v>
      </c>
      <c r="BT113" t="s">
        <v>183</v>
      </c>
      <c r="BU113" s="3">
        <v>1498.8</v>
      </c>
      <c r="BV113" s="3">
        <v>1598.8</v>
      </c>
      <c r="BW113">
        <v>0</v>
      </c>
      <c r="BX113">
        <v>39</v>
      </c>
      <c r="BY113">
        <v>39</v>
      </c>
      <c r="BZ113">
        <v>150</v>
      </c>
      <c r="CA113">
        <v>149.1</v>
      </c>
      <c r="CB113">
        <v>0</v>
      </c>
      <c r="CC113">
        <v>0</v>
      </c>
      <c r="CD113">
        <v>299.10000000000002</v>
      </c>
      <c r="CE113" s="3">
        <v>100</v>
      </c>
      <c r="CF113" s="3">
        <v>0</v>
      </c>
      <c r="CG113">
        <v>96.295000000000002</v>
      </c>
      <c r="CH113">
        <v>753.42499999999995</v>
      </c>
      <c r="CI113" s="3">
        <v>2025.8999999999901</v>
      </c>
      <c r="CJ113" s="5">
        <v>1925.8999999999901</v>
      </c>
      <c r="CK113" s="5">
        <v>2025.8999999999901</v>
      </c>
      <c r="CL113" s="5">
        <v>1925.8999999999901</v>
      </c>
      <c r="CM113" s="3">
        <v>2025.8999999999901</v>
      </c>
      <c r="CN113" s="3">
        <v>2125.8999999999901</v>
      </c>
      <c r="CO113" s="3">
        <v>2025.8999999999901</v>
      </c>
      <c r="CP113" s="3">
        <v>2125.8999999999901</v>
      </c>
      <c r="CQ113">
        <v>2025.8999999999901</v>
      </c>
      <c r="CR113">
        <v>753.42499999999995</v>
      </c>
      <c r="CS113" s="3">
        <v>0</v>
      </c>
      <c r="CT113" s="3">
        <v>0</v>
      </c>
      <c r="CU113" s="3" t="s">
        <v>146</v>
      </c>
      <c r="CV113" t="s">
        <v>335</v>
      </c>
      <c r="CX113" s="2">
        <v>45183.349745370368</v>
      </c>
      <c r="CY113" t="s">
        <v>335</v>
      </c>
      <c r="CZ113">
        <v>95</v>
      </c>
      <c r="DA113">
        <v>2</v>
      </c>
      <c r="DB113" t="s">
        <v>191</v>
      </c>
      <c r="DC113" t="s">
        <v>220</v>
      </c>
      <c r="DD113" t="s">
        <v>193</v>
      </c>
      <c r="DE113" t="s">
        <v>194</v>
      </c>
      <c r="DF113" t="s">
        <v>745</v>
      </c>
      <c r="DG113" t="s">
        <v>143</v>
      </c>
      <c r="DH113" t="s">
        <v>168</v>
      </c>
      <c r="DI113">
        <v>1</v>
      </c>
      <c r="DJ113">
        <v>1</v>
      </c>
      <c r="DK113" t="s">
        <v>526</v>
      </c>
      <c r="DL113" t="s">
        <v>152</v>
      </c>
      <c r="DM113">
        <v>25.039738</v>
      </c>
      <c r="DN113">
        <v>55.221952999999999</v>
      </c>
      <c r="DO113" t="s">
        <v>262</v>
      </c>
      <c r="DP113" t="s">
        <v>153</v>
      </c>
      <c r="DQ113">
        <v>25.063812899999999</v>
      </c>
      <c r="DR113">
        <v>55.217568800000002</v>
      </c>
      <c r="DS113" t="s">
        <v>133</v>
      </c>
      <c r="DT113" t="s">
        <v>133</v>
      </c>
      <c r="DW113" s="18" t="str">
        <f>IF(AND(CU113="no",CS113=0),"okay",IF(AND(CU113="yes",CS113&gt;0),"okay","wrong"))</f>
        <v>okay</v>
      </c>
      <c r="DX113" s="3">
        <f>SUM(BO113:BQ113)</f>
        <v>59.93</v>
      </c>
      <c r="DY113" s="3">
        <f>BM113</f>
        <v>0</v>
      </c>
      <c r="DZ113" s="3">
        <f t="shared" si="10"/>
        <v>0</v>
      </c>
      <c r="EA113" s="3">
        <f>CF113</f>
        <v>0</v>
      </c>
      <c r="EB113" s="18">
        <f>ROUND(DZ113-CS113-EA113,)</f>
        <v>0</v>
      </c>
      <c r="EC113" s="3">
        <f>CI113</f>
        <v>2025.8999999999901</v>
      </c>
      <c r="ED113" s="3">
        <f t="shared" si="11"/>
        <v>0</v>
      </c>
      <c r="EE113" s="3">
        <f t="shared" si="11"/>
        <v>0</v>
      </c>
      <c r="EF113" s="3">
        <f t="shared" si="12"/>
        <v>2025.8999999999901</v>
      </c>
      <c r="EG113" s="18">
        <f t="shared" si="13"/>
        <v>0</v>
      </c>
      <c r="EH113" s="3">
        <f>BU113</f>
        <v>1498.8</v>
      </c>
      <c r="EI113" s="3">
        <f t="shared" si="14"/>
        <v>1498.8</v>
      </c>
      <c r="EJ113" s="3">
        <f>CE113</f>
        <v>100</v>
      </c>
      <c r="EK113" s="19">
        <f t="shared" si="15"/>
        <v>1398.8</v>
      </c>
      <c r="EL113" s="19">
        <f>CO113/CM113</f>
        <v>1</v>
      </c>
      <c r="EM113" s="19">
        <f t="shared" si="16"/>
        <v>1398.8</v>
      </c>
      <c r="EN113" s="18">
        <f>ROUND(EM113-BV113,0)</f>
        <v>-200</v>
      </c>
    </row>
    <row r="114" spans="1:144" x14ac:dyDescent="0.25">
      <c r="A114">
        <v>247454</v>
      </c>
      <c r="B114">
        <v>1100142602</v>
      </c>
      <c r="C114" s="1">
        <v>45319</v>
      </c>
      <c r="D114" s="2">
        <v>45319.905266203707</v>
      </c>
      <c r="E114">
        <v>2024</v>
      </c>
      <c r="F114">
        <v>1</v>
      </c>
      <c r="G114">
        <v>28</v>
      </c>
      <c r="H114">
        <v>4</v>
      </c>
      <c r="I114">
        <v>1</v>
      </c>
      <c r="J114" t="s">
        <v>172</v>
      </c>
      <c r="K114">
        <v>21</v>
      </c>
      <c r="L114">
        <v>1</v>
      </c>
      <c r="M114">
        <v>0</v>
      </c>
      <c r="N114" s="1">
        <v>45320</v>
      </c>
      <c r="O114" s="2">
        <v>45320.416666666664</v>
      </c>
      <c r="P114">
        <v>2024</v>
      </c>
      <c r="Q114">
        <v>1</v>
      </c>
      <c r="R114">
        <v>29</v>
      </c>
      <c r="S114">
        <v>5</v>
      </c>
      <c r="T114">
        <v>2</v>
      </c>
      <c r="U114" t="s">
        <v>124</v>
      </c>
      <c r="V114">
        <v>10</v>
      </c>
      <c r="W114" s="1">
        <v>45351</v>
      </c>
      <c r="X114" s="2">
        <v>45351.416666666664</v>
      </c>
      <c r="Y114">
        <v>2024</v>
      </c>
      <c r="Z114">
        <v>2</v>
      </c>
      <c r="AA114">
        <v>29</v>
      </c>
      <c r="AB114">
        <v>9</v>
      </c>
      <c r="AC114">
        <v>5</v>
      </c>
      <c r="AD114" t="s">
        <v>125</v>
      </c>
      <c r="AE114">
        <v>10</v>
      </c>
      <c r="AF114" t="s">
        <v>127</v>
      </c>
      <c r="AG114" t="s">
        <v>203</v>
      </c>
      <c r="AH114" t="s">
        <v>129</v>
      </c>
      <c r="AI114" t="s">
        <v>173</v>
      </c>
      <c r="AJ114">
        <v>1</v>
      </c>
      <c r="AK114" t="s">
        <v>131</v>
      </c>
      <c r="AL114" t="s">
        <v>132</v>
      </c>
      <c r="AM114" t="s">
        <v>133</v>
      </c>
      <c r="AN114">
        <v>0</v>
      </c>
      <c r="AO114">
        <v>0</v>
      </c>
      <c r="AP114">
        <v>0</v>
      </c>
      <c r="AQ114" t="s">
        <v>233</v>
      </c>
      <c r="AR114" t="s">
        <v>135</v>
      </c>
      <c r="AS114" t="s">
        <v>136</v>
      </c>
      <c r="AT114" t="s">
        <v>137</v>
      </c>
      <c r="AU114" t="s">
        <v>137</v>
      </c>
      <c r="AV114" t="s">
        <v>138</v>
      </c>
      <c r="AW114" t="s">
        <v>133</v>
      </c>
      <c r="AX114" t="s">
        <v>139</v>
      </c>
      <c r="AZ114">
        <v>2</v>
      </c>
      <c r="BA114">
        <v>1</v>
      </c>
      <c r="BB114">
        <v>1</v>
      </c>
      <c r="BC114">
        <v>0</v>
      </c>
      <c r="BD114">
        <v>563484</v>
      </c>
      <c r="BE114" t="s">
        <v>861</v>
      </c>
      <c r="BF114" t="s">
        <v>862</v>
      </c>
      <c r="BG114" t="s">
        <v>863</v>
      </c>
      <c r="BH114" s="1">
        <v>34700</v>
      </c>
      <c r="BI114">
        <v>29</v>
      </c>
      <c r="BJ114" t="s">
        <v>143</v>
      </c>
      <c r="BK114" t="s">
        <v>146</v>
      </c>
      <c r="BL114" s="3">
        <v>31</v>
      </c>
      <c r="BM114" s="3">
        <v>0</v>
      </c>
      <c r="BN114">
        <v>0</v>
      </c>
      <c r="BO114" s="3">
        <v>56.63</v>
      </c>
      <c r="BP114" s="3">
        <v>5.63</v>
      </c>
      <c r="BQ114" s="3">
        <v>6.2903225806451601</v>
      </c>
      <c r="BR114" t="s">
        <v>144</v>
      </c>
      <c r="BS114">
        <v>56.63</v>
      </c>
      <c r="BT114" t="s">
        <v>145</v>
      </c>
      <c r="BU114" s="3">
        <v>1755.53</v>
      </c>
      <c r="BV114" s="3">
        <v>1994.1215</v>
      </c>
      <c r="BW114">
        <v>0</v>
      </c>
      <c r="BX114">
        <v>39</v>
      </c>
      <c r="BY114">
        <v>39</v>
      </c>
      <c r="BZ114">
        <v>195</v>
      </c>
      <c r="CA114">
        <v>174.53</v>
      </c>
      <c r="CB114">
        <v>0</v>
      </c>
      <c r="CC114">
        <v>0</v>
      </c>
      <c r="CD114">
        <v>174.53</v>
      </c>
      <c r="CE114" s="3">
        <v>238.5915</v>
      </c>
      <c r="CF114" s="3">
        <v>0</v>
      </c>
      <c r="CG114">
        <v>110.16</v>
      </c>
      <c r="CH114">
        <v>390.751499999999</v>
      </c>
      <c r="CI114" s="3">
        <v>2203.06</v>
      </c>
      <c r="CJ114" s="5">
        <v>1964.4684999999999</v>
      </c>
      <c r="CK114" s="5">
        <v>2203.06</v>
      </c>
      <c r="CL114" s="5">
        <v>1964.4684999999999</v>
      </c>
      <c r="CM114" s="3">
        <v>2203.06</v>
      </c>
      <c r="CN114" s="3">
        <v>2441.6514999999999</v>
      </c>
      <c r="CO114" s="3">
        <v>2203.06</v>
      </c>
      <c r="CP114" s="3">
        <v>2441.6514999999999</v>
      </c>
      <c r="CQ114">
        <v>2203.06</v>
      </c>
      <c r="CR114">
        <v>390.751499999999</v>
      </c>
      <c r="CS114" s="3">
        <v>0</v>
      </c>
      <c r="CT114" s="3">
        <v>0</v>
      </c>
      <c r="CU114" s="3" t="s">
        <v>146</v>
      </c>
      <c r="CV114" t="s">
        <v>133</v>
      </c>
      <c r="CX114" s="2">
        <v>1.5</v>
      </c>
      <c r="CZ114">
        <v>411</v>
      </c>
      <c r="DA114">
        <v>2</v>
      </c>
      <c r="DB114" t="s">
        <v>191</v>
      </c>
      <c r="DC114" t="s">
        <v>864</v>
      </c>
      <c r="DD114" t="s">
        <v>382</v>
      </c>
      <c r="DE114" t="s">
        <v>166</v>
      </c>
      <c r="DF114" t="s">
        <v>167</v>
      </c>
      <c r="DG114" t="s">
        <v>143</v>
      </c>
      <c r="DH114" t="s">
        <v>168</v>
      </c>
      <c r="DI114">
        <v>1</v>
      </c>
      <c r="DJ114">
        <v>1</v>
      </c>
      <c r="DK114" t="s">
        <v>865</v>
      </c>
      <c r="DL114" t="s">
        <v>152</v>
      </c>
      <c r="DM114">
        <v>25.1242564090781</v>
      </c>
      <c r="DN114">
        <v>55.392503142356802</v>
      </c>
      <c r="DO114" t="s">
        <v>866</v>
      </c>
      <c r="DP114" t="s">
        <v>153</v>
      </c>
      <c r="DQ114">
        <v>25.1192664641612</v>
      </c>
      <c r="DR114">
        <v>55.378524810075703</v>
      </c>
      <c r="DS114" t="s">
        <v>133</v>
      </c>
      <c r="DT114" t="s">
        <v>133</v>
      </c>
      <c r="DW114" s="18" t="str">
        <f>IF(AND(CU114="no",CS114=0),"okay",IF(AND(CU114="yes",CS114&gt;0),"okay","wrong"))</f>
        <v>okay</v>
      </c>
      <c r="DX114" s="3">
        <f>SUM(BO114:BQ114)</f>
        <v>68.550322580645172</v>
      </c>
      <c r="DY114" s="3">
        <f>BM114</f>
        <v>0</v>
      </c>
      <c r="DZ114" s="3">
        <f t="shared" si="10"/>
        <v>0</v>
      </c>
      <c r="EA114" s="3">
        <f>CF114</f>
        <v>0</v>
      </c>
      <c r="EB114" s="18">
        <f>ROUND(DZ114-CS114-EA114,)</f>
        <v>0</v>
      </c>
      <c r="EC114" s="3">
        <f>CI114</f>
        <v>2203.06</v>
      </c>
      <c r="ED114" s="3">
        <f t="shared" si="11"/>
        <v>0</v>
      </c>
      <c r="EE114" s="3">
        <f t="shared" si="11"/>
        <v>0</v>
      </c>
      <c r="EF114" s="3">
        <f t="shared" si="12"/>
        <v>2203.06</v>
      </c>
      <c r="EG114" s="18">
        <f t="shared" si="13"/>
        <v>0</v>
      </c>
      <c r="EH114" s="3">
        <f>BU114</f>
        <v>1755.53</v>
      </c>
      <c r="EI114" s="3">
        <f t="shared" si="14"/>
        <v>1755.53</v>
      </c>
      <c r="EJ114" s="3">
        <f>CE114</f>
        <v>238.5915</v>
      </c>
      <c r="EK114" s="19">
        <f t="shared" si="15"/>
        <v>1516.9385</v>
      </c>
      <c r="EL114" s="19">
        <f>CO114/CM114</f>
        <v>1</v>
      </c>
      <c r="EM114" s="19">
        <f t="shared" si="16"/>
        <v>1516.9385</v>
      </c>
      <c r="EN114" s="18">
        <f>ROUND(EM114-BV114,0)</f>
        <v>-477</v>
      </c>
    </row>
    <row r="115" spans="1:144" x14ac:dyDescent="0.25">
      <c r="A115">
        <v>247460</v>
      </c>
      <c r="B115" t="s">
        <v>867</v>
      </c>
      <c r="C115" s="1">
        <v>45319</v>
      </c>
      <c r="D115" s="2">
        <v>45319.945821759262</v>
      </c>
      <c r="E115">
        <v>2024</v>
      </c>
      <c r="F115">
        <v>1</v>
      </c>
      <c r="G115">
        <v>28</v>
      </c>
      <c r="H115">
        <v>4</v>
      </c>
      <c r="I115">
        <v>1</v>
      </c>
      <c r="J115" t="s">
        <v>172</v>
      </c>
      <c r="K115">
        <v>22</v>
      </c>
      <c r="L115">
        <v>1</v>
      </c>
      <c r="M115">
        <v>1</v>
      </c>
      <c r="N115" s="1">
        <v>45320</v>
      </c>
      <c r="O115" s="2">
        <v>45320.538888888892</v>
      </c>
      <c r="P115">
        <v>2024</v>
      </c>
      <c r="Q115">
        <v>1</v>
      </c>
      <c r="R115">
        <v>29</v>
      </c>
      <c r="S115">
        <v>5</v>
      </c>
      <c r="T115">
        <v>2</v>
      </c>
      <c r="U115" t="s">
        <v>124</v>
      </c>
      <c r="V115">
        <v>12</v>
      </c>
      <c r="W115" s="1">
        <v>45387</v>
      </c>
      <c r="X115" s="2">
        <v>45387.520833333336</v>
      </c>
      <c r="Y115">
        <v>2024</v>
      </c>
      <c r="Z115">
        <v>4</v>
      </c>
      <c r="AA115">
        <v>5</v>
      </c>
      <c r="AB115">
        <v>14</v>
      </c>
      <c r="AC115">
        <v>6</v>
      </c>
      <c r="AD115" t="s">
        <v>241</v>
      </c>
      <c r="AE115">
        <v>12</v>
      </c>
      <c r="AF115" t="s">
        <v>127</v>
      </c>
      <c r="AG115" t="s">
        <v>203</v>
      </c>
      <c r="AH115" t="s">
        <v>129</v>
      </c>
      <c r="AI115" t="s">
        <v>173</v>
      </c>
      <c r="AJ115">
        <v>1</v>
      </c>
      <c r="AK115" t="s">
        <v>131</v>
      </c>
      <c r="AL115" t="s">
        <v>132</v>
      </c>
      <c r="AM115" t="s">
        <v>133</v>
      </c>
      <c r="AN115">
        <v>0</v>
      </c>
      <c r="AO115">
        <v>0</v>
      </c>
      <c r="AP115">
        <v>0</v>
      </c>
      <c r="AQ115" t="s">
        <v>134</v>
      </c>
      <c r="AR115" t="s">
        <v>135</v>
      </c>
      <c r="AS115" t="s">
        <v>157</v>
      </c>
      <c r="AT115" t="s">
        <v>133</v>
      </c>
      <c r="AU115" t="s">
        <v>158</v>
      </c>
      <c r="AV115" t="s">
        <v>138</v>
      </c>
      <c r="AW115" t="s">
        <v>133</v>
      </c>
      <c r="AX115" t="s">
        <v>146</v>
      </c>
      <c r="AZ115">
        <v>1</v>
      </c>
      <c r="BA115">
        <v>0</v>
      </c>
      <c r="BB115">
        <v>1</v>
      </c>
      <c r="BC115">
        <v>0</v>
      </c>
      <c r="BD115">
        <v>550348</v>
      </c>
      <c r="BE115" t="s">
        <v>868</v>
      </c>
      <c r="BF115" t="s">
        <v>380</v>
      </c>
      <c r="BG115" t="s">
        <v>869</v>
      </c>
      <c r="BH115" s="1">
        <v>34700</v>
      </c>
      <c r="BI115">
        <v>29</v>
      </c>
      <c r="BJ115" t="s">
        <v>143</v>
      </c>
      <c r="BK115" t="s">
        <v>139</v>
      </c>
      <c r="BL115" s="3">
        <v>67</v>
      </c>
      <c r="BM115" s="3">
        <v>36</v>
      </c>
      <c r="BN115">
        <v>0</v>
      </c>
      <c r="BO115" s="3">
        <v>49.96</v>
      </c>
      <c r="BP115" s="3">
        <v>4.97</v>
      </c>
      <c r="BQ115" s="3">
        <v>5</v>
      </c>
      <c r="BR115" t="s">
        <v>144</v>
      </c>
      <c r="BS115">
        <v>56.63</v>
      </c>
      <c r="BT115" t="s">
        <v>145</v>
      </c>
      <c r="BU115" s="3">
        <v>3347.32</v>
      </c>
      <c r="BV115" s="3">
        <v>1189.8400329589799</v>
      </c>
      <c r="BW115">
        <v>0</v>
      </c>
      <c r="BX115">
        <v>39</v>
      </c>
      <c r="BY115">
        <v>39</v>
      </c>
      <c r="BZ115">
        <v>335</v>
      </c>
      <c r="CA115">
        <v>332.99</v>
      </c>
      <c r="CB115">
        <v>0</v>
      </c>
      <c r="CC115">
        <v>0</v>
      </c>
      <c r="CD115">
        <v>667.99</v>
      </c>
      <c r="CE115" s="3">
        <v>0</v>
      </c>
      <c r="CF115" s="3">
        <v>0</v>
      </c>
      <c r="CG115">
        <v>221.41550000000001</v>
      </c>
      <c r="CH115">
        <v>221.41550000000001</v>
      </c>
      <c r="CI115" s="3">
        <v>4428.3099999999904</v>
      </c>
      <c r="CJ115" s="5">
        <v>4428.3099999999904</v>
      </c>
      <c r="CK115" s="5">
        <v>4428.3099999999904</v>
      </c>
      <c r="CL115" s="5">
        <v>4428.3099999999904</v>
      </c>
      <c r="CM115" s="3">
        <v>2270.8300329589802</v>
      </c>
      <c r="CN115" s="3">
        <v>2270.8300329589802</v>
      </c>
      <c r="CO115" s="3">
        <v>2270.8300329589802</v>
      </c>
      <c r="CP115" s="3">
        <v>2270.8300329589802</v>
      </c>
      <c r="CQ115">
        <v>4428.3099999999904</v>
      </c>
      <c r="CR115">
        <v>221.41550000000001</v>
      </c>
      <c r="CS115" s="3">
        <v>2157.4799670410098</v>
      </c>
      <c r="CT115" s="3">
        <v>2157.4799670410098</v>
      </c>
      <c r="CU115" s="3" t="s">
        <v>139</v>
      </c>
      <c r="CV115" t="s">
        <v>133</v>
      </c>
      <c r="CX115" s="2">
        <v>1.5</v>
      </c>
      <c r="CZ115">
        <v>96</v>
      </c>
      <c r="DA115">
        <v>2</v>
      </c>
      <c r="DB115" t="s">
        <v>163</v>
      </c>
      <c r="DC115" t="s">
        <v>164</v>
      </c>
      <c r="DD115" t="s">
        <v>165</v>
      </c>
      <c r="DE115" t="s">
        <v>166</v>
      </c>
      <c r="DF115" t="s">
        <v>167</v>
      </c>
      <c r="DG115" t="s">
        <v>143</v>
      </c>
      <c r="DH115" t="s">
        <v>168</v>
      </c>
      <c r="DI115">
        <v>1</v>
      </c>
      <c r="DJ115">
        <v>1</v>
      </c>
      <c r="DK115" t="s">
        <v>870</v>
      </c>
      <c r="DL115" t="s">
        <v>152</v>
      </c>
      <c r="DM115">
        <v>25.054419044911899</v>
      </c>
      <c r="DN115">
        <v>55.203049331903401</v>
      </c>
      <c r="DO115" t="s">
        <v>871</v>
      </c>
      <c r="DP115" t="s">
        <v>153</v>
      </c>
      <c r="DQ115">
        <v>24.997703746221301</v>
      </c>
      <c r="DR115">
        <v>55.369772091507897</v>
      </c>
      <c r="DS115" t="s">
        <v>133</v>
      </c>
      <c r="DT115" t="s">
        <v>133</v>
      </c>
      <c r="DW115" s="18" t="str">
        <f>IF(AND(CU115="no",CS115=0),"okay",IF(AND(CU115="yes",CS115&gt;0),"okay","wrong"))</f>
        <v>okay</v>
      </c>
      <c r="DX115" s="3">
        <f>SUM(BO115:BQ115)</f>
        <v>59.93</v>
      </c>
      <c r="DY115" s="3">
        <f>BM115</f>
        <v>36</v>
      </c>
      <c r="DZ115" s="3">
        <f t="shared" si="10"/>
        <v>2157.48</v>
      </c>
      <c r="EA115" s="3">
        <f>CF115</f>
        <v>0</v>
      </c>
      <c r="EB115" s="18">
        <f>ROUND(DZ115-CS115-EA115,)</f>
        <v>0</v>
      </c>
      <c r="EC115" s="3">
        <f>CI115</f>
        <v>4428.3099999999904</v>
      </c>
      <c r="ED115" s="3">
        <f t="shared" si="11"/>
        <v>2157.48</v>
      </c>
      <c r="EE115" s="3">
        <f t="shared" si="11"/>
        <v>0</v>
      </c>
      <c r="EF115" s="3">
        <f t="shared" si="12"/>
        <v>2270.8299999999904</v>
      </c>
      <c r="EG115" s="18">
        <f t="shared" si="13"/>
        <v>0</v>
      </c>
      <c r="EH115" s="3">
        <f>BU115</f>
        <v>3347.32</v>
      </c>
      <c r="EI115" s="3">
        <f t="shared" si="14"/>
        <v>1189.8400000000001</v>
      </c>
      <c r="EJ115" s="3">
        <f>CE115</f>
        <v>0</v>
      </c>
      <c r="EK115" s="19">
        <f t="shared" si="15"/>
        <v>1189.8400000000001</v>
      </c>
      <c r="EL115" s="19">
        <f>CO115/CM115</f>
        <v>1</v>
      </c>
      <c r="EM115" s="19">
        <f t="shared" si="16"/>
        <v>1189.8400000000001</v>
      </c>
      <c r="EN115" s="18">
        <f>ROUND(EM115-BV115,0)</f>
        <v>0</v>
      </c>
    </row>
    <row r="116" spans="1:144" x14ac:dyDescent="0.25">
      <c r="A116">
        <v>247605</v>
      </c>
      <c r="B116">
        <v>1100142695</v>
      </c>
      <c r="C116" s="1">
        <v>45320</v>
      </c>
      <c r="D116" s="2">
        <v>45320.692314814813</v>
      </c>
      <c r="E116">
        <v>2024</v>
      </c>
      <c r="F116">
        <v>1</v>
      </c>
      <c r="G116">
        <v>29</v>
      </c>
      <c r="H116">
        <v>5</v>
      </c>
      <c r="I116">
        <v>2</v>
      </c>
      <c r="J116" t="s">
        <v>124</v>
      </c>
      <c r="K116">
        <v>16</v>
      </c>
      <c r="L116">
        <v>1</v>
      </c>
      <c r="M116">
        <v>1</v>
      </c>
      <c r="N116" s="1">
        <v>45320</v>
      </c>
      <c r="O116" s="2">
        <v>45320.819444444445</v>
      </c>
      <c r="P116">
        <v>2024</v>
      </c>
      <c r="Q116">
        <v>1</v>
      </c>
      <c r="R116">
        <v>29</v>
      </c>
      <c r="S116">
        <v>5</v>
      </c>
      <c r="T116">
        <v>2</v>
      </c>
      <c r="U116" t="s">
        <v>124</v>
      </c>
      <c r="V116">
        <v>19</v>
      </c>
      <c r="W116" s="1">
        <v>45410</v>
      </c>
      <c r="X116" s="2">
        <v>45410.791666666664</v>
      </c>
      <c r="Y116">
        <v>2024</v>
      </c>
      <c r="Z116">
        <v>4</v>
      </c>
      <c r="AA116">
        <v>28</v>
      </c>
      <c r="AB116">
        <v>17</v>
      </c>
      <c r="AC116">
        <v>1</v>
      </c>
      <c r="AD116" t="s">
        <v>172</v>
      </c>
      <c r="AE116">
        <v>19</v>
      </c>
      <c r="AF116" t="s">
        <v>155</v>
      </c>
      <c r="AG116" t="s">
        <v>128</v>
      </c>
      <c r="AH116" t="s">
        <v>129</v>
      </c>
      <c r="AI116" t="s">
        <v>155</v>
      </c>
      <c r="AJ116">
        <v>0</v>
      </c>
      <c r="AK116" t="s">
        <v>131</v>
      </c>
      <c r="AL116" t="s">
        <v>132</v>
      </c>
      <c r="AM116" t="s">
        <v>133</v>
      </c>
      <c r="AN116">
        <v>0</v>
      </c>
      <c r="AO116">
        <v>0</v>
      </c>
      <c r="AP116">
        <v>0</v>
      </c>
      <c r="AQ116" t="s">
        <v>216</v>
      </c>
      <c r="AR116" t="s">
        <v>135</v>
      </c>
      <c r="AS116" t="s">
        <v>136</v>
      </c>
      <c r="AT116" t="s">
        <v>137</v>
      </c>
      <c r="AU116" t="s">
        <v>137</v>
      </c>
      <c r="AV116" t="s">
        <v>159</v>
      </c>
      <c r="AW116" t="s">
        <v>133</v>
      </c>
      <c r="AX116" t="s">
        <v>146</v>
      </c>
      <c r="AZ116">
        <v>1</v>
      </c>
      <c r="BA116">
        <v>0</v>
      </c>
      <c r="BB116">
        <v>0</v>
      </c>
      <c r="BC116">
        <v>1</v>
      </c>
      <c r="BD116">
        <v>563810</v>
      </c>
      <c r="BE116" t="s">
        <v>872</v>
      </c>
      <c r="BF116" t="s">
        <v>873</v>
      </c>
      <c r="BG116" t="s">
        <v>874</v>
      </c>
      <c r="BH116" s="1">
        <v>31250</v>
      </c>
      <c r="BI116" t="s">
        <v>133</v>
      </c>
      <c r="BJ116" t="s">
        <v>143</v>
      </c>
      <c r="BK116" t="s">
        <v>139</v>
      </c>
      <c r="BL116" s="3">
        <v>90</v>
      </c>
      <c r="BM116" s="3">
        <v>60</v>
      </c>
      <c r="BN116">
        <v>0</v>
      </c>
      <c r="BO116" s="3">
        <v>54.96</v>
      </c>
      <c r="BP116" s="3">
        <v>0</v>
      </c>
      <c r="BQ116" s="3">
        <v>1.6666666666666601</v>
      </c>
      <c r="BR116" t="s">
        <v>144</v>
      </c>
      <c r="BS116">
        <v>63.3</v>
      </c>
      <c r="BT116" t="s">
        <v>145</v>
      </c>
      <c r="BU116" s="3">
        <v>4946.3999999999996</v>
      </c>
      <c r="BV116" s="3">
        <v>1548.80005493164</v>
      </c>
      <c r="BW116">
        <v>0</v>
      </c>
      <c r="BX116">
        <v>39</v>
      </c>
      <c r="BY116">
        <v>39</v>
      </c>
      <c r="BZ116">
        <v>150</v>
      </c>
      <c r="CA116">
        <v>0</v>
      </c>
      <c r="CB116">
        <v>0</v>
      </c>
      <c r="CC116">
        <v>0</v>
      </c>
      <c r="CD116">
        <v>0</v>
      </c>
      <c r="CE116" s="3">
        <v>0</v>
      </c>
      <c r="CF116" s="3">
        <v>0</v>
      </c>
      <c r="CG116">
        <v>258.719999999999</v>
      </c>
      <c r="CH116">
        <v>1008.72</v>
      </c>
      <c r="CI116" s="3">
        <v>5174.3999999999996</v>
      </c>
      <c r="CJ116" s="5">
        <v>5174.3999999999996</v>
      </c>
      <c r="CK116" s="5">
        <v>5174.3999999999996</v>
      </c>
      <c r="CL116" s="5">
        <v>5174.3999999999996</v>
      </c>
      <c r="CM116" s="3">
        <v>1776.80005493164</v>
      </c>
      <c r="CN116" s="3">
        <v>1776.80005493164</v>
      </c>
      <c r="CO116" s="3">
        <v>1776.80005493164</v>
      </c>
      <c r="CP116" s="3">
        <v>1776.80005493164</v>
      </c>
      <c r="CQ116">
        <v>5174.3999999999996</v>
      </c>
      <c r="CR116">
        <v>1008.72</v>
      </c>
      <c r="CS116" s="3">
        <v>3397.5999450683498</v>
      </c>
      <c r="CT116" s="3">
        <v>3397.5999450683498</v>
      </c>
      <c r="CU116" s="3" t="s">
        <v>139</v>
      </c>
      <c r="CV116" t="s">
        <v>133</v>
      </c>
      <c r="CX116" s="2">
        <v>1.5</v>
      </c>
      <c r="CY116" t="s">
        <v>133</v>
      </c>
      <c r="CZ116">
        <v>181</v>
      </c>
      <c r="DA116">
        <v>2</v>
      </c>
      <c r="DB116" t="s">
        <v>191</v>
      </c>
      <c r="DC116" t="s">
        <v>875</v>
      </c>
      <c r="DD116" t="s">
        <v>193</v>
      </c>
      <c r="DE116" t="s">
        <v>133</v>
      </c>
      <c r="DF116" t="s">
        <v>133</v>
      </c>
      <c r="DG116" t="s">
        <v>143</v>
      </c>
      <c r="DH116" t="s">
        <v>168</v>
      </c>
      <c r="DI116">
        <v>1</v>
      </c>
      <c r="DJ116">
        <v>1</v>
      </c>
      <c r="DK116" t="s">
        <v>876</v>
      </c>
      <c r="DL116" t="s">
        <v>152</v>
      </c>
      <c r="DM116">
        <v>25.102669595928301</v>
      </c>
      <c r="DN116">
        <v>55.1759909726877</v>
      </c>
      <c r="DO116" t="s">
        <v>876</v>
      </c>
      <c r="DP116" t="s">
        <v>153</v>
      </c>
      <c r="DQ116">
        <v>25.102669595928301</v>
      </c>
      <c r="DR116">
        <v>55.1759909726877</v>
      </c>
      <c r="DS116" t="s">
        <v>133</v>
      </c>
      <c r="DT116" t="s">
        <v>133</v>
      </c>
      <c r="DW116" s="18" t="str">
        <f>IF(AND(CU116="no",CS116=0),"okay",IF(AND(CU116="yes",CS116&gt;0),"okay","wrong"))</f>
        <v>okay</v>
      </c>
      <c r="DX116" s="3">
        <f>SUM(BO116:BQ116)</f>
        <v>56.626666666666658</v>
      </c>
      <c r="DY116" s="3">
        <f>BM116</f>
        <v>60</v>
      </c>
      <c r="DZ116" s="3">
        <f t="shared" si="10"/>
        <v>3397.5999999999995</v>
      </c>
      <c r="EA116" s="3">
        <f>CF116</f>
        <v>0</v>
      </c>
      <c r="EB116" s="18">
        <f>ROUND(DZ116-CS116-EA116,)</f>
        <v>0</v>
      </c>
      <c r="EC116" s="3">
        <f>CI116</f>
        <v>5174.3999999999996</v>
      </c>
      <c r="ED116" s="3">
        <f t="shared" si="11"/>
        <v>3397.5999999999995</v>
      </c>
      <c r="EE116" s="3">
        <f t="shared" si="11"/>
        <v>0</v>
      </c>
      <c r="EF116" s="3">
        <f t="shared" si="12"/>
        <v>1776.8000000000002</v>
      </c>
      <c r="EG116" s="18">
        <f t="shared" si="13"/>
        <v>0</v>
      </c>
      <c r="EH116" s="3">
        <f>BU116</f>
        <v>4946.3999999999996</v>
      </c>
      <c r="EI116" s="3">
        <f t="shared" si="14"/>
        <v>1548.8000000000002</v>
      </c>
      <c r="EJ116" s="3">
        <f>CE116</f>
        <v>0</v>
      </c>
      <c r="EK116" s="19">
        <f t="shared" si="15"/>
        <v>1548.8000000000002</v>
      </c>
      <c r="EL116" s="19">
        <f>CO116/CM116</f>
        <v>1</v>
      </c>
      <c r="EM116" s="19">
        <f t="shared" si="16"/>
        <v>1548.8000000000002</v>
      </c>
      <c r="EN116" s="18">
        <f>ROUND(EM116-BV116,0)</f>
        <v>0</v>
      </c>
    </row>
    <row r="117" spans="1:144" x14ac:dyDescent="0.25">
      <c r="A117">
        <v>247643</v>
      </c>
      <c r="B117" t="s">
        <v>877</v>
      </c>
      <c r="C117" s="1">
        <v>45320</v>
      </c>
      <c r="D117" s="2">
        <v>45320.793043981481</v>
      </c>
      <c r="E117">
        <v>2024</v>
      </c>
      <c r="F117">
        <v>1</v>
      </c>
      <c r="G117">
        <v>29</v>
      </c>
      <c r="H117">
        <v>5</v>
      </c>
      <c r="I117">
        <v>2</v>
      </c>
      <c r="J117" t="s">
        <v>124</v>
      </c>
      <c r="K117">
        <v>19</v>
      </c>
      <c r="L117">
        <v>1</v>
      </c>
      <c r="M117">
        <v>1</v>
      </c>
      <c r="N117" s="1">
        <v>45321</v>
      </c>
      <c r="O117" s="2">
        <v>45321.335416666669</v>
      </c>
      <c r="P117">
        <v>2024</v>
      </c>
      <c r="Q117">
        <v>1</v>
      </c>
      <c r="R117">
        <v>30</v>
      </c>
      <c r="S117">
        <v>5</v>
      </c>
      <c r="T117">
        <v>3</v>
      </c>
      <c r="U117" t="s">
        <v>171</v>
      </c>
      <c r="V117">
        <v>8</v>
      </c>
      <c r="W117" s="1">
        <v>45322</v>
      </c>
      <c r="X117" s="2">
        <v>45322.382638888892</v>
      </c>
      <c r="Y117">
        <v>2024</v>
      </c>
      <c r="Z117">
        <v>1</v>
      </c>
      <c r="AA117">
        <v>31</v>
      </c>
      <c r="AB117">
        <v>5</v>
      </c>
      <c r="AC117">
        <v>4</v>
      </c>
      <c r="AD117" t="s">
        <v>226</v>
      </c>
      <c r="AE117">
        <v>9</v>
      </c>
      <c r="AF117" t="s">
        <v>127</v>
      </c>
      <c r="AG117" t="s">
        <v>128</v>
      </c>
      <c r="AH117" t="s">
        <v>129</v>
      </c>
      <c r="AI117" t="s">
        <v>173</v>
      </c>
      <c r="AJ117">
        <v>1</v>
      </c>
      <c r="AK117" t="s">
        <v>131</v>
      </c>
      <c r="AL117" t="s">
        <v>132</v>
      </c>
      <c r="AM117" t="s">
        <v>133</v>
      </c>
      <c r="AN117">
        <v>0</v>
      </c>
      <c r="AO117">
        <v>0</v>
      </c>
      <c r="AP117">
        <v>0</v>
      </c>
      <c r="AQ117" t="s">
        <v>134</v>
      </c>
      <c r="AR117" t="s">
        <v>156</v>
      </c>
      <c r="AS117" t="s">
        <v>157</v>
      </c>
      <c r="AT117" t="s">
        <v>133</v>
      </c>
      <c r="AU117" t="s">
        <v>158</v>
      </c>
      <c r="AV117" t="s">
        <v>159</v>
      </c>
      <c r="AW117" t="s">
        <v>133</v>
      </c>
      <c r="AX117" t="s">
        <v>139</v>
      </c>
      <c r="AZ117">
        <v>6</v>
      </c>
      <c r="BA117">
        <v>0</v>
      </c>
      <c r="BB117">
        <v>6</v>
      </c>
      <c r="BC117">
        <v>0</v>
      </c>
      <c r="BD117">
        <v>539382</v>
      </c>
      <c r="BE117" t="s">
        <v>160</v>
      </c>
      <c r="BF117" t="s">
        <v>161</v>
      </c>
      <c r="BG117" t="s">
        <v>162</v>
      </c>
      <c r="BH117" s="1">
        <v>33787</v>
      </c>
      <c r="BI117">
        <v>32</v>
      </c>
      <c r="BJ117" t="s">
        <v>143</v>
      </c>
      <c r="BK117" t="s">
        <v>139</v>
      </c>
      <c r="BL117" s="3">
        <v>1</v>
      </c>
      <c r="BM117" s="3">
        <v>0</v>
      </c>
      <c r="BN117">
        <v>0</v>
      </c>
      <c r="BO117" s="3">
        <v>99</v>
      </c>
      <c r="BP117" s="3">
        <v>0</v>
      </c>
      <c r="BQ117" s="3">
        <v>25</v>
      </c>
      <c r="BR117" t="s">
        <v>144</v>
      </c>
      <c r="BS117">
        <v>0</v>
      </c>
      <c r="BT117">
        <v>0</v>
      </c>
      <c r="BU117" s="3">
        <v>99</v>
      </c>
      <c r="BV117" s="3">
        <v>99</v>
      </c>
      <c r="BW117">
        <v>0</v>
      </c>
      <c r="BX117">
        <v>49</v>
      </c>
      <c r="BY117">
        <v>39</v>
      </c>
      <c r="BZ117">
        <v>25</v>
      </c>
      <c r="CA117">
        <v>0</v>
      </c>
      <c r="CB117">
        <v>0</v>
      </c>
      <c r="CC117">
        <v>0</v>
      </c>
      <c r="CD117">
        <v>0</v>
      </c>
      <c r="CE117" s="3">
        <v>0</v>
      </c>
      <c r="CF117" s="3">
        <v>0</v>
      </c>
      <c r="CG117">
        <v>10.6</v>
      </c>
      <c r="CH117">
        <v>10.6</v>
      </c>
      <c r="CI117" s="3">
        <v>212</v>
      </c>
      <c r="CJ117" s="5">
        <v>212</v>
      </c>
      <c r="CK117" s="5">
        <v>212</v>
      </c>
      <c r="CL117" s="5">
        <v>212</v>
      </c>
      <c r="CM117" s="3">
        <v>212</v>
      </c>
      <c r="CN117" s="3">
        <v>212</v>
      </c>
      <c r="CO117" s="3">
        <v>212</v>
      </c>
      <c r="CP117" s="3">
        <v>212</v>
      </c>
      <c r="CQ117">
        <v>212</v>
      </c>
      <c r="CR117">
        <v>10.6</v>
      </c>
      <c r="CS117" s="3">
        <v>0</v>
      </c>
      <c r="CT117" s="3">
        <v>0</v>
      </c>
      <c r="CU117" s="3" t="s">
        <v>146</v>
      </c>
      <c r="CV117" t="s">
        <v>133</v>
      </c>
      <c r="CX117" s="2">
        <v>1.5</v>
      </c>
      <c r="CY117" t="s">
        <v>133</v>
      </c>
      <c r="CZ117">
        <v>96</v>
      </c>
      <c r="DA117">
        <v>2</v>
      </c>
      <c r="DB117" t="s">
        <v>163</v>
      </c>
      <c r="DC117" t="s">
        <v>164</v>
      </c>
      <c r="DD117" t="s">
        <v>165</v>
      </c>
      <c r="DE117" t="s">
        <v>166</v>
      </c>
      <c r="DF117" t="s">
        <v>167</v>
      </c>
      <c r="DG117" t="s">
        <v>143</v>
      </c>
      <c r="DH117" t="s">
        <v>168</v>
      </c>
      <c r="DI117">
        <v>1</v>
      </c>
      <c r="DJ117">
        <v>1</v>
      </c>
      <c r="DK117" t="s">
        <v>169</v>
      </c>
      <c r="DL117" t="s">
        <v>152</v>
      </c>
      <c r="DM117">
        <v>25.0284848616785</v>
      </c>
      <c r="DN117">
        <v>55.140238702297196</v>
      </c>
      <c r="DO117" t="s">
        <v>169</v>
      </c>
      <c r="DP117" t="s">
        <v>153</v>
      </c>
      <c r="DQ117">
        <v>25.028480912370998</v>
      </c>
      <c r="DR117">
        <v>55.140263177454401</v>
      </c>
      <c r="DS117">
        <v>1</v>
      </c>
      <c r="DT117" t="s">
        <v>878</v>
      </c>
      <c r="DW117" s="18" t="str">
        <f>IF(AND(CU117="no",CS117=0),"okay",IF(AND(CU117="yes",CS117&gt;0),"okay","wrong"))</f>
        <v>okay</v>
      </c>
      <c r="DX117" s="3">
        <f>SUM(BO117:BQ117)</f>
        <v>124</v>
      </c>
      <c r="DY117" s="3">
        <f>BM117</f>
        <v>0</v>
      </c>
      <c r="DZ117" s="3">
        <f t="shared" si="10"/>
        <v>0</v>
      </c>
      <c r="EA117" s="3">
        <f>CF117</f>
        <v>0</v>
      </c>
      <c r="EB117" s="18">
        <f>ROUND(DZ117-CS117-EA117,)</f>
        <v>0</v>
      </c>
      <c r="EC117" s="3">
        <f>CI117</f>
        <v>212</v>
      </c>
      <c r="ED117" s="3">
        <f t="shared" si="11"/>
        <v>0</v>
      </c>
      <c r="EE117" s="3">
        <f t="shared" si="11"/>
        <v>0</v>
      </c>
      <c r="EF117" s="3">
        <f t="shared" si="12"/>
        <v>212</v>
      </c>
      <c r="EG117" s="18">
        <f t="shared" si="13"/>
        <v>0</v>
      </c>
      <c r="EH117" s="3">
        <f>BU117</f>
        <v>99</v>
      </c>
      <c r="EI117" s="3">
        <f t="shared" si="14"/>
        <v>99</v>
      </c>
      <c r="EJ117" s="3">
        <f>CE117</f>
        <v>0</v>
      </c>
      <c r="EK117" s="19">
        <f t="shared" si="15"/>
        <v>99</v>
      </c>
      <c r="EL117" s="19">
        <f>CO117/CM117</f>
        <v>1</v>
      </c>
      <c r="EM117" s="19">
        <f t="shared" si="16"/>
        <v>99</v>
      </c>
      <c r="EN117" s="18">
        <f>ROUND(EM117-BV117,0)</f>
        <v>0</v>
      </c>
    </row>
    <row r="118" spans="1:144" x14ac:dyDescent="0.25">
      <c r="A118">
        <v>247766</v>
      </c>
      <c r="B118">
        <v>1100143280</v>
      </c>
      <c r="C118" s="1">
        <v>45321</v>
      </c>
      <c r="D118" s="2">
        <v>45321.552025462966</v>
      </c>
      <c r="E118">
        <v>2024</v>
      </c>
      <c r="F118">
        <v>1</v>
      </c>
      <c r="G118">
        <v>30</v>
      </c>
      <c r="H118">
        <v>5</v>
      </c>
      <c r="I118">
        <v>3</v>
      </c>
      <c r="J118" t="s">
        <v>171</v>
      </c>
      <c r="K118">
        <v>13</v>
      </c>
      <c r="L118">
        <v>1</v>
      </c>
      <c r="M118">
        <v>1</v>
      </c>
      <c r="N118" s="1">
        <v>45326</v>
      </c>
      <c r="O118" s="2">
        <v>45326.614583333336</v>
      </c>
      <c r="P118">
        <v>2024</v>
      </c>
      <c r="Q118">
        <v>2</v>
      </c>
      <c r="R118">
        <v>4</v>
      </c>
      <c r="S118">
        <v>5</v>
      </c>
      <c r="T118">
        <v>1</v>
      </c>
      <c r="U118" t="s">
        <v>172</v>
      </c>
      <c r="V118">
        <v>14</v>
      </c>
      <c r="W118" s="1">
        <v>45383</v>
      </c>
      <c r="X118" s="2">
        <v>45383.579861111109</v>
      </c>
      <c r="Y118">
        <v>2024</v>
      </c>
      <c r="Z118">
        <v>4</v>
      </c>
      <c r="AA118">
        <v>1</v>
      </c>
      <c r="AB118">
        <v>14</v>
      </c>
      <c r="AC118">
        <v>2</v>
      </c>
      <c r="AD118" t="s">
        <v>124</v>
      </c>
      <c r="AE118">
        <v>13</v>
      </c>
      <c r="AF118" t="s">
        <v>127</v>
      </c>
      <c r="AG118" t="s">
        <v>128</v>
      </c>
      <c r="AH118" t="s">
        <v>631</v>
      </c>
      <c r="AI118" t="s">
        <v>130</v>
      </c>
      <c r="AJ118">
        <v>5</v>
      </c>
      <c r="AK118" t="s">
        <v>131</v>
      </c>
      <c r="AL118" t="s">
        <v>132</v>
      </c>
      <c r="AM118" t="s">
        <v>133</v>
      </c>
      <c r="AN118">
        <v>0</v>
      </c>
      <c r="AO118">
        <v>0</v>
      </c>
      <c r="AP118">
        <v>0</v>
      </c>
      <c r="AQ118" t="s">
        <v>134</v>
      </c>
      <c r="AR118" t="s">
        <v>135</v>
      </c>
      <c r="AS118" t="s">
        <v>136</v>
      </c>
      <c r="AT118" t="s">
        <v>137</v>
      </c>
      <c r="AU118" t="s">
        <v>137</v>
      </c>
      <c r="AV118" t="s">
        <v>159</v>
      </c>
      <c r="AW118" t="s">
        <v>133</v>
      </c>
      <c r="AX118" t="s">
        <v>146</v>
      </c>
      <c r="AZ118">
        <v>1</v>
      </c>
      <c r="BA118">
        <v>0</v>
      </c>
      <c r="BB118">
        <v>1</v>
      </c>
      <c r="BC118">
        <v>0</v>
      </c>
      <c r="BD118">
        <v>562160</v>
      </c>
      <c r="BE118" t="s">
        <v>879</v>
      </c>
      <c r="BF118" t="s">
        <v>880</v>
      </c>
      <c r="BG118" t="s">
        <v>881</v>
      </c>
      <c r="BH118" s="1">
        <v>33787</v>
      </c>
      <c r="BI118">
        <v>32</v>
      </c>
      <c r="BJ118" t="s">
        <v>143</v>
      </c>
      <c r="BK118" t="s">
        <v>139</v>
      </c>
      <c r="BL118" s="3">
        <v>57</v>
      </c>
      <c r="BM118" s="3">
        <v>0</v>
      </c>
      <c r="BN118">
        <v>0</v>
      </c>
      <c r="BO118" s="3">
        <v>54.96</v>
      </c>
      <c r="BP118" s="3">
        <v>4.97</v>
      </c>
      <c r="BQ118" s="3">
        <v>4.2105263157894699</v>
      </c>
      <c r="BR118" t="s">
        <v>144</v>
      </c>
      <c r="BS118">
        <v>54.96</v>
      </c>
      <c r="BT118" t="s">
        <v>183</v>
      </c>
      <c r="BU118" s="3">
        <v>3132.72</v>
      </c>
      <c r="BV118" s="3">
        <v>3431.97</v>
      </c>
      <c r="BW118">
        <v>0</v>
      </c>
      <c r="BX118">
        <v>39</v>
      </c>
      <c r="BY118">
        <v>39</v>
      </c>
      <c r="BZ118">
        <v>240</v>
      </c>
      <c r="CA118">
        <v>283.289999999999</v>
      </c>
      <c r="CB118">
        <v>0</v>
      </c>
      <c r="CC118">
        <v>0</v>
      </c>
      <c r="CD118">
        <v>283.289999999999</v>
      </c>
      <c r="CE118" s="3">
        <v>299.25</v>
      </c>
      <c r="CF118" s="3">
        <v>0</v>
      </c>
      <c r="CG118">
        <v>186.7</v>
      </c>
      <c r="CH118">
        <v>515.95000000000005</v>
      </c>
      <c r="CI118" s="3">
        <v>3734.0099999999902</v>
      </c>
      <c r="CJ118" s="5">
        <v>3434.7599999999902</v>
      </c>
      <c r="CK118" s="5">
        <v>3734.0099999999902</v>
      </c>
      <c r="CL118" s="5">
        <v>3434.7599999999902</v>
      </c>
      <c r="CM118" s="3">
        <v>3734.0099999999902</v>
      </c>
      <c r="CN118" s="3">
        <v>4033.2599999999902</v>
      </c>
      <c r="CO118" s="3">
        <v>3734.0099999999902</v>
      </c>
      <c r="CP118" s="3">
        <v>4033.2599999999902</v>
      </c>
      <c r="CQ118">
        <v>3734.0099999999902</v>
      </c>
      <c r="CR118">
        <v>515.95000000000005</v>
      </c>
      <c r="CS118" s="3">
        <v>0</v>
      </c>
      <c r="CT118" s="3">
        <v>0</v>
      </c>
      <c r="CU118" s="3" t="s">
        <v>146</v>
      </c>
      <c r="CV118" t="s">
        <v>133</v>
      </c>
      <c r="CX118" s="2">
        <v>1.5</v>
      </c>
      <c r="CY118" t="s">
        <v>133</v>
      </c>
      <c r="CZ118">
        <v>237</v>
      </c>
      <c r="DA118">
        <v>2</v>
      </c>
      <c r="DB118" t="s">
        <v>191</v>
      </c>
      <c r="DC118" t="s">
        <v>882</v>
      </c>
      <c r="DD118" t="s">
        <v>221</v>
      </c>
      <c r="DE118" t="s">
        <v>222</v>
      </c>
      <c r="DF118" t="s">
        <v>167</v>
      </c>
      <c r="DG118" t="s">
        <v>143</v>
      </c>
      <c r="DH118" t="s">
        <v>150</v>
      </c>
      <c r="DI118">
        <v>1</v>
      </c>
      <c r="DJ118">
        <v>2</v>
      </c>
      <c r="DK118" t="s">
        <v>883</v>
      </c>
      <c r="DL118" t="s">
        <v>152</v>
      </c>
      <c r="DM118">
        <v>24.481375570375299</v>
      </c>
      <c r="DN118">
        <v>54.617862738668897</v>
      </c>
      <c r="DO118" t="s">
        <v>884</v>
      </c>
      <c r="DP118" t="s">
        <v>153</v>
      </c>
      <c r="DQ118">
        <v>24.481233378098299</v>
      </c>
      <c r="DR118">
        <v>54.617788307368698</v>
      </c>
      <c r="DS118">
        <v>9</v>
      </c>
      <c r="DT118" t="s">
        <v>133</v>
      </c>
      <c r="DW118" s="18" t="str">
        <f>IF(AND(CU118="no",CS118=0),"okay",IF(AND(CU118="yes",CS118&gt;0),"okay","wrong"))</f>
        <v>okay</v>
      </c>
      <c r="DX118" s="3">
        <f>SUM(BO118:BQ118)</f>
        <v>64.140526315789472</v>
      </c>
      <c r="DY118" s="3">
        <f>BM118</f>
        <v>0</v>
      </c>
      <c r="DZ118" s="3">
        <f t="shared" si="10"/>
        <v>0</v>
      </c>
      <c r="EA118" s="3">
        <f>CF118</f>
        <v>0</v>
      </c>
      <c r="EB118" s="18">
        <f>ROUND(DZ118-CS118-EA118,)</f>
        <v>0</v>
      </c>
      <c r="EC118" s="3">
        <f>CI118</f>
        <v>3734.0099999999902</v>
      </c>
      <c r="ED118" s="3">
        <f t="shared" si="11"/>
        <v>0</v>
      </c>
      <c r="EE118" s="3">
        <f t="shared" si="11"/>
        <v>0</v>
      </c>
      <c r="EF118" s="3">
        <f t="shared" si="12"/>
        <v>3734.0099999999902</v>
      </c>
      <c r="EG118" s="18">
        <f t="shared" si="13"/>
        <v>0</v>
      </c>
      <c r="EH118" s="3">
        <f>BU118</f>
        <v>3132.72</v>
      </c>
      <c r="EI118" s="3">
        <f t="shared" si="14"/>
        <v>3132.72</v>
      </c>
      <c r="EJ118" s="3">
        <f>CE118</f>
        <v>299.25</v>
      </c>
      <c r="EK118" s="19">
        <f t="shared" si="15"/>
        <v>2833.47</v>
      </c>
      <c r="EL118" s="19">
        <f>CO118/CM118</f>
        <v>1</v>
      </c>
      <c r="EM118" s="19">
        <f t="shared" si="16"/>
        <v>2833.47</v>
      </c>
      <c r="EN118" s="18">
        <f>ROUND(EM118-BV118,0)</f>
        <v>-599</v>
      </c>
    </row>
    <row r="119" spans="1:144" x14ac:dyDescent="0.25">
      <c r="A119">
        <v>247864</v>
      </c>
      <c r="B119" t="s">
        <v>885</v>
      </c>
      <c r="C119" s="1">
        <v>45321</v>
      </c>
      <c r="D119" s="2">
        <v>45321.761157407411</v>
      </c>
      <c r="E119">
        <v>2024</v>
      </c>
      <c r="F119">
        <v>1</v>
      </c>
      <c r="G119">
        <v>30</v>
      </c>
      <c r="H119">
        <v>5</v>
      </c>
      <c r="I119">
        <v>3</v>
      </c>
      <c r="J119" t="s">
        <v>171</v>
      </c>
      <c r="K119">
        <v>18</v>
      </c>
      <c r="L119">
        <v>1</v>
      </c>
      <c r="M119">
        <v>1</v>
      </c>
      <c r="N119" s="1">
        <v>45321</v>
      </c>
      <c r="O119" s="2">
        <v>45321.90902777778</v>
      </c>
      <c r="P119">
        <v>2024</v>
      </c>
      <c r="Q119">
        <v>1</v>
      </c>
      <c r="R119">
        <v>30</v>
      </c>
      <c r="S119">
        <v>5</v>
      </c>
      <c r="T119">
        <v>3</v>
      </c>
      <c r="U119" t="s">
        <v>171</v>
      </c>
      <c r="V119">
        <v>21</v>
      </c>
      <c r="W119" s="1">
        <v>45414</v>
      </c>
      <c r="X119" s="2">
        <v>45414.791666666664</v>
      </c>
      <c r="Y119">
        <v>2024</v>
      </c>
      <c r="Z119">
        <v>5</v>
      </c>
      <c r="AA119">
        <v>2</v>
      </c>
      <c r="AB119">
        <v>18</v>
      </c>
      <c r="AC119">
        <v>5</v>
      </c>
      <c r="AD119" t="s">
        <v>125</v>
      </c>
      <c r="AE119">
        <v>19</v>
      </c>
      <c r="AF119" t="s">
        <v>155</v>
      </c>
      <c r="AG119" t="s">
        <v>128</v>
      </c>
      <c r="AH119" t="s">
        <v>129</v>
      </c>
      <c r="AI119" t="s">
        <v>155</v>
      </c>
      <c r="AJ119">
        <v>0</v>
      </c>
      <c r="AK119" t="s">
        <v>131</v>
      </c>
      <c r="AL119" t="s">
        <v>132</v>
      </c>
      <c r="AM119" t="s">
        <v>133</v>
      </c>
      <c r="AN119">
        <v>0</v>
      </c>
      <c r="AO119">
        <v>0</v>
      </c>
      <c r="AP119">
        <v>0</v>
      </c>
      <c r="AQ119" t="s">
        <v>216</v>
      </c>
      <c r="AR119" t="s">
        <v>135</v>
      </c>
      <c r="AS119" t="s">
        <v>157</v>
      </c>
      <c r="AT119" t="s">
        <v>133</v>
      </c>
      <c r="AU119" t="s">
        <v>158</v>
      </c>
      <c r="AV119" t="s">
        <v>159</v>
      </c>
      <c r="AW119" t="s">
        <v>133</v>
      </c>
      <c r="AX119" t="s">
        <v>146</v>
      </c>
      <c r="AZ119">
        <v>1</v>
      </c>
      <c r="BA119">
        <v>0</v>
      </c>
      <c r="BB119">
        <v>0</v>
      </c>
      <c r="BC119">
        <v>1</v>
      </c>
      <c r="BD119">
        <v>564336</v>
      </c>
      <c r="BE119" t="s">
        <v>886</v>
      </c>
      <c r="BF119" t="s">
        <v>887</v>
      </c>
      <c r="BG119" t="s">
        <v>888</v>
      </c>
      <c r="BH119" s="1">
        <v>33787</v>
      </c>
      <c r="BI119">
        <v>32</v>
      </c>
      <c r="BJ119" t="s">
        <v>143</v>
      </c>
      <c r="BK119" t="s">
        <v>139</v>
      </c>
      <c r="BL119" s="3">
        <v>93</v>
      </c>
      <c r="BM119" s="3">
        <v>61</v>
      </c>
      <c r="BN119">
        <v>0</v>
      </c>
      <c r="BO119" s="3">
        <v>56.63</v>
      </c>
      <c r="BP119" s="3">
        <v>5.63</v>
      </c>
      <c r="BQ119" s="3">
        <v>5</v>
      </c>
      <c r="BR119" t="s">
        <v>144</v>
      </c>
      <c r="BS119">
        <v>54.96</v>
      </c>
      <c r="BT119" t="s">
        <v>145</v>
      </c>
      <c r="BU119" s="3">
        <v>5266.59</v>
      </c>
      <c r="BV119" s="3">
        <v>1263.7299348449701</v>
      </c>
      <c r="BW119">
        <v>0</v>
      </c>
      <c r="BX119">
        <v>44.85</v>
      </c>
      <c r="BY119">
        <v>39</v>
      </c>
      <c r="BZ119">
        <v>465</v>
      </c>
      <c r="CA119">
        <v>523.59</v>
      </c>
      <c r="CB119">
        <v>0</v>
      </c>
      <c r="CC119">
        <v>0</v>
      </c>
      <c r="CD119">
        <v>523.59</v>
      </c>
      <c r="CE119" s="3">
        <v>100</v>
      </c>
      <c r="CF119" s="3">
        <v>0</v>
      </c>
      <c r="CG119">
        <v>311.953499999999</v>
      </c>
      <c r="CH119">
        <v>1174.2435</v>
      </c>
      <c r="CI119" s="3">
        <v>6339.03</v>
      </c>
      <c r="CJ119" s="5">
        <v>6239.03</v>
      </c>
      <c r="CK119" s="5">
        <v>6339.03</v>
      </c>
      <c r="CL119" s="5">
        <v>6239.03</v>
      </c>
      <c r="CM119" s="3">
        <v>2236.1699348449702</v>
      </c>
      <c r="CN119" s="3">
        <v>2336.1699348449702</v>
      </c>
      <c r="CO119" s="3">
        <v>2236.1699348449702</v>
      </c>
      <c r="CP119" s="3">
        <v>2336.1699348449702</v>
      </c>
      <c r="CQ119">
        <v>6339.03</v>
      </c>
      <c r="CR119">
        <v>1174.2435</v>
      </c>
      <c r="CS119" s="3">
        <v>4102.8600651550196</v>
      </c>
      <c r="CT119" s="3">
        <v>4102.8600651550196</v>
      </c>
      <c r="CU119" s="3" t="s">
        <v>139</v>
      </c>
      <c r="CV119" t="s">
        <v>410</v>
      </c>
      <c r="CX119" s="2">
        <v>45201.554178240738</v>
      </c>
      <c r="CY119" t="s">
        <v>410</v>
      </c>
      <c r="CZ119">
        <v>294</v>
      </c>
      <c r="DA119">
        <v>2</v>
      </c>
      <c r="DB119" t="s">
        <v>191</v>
      </c>
      <c r="DC119" t="s">
        <v>756</v>
      </c>
      <c r="DD119" t="s">
        <v>357</v>
      </c>
      <c r="DE119" t="s">
        <v>358</v>
      </c>
      <c r="DF119" t="s">
        <v>745</v>
      </c>
      <c r="DG119" t="s">
        <v>143</v>
      </c>
      <c r="DH119" t="s">
        <v>168</v>
      </c>
      <c r="DI119">
        <v>1</v>
      </c>
      <c r="DJ119">
        <v>1</v>
      </c>
      <c r="DK119" t="s">
        <v>889</v>
      </c>
      <c r="DL119" t="s">
        <v>152</v>
      </c>
      <c r="DM119">
        <v>24.969603430400198</v>
      </c>
      <c r="DN119">
        <v>55.0883320784124</v>
      </c>
      <c r="DO119" t="s">
        <v>890</v>
      </c>
      <c r="DP119" t="s">
        <v>153</v>
      </c>
      <c r="DQ119">
        <v>25.025651352743701</v>
      </c>
      <c r="DR119">
        <v>55.191441737115298</v>
      </c>
      <c r="DS119" t="s">
        <v>133</v>
      </c>
      <c r="DT119" t="s">
        <v>133</v>
      </c>
      <c r="DW119" s="18" t="str">
        <f>IF(AND(CU119="no",CS119=0),"okay",IF(AND(CU119="yes",CS119&gt;0),"okay","wrong"))</f>
        <v>okay</v>
      </c>
      <c r="DX119" s="3">
        <f>SUM(BO119:BQ119)</f>
        <v>67.260000000000005</v>
      </c>
      <c r="DY119" s="3">
        <f>BM119</f>
        <v>61</v>
      </c>
      <c r="DZ119" s="3">
        <f t="shared" si="10"/>
        <v>4102.8600000000006</v>
      </c>
      <c r="EA119" s="3">
        <f>CF119</f>
        <v>0</v>
      </c>
      <c r="EB119" s="18">
        <f>ROUND(DZ119-CS119-EA119,)</f>
        <v>0</v>
      </c>
      <c r="EC119" s="3">
        <f>CI119</f>
        <v>6339.03</v>
      </c>
      <c r="ED119" s="3">
        <f t="shared" si="11"/>
        <v>4102.8600000000006</v>
      </c>
      <c r="EE119" s="3">
        <f t="shared" si="11"/>
        <v>0</v>
      </c>
      <c r="EF119" s="3">
        <f t="shared" si="12"/>
        <v>2236.1699999999992</v>
      </c>
      <c r="EG119" s="18">
        <f t="shared" si="13"/>
        <v>0</v>
      </c>
      <c r="EH119" s="3">
        <f>BU119</f>
        <v>5266.59</v>
      </c>
      <c r="EI119" s="3">
        <f t="shared" si="14"/>
        <v>1163.7299999999996</v>
      </c>
      <c r="EJ119" s="3">
        <f>CE119</f>
        <v>100</v>
      </c>
      <c r="EK119" s="19">
        <f t="shared" si="15"/>
        <v>1063.7299999999996</v>
      </c>
      <c r="EL119" s="19">
        <f>CO119/CM119</f>
        <v>1</v>
      </c>
      <c r="EM119" s="19">
        <f t="shared" si="16"/>
        <v>1063.7299999999996</v>
      </c>
      <c r="EN119" s="18">
        <f>ROUND(EM119-BV119,0)</f>
        <v>-200</v>
      </c>
    </row>
    <row r="120" spans="1:144" x14ac:dyDescent="0.25">
      <c r="A120">
        <v>248018</v>
      </c>
      <c r="B120" t="s">
        <v>133</v>
      </c>
      <c r="C120" s="1">
        <v>45322</v>
      </c>
      <c r="D120" s="2">
        <v>45322.482407407406</v>
      </c>
      <c r="E120">
        <v>2024</v>
      </c>
      <c r="F120">
        <v>1</v>
      </c>
      <c r="G120">
        <v>31</v>
      </c>
      <c r="H120">
        <v>5</v>
      </c>
      <c r="I120">
        <v>4</v>
      </c>
      <c r="J120" t="s">
        <v>226</v>
      </c>
      <c r="K120">
        <v>11</v>
      </c>
      <c r="L120">
        <v>1</v>
      </c>
      <c r="M120">
        <v>0</v>
      </c>
      <c r="N120" s="1">
        <v>45327</v>
      </c>
      <c r="O120" s="2">
        <v>45327.416666666664</v>
      </c>
      <c r="P120">
        <v>2024</v>
      </c>
      <c r="Q120">
        <v>2</v>
      </c>
      <c r="R120">
        <v>5</v>
      </c>
      <c r="S120">
        <v>6</v>
      </c>
      <c r="T120">
        <v>2</v>
      </c>
      <c r="U120" t="s">
        <v>124</v>
      </c>
      <c r="V120">
        <v>10</v>
      </c>
      <c r="W120" s="1">
        <v>45332</v>
      </c>
      <c r="X120" s="2">
        <v>45332.416666666664</v>
      </c>
      <c r="Y120">
        <v>2024</v>
      </c>
      <c r="Z120">
        <v>2</v>
      </c>
      <c r="AA120">
        <v>10</v>
      </c>
      <c r="AB120">
        <v>6</v>
      </c>
      <c r="AC120">
        <v>7</v>
      </c>
      <c r="AD120" t="s">
        <v>126</v>
      </c>
      <c r="AE120">
        <v>10</v>
      </c>
      <c r="AF120" t="s">
        <v>127</v>
      </c>
      <c r="AG120" t="s">
        <v>203</v>
      </c>
      <c r="AH120" t="s">
        <v>631</v>
      </c>
      <c r="AI120" t="s">
        <v>130</v>
      </c>
      <c r="AJ120">
        <v>5</v>
      </c>
      <c r="AK120" t="s">
        <v>131</v>
      </c>
      <c r="AL120" t="s">
        <v>132</v>
      </c>
      <c r="AM120" t="s">
        <v>133</v>
      </c>
      <c r="AN120">
        <v>0</v>
      </c>
      <c r="AO120">
        <v>0</v>
      </c>
      <c r="AP120">
        <v>0</v>
      </c>
      <c r="AQ120" t="s">
        <v>233</v>
      </c>
      <c r="AR120" t="s">
        <v>156</v>
      </c>
      <c r="AS120" t="s">
        <v>837</v>
      </c>
      <c r="AT120" t="s">
        <v>133</v>
      </c>
      <c r="AU120" t="s">
        <v>133</v>
      </c>
      <c r="AV120" t="s">
        <v>159</v>
      </c>
      <c r="AW120" t="s">
        <v>133</v>
      </c>
      <c r="AX120" t="s">
        <v>139</v>
      </c>
      <c r="AZ120">
        <v>5</v>
      </c>
      <c r="BA120">
        <v>2</v>
      </c>
      <c r="BB120">
        <v>3</v>
      </c>
      <c r="BC120">
        <v>0</v>
      </c>
      <c r="BD120">
        <v>468829</v>
      </c>
      <c r="BE120" t="s">
        <v>891</v>
      </c>
      <c r="BF120" t="s">
        <v>892</v>
      </c>
      <c r="BG120" t="s">
        <v>893</v>
      </c>
      <c r="BH120" s="1">
        <v>33787</v>
      </c>
      <c r="BI120">
        <v>32</v>
      </c>
      <c r="BJ120" t="s">
        <v>143</v>
      </c>
      <c r="BK120" t="s">
        <v>139</v>
      </c>
      <c r="BL120" s="3">
        <v>5</v>
      </c>
      <c r="BM120" s="3">
        <v>0</v>
      </c>
      <c r="BN120">
        <v>0</v>
      </c>
      <c r="BO120" s="3">
        <v>249</v>
      </c>
      <c r="BP120" s="3">
        <v>0</v>
      </c>
      <c r="BQ120" s="3">
        <v>25</v>
      </c>
      <c r="BR120" t="s">
        <v>144</v>
      </c>
      <c r="BS120">
        <v>0</v>
      </c>
      <c r="BT120">
        <v>0</v>
      </c>
      <c r="BU120" s="3">
        <v>1245</v>
      </c>
      <c r="BV120" s="3">
        <v>1245</v>
      </c>
      <c r="BW120">
        <v>0</v>
      </c>
      <c r="BX120">
        <v>39</v>
      </c>
      <c r="BY120">
        <v>39</v>
      </c>
      <c r="BZ120">
        <v>125</v>
      </c>
      <c r="CA120">
        <v>0</v>
      </c>
      <c r="CB120">
        <v>0</v>
      </c>
      <c r="CC120">
        <v>0</v>
      </c>
      <c r="CD120">
        <v>0</v>
      </c>
      <c r="CE120" s="3">
        <v>0</v>
      </c>
      <c r="CF120" s="3">
        <v>0</v>
      </c>
      <c r="CG120">
        <v>72.400000000000006</v>
      </c>
      <c r="CH120">
        <v>72.400000000000006</v>
      </c>
      <c r="CI120" s="3">
        <v>1448</v>
      </c>
      <c r="CJ120" s="5">
        <v>1448</v>
      </c>
      <c r="CK120" s="5">
        <v>1448</v>
      </c>
      <c r="CL120" s="5">
        <v>1448</v>
      </c>
      <c r="CM120" s="3">
        <v>1448</v>
      </c>
      <c r="CN120" s="3">
        <v>1448</v>
      </c>
      <c r="CO120" s="3">
        <v>1448</v>
      </c>
      <c r="CP120" s="3">
        <v>1448</v>
      </c>
      <c r="CQ120">
        <v>1448</v>
      </c>
      <c r="CR120">
        <v>72.400000000000006</v>
      </c>
      <c r="CS120" s="3">
        <v>0</v>
      </c>
      <c r="CT120" s="3">
        <v>0</v>
      </c>
      <c r="CU120" s="3" t="s">
        <v>146</v>
      </c>
      <c r="CV120" t="s">
        <v>133</v>
      </c>
      <c r="CX120" s="2">
        <v>1.5</v>
      </c>
      <c r="CY120" t="s">
        <v>133</v>
      </c>
      <c r="CZ120">
        <v>108</v>
      </c>
      <c r="DA120" t="s">
        <v>133</v>
      </c>
      <c r="DB120" t="s">
        <v>163</v>
      </c>
      <c r="DC120" t="s">
        <v>537</v>
      </c>
      <c r="DD120" t="s">
        <v>133</v>
      </c>
      <c r="DE120" t="s">
        <v>133</v>
      </c>
      <c r="DF120" t="s">
        <v>133</v>
      </c>
      <c r="DG120" t="s">
        <v>143</v>
      </c>
      <c r="DH120" t="s">
        <v>168</v>
      </c>
      <c r="DI120">
        <v>1</v>
      </c>
      <c r="DJ120">
        <v>1</v>
      </c>
      <c r="DK120" t="s">
        <v>526</v>
      </c>
      <c r="DL120" t="s">
        <v>152</v>
      </c>
      <c r="DM120">
        <v>25.039738</v>
      </c>
      <c r="DN120">
        <v>55.221952999999999</v>
      </c>
      <c r="DO120" t="s">
        <v>526</v>
      </c>
      <c r="DP120" t="s">
        <v>153</v>
      </c>
      <c r="DQ120">
        <v>25.039738</v>
      </c>
      <c r="DR120">
        <v>55.221952999999999</v>
      </c>
      <c r="DS120" t="s">
        <v>133</v>
      </c>
      <c r="DT120" t="s">
        <v>133</v>
      </c>
      <c r="DW120" s="18" t="str">
        <f>IF(AND(CU120="no",CS120=0),"okay",IF(AND(CU120="yes",CS120&gt;0),"okay","wrong"))</f>
        <v>okay</v>
      </c>
      <c r="DX120" s="3">
        <f>SUM(BO120:BQ120)</f>
        <v>274</v>
      </c>
      <c r="DY120" s="3">
        <f>BM120</f>
        <v>0</v>
      </c>
      <c r="DZ120" s="3">
        <f t="shared" si="10"/>
        <v>0</v>
      </c>
      <c r="EA120" s="3">
        <f>CF120</f>
        <v>0</v>
      </c>
      <c r="EB120" s="18">
        <f>ROUND(DZ120-CS120-EA120,)</f>
        <v>0</v>
      </c>
      <c r="EC120" s="3">
        <f>CI120</f>
        <v>1448</v>
      </c>
      <c r="ED120" s="3">
        <f t="shared" si="11"/>
        <v>0</v>
      </c>
      <c r="EE120" s="3">
        <f t="shared" si="11"/>
        <v>0</v>
      </c>
      <c r="EF120" s="3">
        <f t="shared" si="12"/>
        <v>1448</v>
      </c>
      <c r="EG120" s="18">
        <f t="shared" si="13"/>
        <v>0</v>
      </c>
      <c r="EH120" s="3">
        <f>BU120</f>
        <v>1245</v>
      </c>
      <c r="EI120" s="3">
        <f t="shared" si="14"/>
        <v>1245</v>
      </c>
      <c r="EJ120" s="3">
        <f>CE120</f>
        <v>0</v>
      </c>
      <c r="EK120" s="19">
        <f t="shared" si="15"/>
        <v>1245</v>
      </c>
      <c r="EL120" s="19">
        <f>CO120/CM120</f>
        <v>1</v>
      </c>
      <c r="EM120" s="19">
        <f t="shared" si="16"/>
        <v>1245</v>
      </c>
      <c r="EN120" s="18">
        <f>ROUND(EM120-BV120,0)</f>
        <v>0</v>
      </c>
    </row>
    <row r="121" spans="1:144" x14ac:dyDescent="0.25">
      <c r="A121">
        <v>248019</v>
      </c>
      <c r="B121" t="s">
        <v>133</v>
      </c>
      <c r="C121" s="1">
        <v>45322</v>
      </c>
      <c r="D121" s="2">
        <v>45322.484270833331</v>
      </c>
      <c r="E121">
        <v>2024</v>
      </c>
      <c r="F121">
        <v>1</v>
      </c>
      <c r="G121">
        <v>31</v>
      </c>
      <c r="H121">
        <v>5</v>
      </c>
      <c r="I121">
        <v>4</v>
      </c>
      <c r="J121" t="s">
        <v>226</v>
      </c>
      <c r="K121">
        <v>11</v>
      </c>
      <c r="L121">
        <v>1</v>
      </c>
      <c r="M121">
        <v>0</v>
      </c>
      <c r="N121" s="1">
        <v>45327</v>
      </c>
      <c r="O121" s="2">
        <v>45327.416666666664</v>
      </c>
      <c r="P121">
        <v>2024</v>
      </c>
      <c r="Q121">
        <v>2</v>
      </c>
      <c r="R121">
        <v>5</v>
      </c>
      <c r="S121">
        <v>6</v>
      </c>
      <c r="T121">
        <v>2</v>
      </c>
      <c r="U121" t="s">
        <v>124</v>
      </c>
      <c r="V121">
        <v>10</v>
      </c>
      <c r="W121" s="1">
        <v>45332</v>
      </c>
      <c r="X121" s="2">
        <v>45332.416666666664</v>
      </c>
      <c r="Y121">
        <v>2024</v>
      </c>
      <c r="Z121">
        <v>2</v>
      </c>
      <c r="AA121">
        <v>10</v>
      </c>
      <c r="AB121">
        <v>6</v>
      </c>
      <c r="AC121">
        <v>7</v>
      </c>
      <c r="AD121" t="s">
        <v>126</v>
      </c>
      <c r="AE121">
        <v>10</v>
      </c>
      <c r="AF121" t="s">
        <v>127</v>
      </c>
      <c r="AG121" t="s">
        <v>203</v>
      </c>
      <c r="AH121" t="s">
        <v>631</v>
      </c>
      <c r="AI121" t="s">
        <v>130</v>
      </c>
      <c r="AJ121">
        <v>5</v>
      </c>
      <c r="AK121" t="s">
        <v>131</v>
      </c>
      <c r="AL121" t="s">
        <v>132</v>
      </c>
      <c r="AM121" t="s">
        <v>133</v>
      </c>
      <c r="AN121">
        <v>0</v>
      </c>
      <c r="AO121">
        <v>0</v>
      </c>
      <c r="AP121">
        <v>0</v>
      </c>
      <c r="AQ121" t="s">
        <v>233</v>
      </c>
      <c r="AR121" t="s">
        <v>156</v>
      </c>
      <c r="AS121" t="s">
        <v>157</v>
      </c>
      <c r="AT121" t="s">
        <v>133</v>
      </c>
      <c r="AU121" t="s">
        <v>158</v>
      </c>
      <c r="AV121" t="s">
        <v>159</v>
      </c>
      <c r="AW121" t="s">
        <v>133</v>
      </c>
      <c r="AX121" t="s">
        <v>139</v>
      </c>
      <c r="AZ121">
        <v>5</v>
      </c>
      <c r="BA121">
        <v>2</v>
      </c>
      <c r="BB121">
        <v>3</v>
      </c>
      <c r="BC121">
        <v>0</v>
      </c>
      <c r="BD121">
        <v>468829</v>
      </c>
      <c r="BE121" t="s">
        <v>891</v>
      </c>
      <c r="BF121" t="s">
        <v>892</v>
      </c>
      <c r="BG121" t="s">
        <v>893</v>
      </c>
      <c r="BH121" s="1">
        <v>33787</v>
      </c>
      <c r="BI121">
        <v>32</v>
      </c>
      <c r="BJ121" t="s">
        <v>143</v>
      </c>
      <c r="BK121" t="s">
        <v>139</v>
      </c>
      <c r="BL121" s="3">
        <v>5</v>
      </c>
      <c r="BM121" s="3">
        <v>0</v>
      </c>
      <c r="BN121">
        <v>0</v>
      </c>
      <c r="BO121" s="3">
        <v>249</v>
      </c>
      <c r="BP121" s="3">
        <v>35</v>
      </c>
      <c r="BQ121" s="3">
        <v>25</v>
      </c>
      <c r="BR121" t="s">
        <v>144</v>
      </c>
      <c r="BS121">
        <v>0</v>
      </c>
      <c r="BT121">
        <v>0</v>
      </c>
      <c r="BU121" s="3">
        <v>1245</v>
      </c>
      <c r="BV121" s="3">
        <v>1245</v>
      </c>
      <c r="BW121">
        <v>0</v>
      </c>
      <c r="BX121">
        <v>39</v>
      </c>
      <c r="BY121">
        <v>39</v>
      </c>
      <c r="BZ121">
        <v>125</v>
      </c>
      <c r="CA121">
        <v>175</v>
      </c>
      <c r="CB121">
        <v>0</v>
      </c>
      <c r="CC121">
        <v>0</v>
      </c>
      <c r="CD121">
        <v>175</v>
      </c>
      <c r="CE121" s="3">
        <v>0</v>
      </c>
      <c r="CF121" s="3">
        <v>0</v>
      </c>
      <c r="CG121">
        <v>81.150000000000006</v>
      </c>
      <c r="CH121">
        <v>1785.3</v>
      </c>
      <c r="CI121" s="3">
        <v>1623</v>
      </c>
      <c r="CJ121" s="5">
        <v>1623</v>
      </c>
      <c r="CK121" s="5">
        <v>1623</v>
      </c>
      <c r="CL121" s="5">
        <v>1623</v>
      </c>
      <c r="CM121" s="3">
        <v>1623</v>
      </c>
      <c r="CN121" s="3">
        <v>1623</v>
      </c>
      <c r="CO121" s="3">
        <v>1623</v>
      </c>
      <c r="CP121" s="3">
        <v>1623</v>
      </c>
      <c r="CQ121">
        <v>1623</v>
      </c>
      <c r="CR121">
        <v>1785.3</v>
      </c>
      <c r="CS121" s="3">
        <v>0</v>
      </c>
      <c r="CT121" s="3">
        <v>0</v>
      </c>
      <c r="CU121" s="3" t="s">
        <v>146</v>
      </c>
      <c r="CV121" t="s">
        <v>133</v>
      </c>
      <c r="CX121" s="2">
        <v>1.5</v>
      </c>
      <c r="CY121" t="s">
        <v>133</v>
      </c>
      <c r="CZ121">
        <v>108</v>
      </c>
      <c r="DA121" t="s">
        <v>133</v>
      </c>
      <c r="DB121" t="s">
        <v>163</v>
      </c>
      <c r="DC121" t="s">
        <v>537</v>
      </c>
      <c r="DD121" t="s">
        <v>133</v>
      </c>
      <c r="DE121" t="s">
        <v>133</v>
      </c>
      <c r="DF121" t="s">
        <v>133</v>
      </c>
      <c r="DG121" t="s">
        <v>143</v>
      </c>
      <c r="DH121" t="s">
        <v>168</v>
      </c>
      <c r="DI121">
        <v>1</v>
      </c>
      <c r="DJ121">
        <v>1</v>
      </c>
      <c r="DK121" t="s">
        <v>894</v>
      </c>
      <c r="DL121" t="s">
        <v>152</v>
      </c>
      <c r="DM121">
        <v>25.0805422</v>
      </c>
      <c r="DN121">
        <v>55.140342599999997</v>
      </c>
      <c r="DO121" t="s">
        <v>526</v>
      </c>
      <c r="DP121" t="s">
        <v>153</v>
      </c>
      <c r="DQ121">
        <v>25.039738</v>
      </c>
      <c r="DR121">
        <v>55.221952999999999</v>
      </c>
      <c r="DS121" t="s">
        <v>133</v>
      </c>
      <c r="DT121" t="s">
        <v>133</v>
      </c>
      <c r="DW121" s="18" t="str">
        <f>IF(AND(CU121="no",CS121=0),"okay",IF(AND(CU121="yes",CS121&gt;0),"okay","wrong"))</f>
        <v>okay</v>
      </c>
      <c r="DX121" s="3">
        <f>SUM(BO121:BQ121)</f>
        <v>309</v>
      </c>
      <c r="DY121" s="3">
        <f>BM121</f>
        <v>0</v>
      </c>
      <c r="DZ121" s="3">
        <f t="shared" si="10"/>
        <v>0</v>
      </c>
      <c r="EA121" s="3">
        <f>CF121</f>
        <v>0</v>
      </c>
      <c r="EB121" s="18">
        <f>ROUND(DZ121-CS121-EA121,)</f>
        <v>0</v>
      </c>
      <c r="EC121" s="3">
        <f>CI121</f>
        <v>1623</v>
      </c>
      <c r="ED121" s="3">
        <f t="shared" si="11"/>
        <v>0</v>
      </c>
      <c r="EE121" s="3">
        <f t="shared" si="11"/>
        <v>0</v>
      </c>
      <c r="EF121" s="3">
        <f t="shared" si="12"/>
        <v>1623</v>
      </c>
      <c r="EG121" s="18">
        <f t="shared" si="13"/>
        <v>0</v>
      </c>
      <c r="EH121" s="3">
        <f>BU121</f>
        <v>1245</v>
      </c>
      <c r="EI121" s="3">
        <f t="shared" si="14"/>
        <v>1245</v>
      </c>
      <c r="EJ121" s="3">
        <f>CE121</f>
        <v>0</v>
      </c>
      <c r="EK121" s="19">
        <f t="shared" si="15"/>
        <v>1245</v>
      </c>
      <c r="EL121" s="19">
        <f>CO121/CM121</f>
        <v>1</v>
      </c>
      <c r="EM121" s="19">
        <f t="shared" si="16"/>
        <v>1245</v>
      </c>
      <c r="EN121" s="18">
        <f>ROUND(EM121-BV121,0)</f>
        <v>0</v>
      </c>
    </row>
    <row r="122" spans="1:144" x14ac:dyDescent="0.25">
      <c r="A122">
        <v>248174</v>
      </c>
      <c r="B122" t="s">
        <v>895</v>
      </c>
      <c r="C122" s="1">
        <v>45322</v>
      </c>
      <c r="D122" s="2">
        <v>45322.898854166669</v>
      </c>
      <c r="E122">
        <v>2024</v>
      </c>
      <c r="F122">
        <v>1</v>
      </c>
      <c r="G122">
        <v>31</v>
      </c>
      <c r="H122">
        <v>5</v>
      </c>
      <c r="I122">
        <v>4</v>
      </c>
      <c r="J122" t="s">
        <v>226</v>
      </c>
      <c r="K122">
        <v>21</v>
      </c>
      <c r="L122">
        <v>1</v>
      </c>
      <c r="M122">
        <v>1</v>
      </c>
      <c r="N122" s="1">
        <v>45323</v>
      </c>
      <c r="O122" s="2">
        <v>45323.40625</v>
      </c>
      <c r="P122">
        <v>2024</v>
      </c>
      <c r="Q122">
        <v>2</v>
      </c>
      <c r="R122">
        <v>1</v>
      </c>
      <c r="S122">
        <v>5</v>
      </c>
      <c r="T122">
        <v>5</v>
      </c>
      <c r="U122" t="s">
        <v>125</v>
      </c>
      <c r="V122">
        <v>9</v>
      </c>
      <c r="W122" s="1">
        <v>45331</v>
      </c>
      <c r="X122" s="2">
        <v>45331.40625</v>
      </c>
      <c r="Y122">
        <v>2024</v>
      </c>
      <c r="Z122">
        <v>2</v>
      </c>
      <c r="AA122">
        <v>9</v>
      </c>
      <c r="AB122">
        <v>6</v>
      </c>
      <c r="AC122">
        <v>6</v>
      </c>
      <c r="AD122" t="s">
        <v>241</v>
      </c>
      <c r="AE122">
        <v>9</v>
      </c>
      <c r="AF122" t="s">
        <v>127</v>
      </c>
      <c r="AG122" t="s">
        <v>128</v>
      </c>
      <c r="AH122" t="s">
        <v>631</v>
      </c>
      <c r="AI122" t="s">
        <v>173</v>
      </c>
      <c r="AJ122">
        <v>1</v>
      </c>
      <c r="AK122" t="s">
        <v>131</v>
      </c>
      <c r="AL122" t="s">
        <v>132</v>
      </c>
      <c r="AM122" t="s">
        <v>133</v>
      </c>
      <c r="AN122">
        <v>0</v>
      </c>
      <c r="AO122">
        <v>0</v>
      </c>
      <c r="AP122">
        <v>0</v>
      </c>
      <c r="AQ122" t="s">
        <v>134</v>
      </c>
      <c r="AR122" t="s">
        <v>205</v>
      </c>
      <c r="AS122" t="s">
        <v>157</v>
      </c>
      <c r="AT122" t="s">
        <v>133</v>
      </c>
      <c r="AU122" t="s">
        <v>158</v>
      </c>
      <c r="AV122" t="s">
        <v>159</v>
      </c>
      <c r="AW122" t="s">
        <v>133</v>
      </c>
      <c r="AX122" t="s">
        <v>146</v>
      </c>
      <c r="AZ122">
        <v>1</v>
      </c>
      <c r="BA122">
        <v>0</v>
      </c>
      <c r="BB122">
        <v>1</v>
      </c>
      <c r="BC122">
        <v>0</v>
      </c>
      <c r="BD122">
        <v>552901</v>
      </c>
      <c r="BE122" t="s">
        <v>896</v>
      </c>
      <c r="BF122" t="s">
        <v>897</v>
      </c>
      <c r="BG122" t="s">
        <v>898</v>
      </c>
      <c r="BH122" s="1">
        <v>33787</v>
      </c>
      <c r="BI122">
        <v>32</v>
      </c>
      <c r="BJ122" t="s">
        <v>143</v>
      </c>
      <c r="BK122" t="s">
        <v>139</v>
      </c>
      <c r="BL122" s="3">
        <v>8</v>
      </c>
      <c r="BM122" s="3">
        <v>0</v>
      </c>
      <c r="BN122">
        <v>0</v>
      </c>
      <c r="BO122" s="3">
        <v>99.85</v>
      </c>
      <c r="BP122" s="3">
        <v>15</v>
      </c>
      <c r="BQ122" s="3">
        <v>15</v>
      </c>
      <c r="BR122" t="s">
        <v>144</v>
      </c>
      <c r="BS122">
        <v>0</v>
      </c>
      <c r="BT122">
        <v>0</v>
      </c>
      <c r="BU122" s="3">
        <v>798.8</v>
      </c>
      <c r="BV122" s="3">
        <v>798.8</v>
      </c>
      <c r="BW122">
        <v>0</v>
      </c>
      <c r="BX122">
        <v>49</v>
      </c>
      <c r="BY122">
        <v>39</v>
      </c>
      <c r="BZ122">
        <v>120</v>
      </c>
      <c r="CA122">
        <v>120</v>
      </c>
      <c r="CB122">
        <v>0</v>
      </c>
      <c r="CC122">
        <v>0</v>
      </c>
      <c r="CD122">
        <v>120</v>
      </c>
      <c r="CE122" s="3">
        <v>0</v>
      </c>
      <c r="CF122" s="3">
        <v>0</v>
      </c>
      <c r="CG122">
        <v>56.339999999999897</v>
      </c>
      <c r="CH122">
        <v>200.4</v>
      </c>
      <c r="CI122" s="3">
        <v>1126.8</v>
      </c>
      <c r="CJ122" s="5">
        <v>1126.8</v>
      </c>
      <c r="CK122" s="5">
        <v>1126.8</v>
      </c>
      <c r="CL122" s="5">
        <v>1126.8</v>
      </c>
      <c r="CM122" s="3">
        <v>1126.8</v>
      </c>
      <c r="CN122" s="3">
        <v>1126.8</v>
      </c>
      <c r="CO122" s="3">
        <v>1126.8</v>
      </c>
      <c r="CP122" s="3">
        <v>1126.8</v>
      </c>
      <c r="CQ122">
        <v>1126.8</v>
      </c>
      <c r="CR122">
        <v>200.4</v>
      </c>
      <c r="CS122" s="3">
        <v>0</v>
      </c>
      <c r="CT122" s="3">
        <v>0</v>
      </c>
      <c r="CU122" s="3" t="s">
        <v>146</v>
      </c>
      <c r="CV122" t="s">
        <v>133</v>
      </c>
      <c r="CX122" s="2">
        <v>1.5</v>
      </c>
      <c r="CY122" t="s">
        <v>133</v>
      </c>
      <c r="CZ122">
        <v>309</v>
      </c>
      <c r="DA122">
        <v>2</v>
      </c>
      <c r="DB122" t="s">
        <v>191</v>
      </c>
      <c r="DC122" t="s">
        <v>756</v>
      </c>
      <c r="DD122" t="s">
        <v>357</v>
      </c>
      <c r="DE122" t="s">
        <v>358</v>
      </c>
      <c r="DF122" t="s">
        <v>312</v>
      </c>
      <c r="DG122" t="s">
        <v>143</v>
      </c>
      <c r="DH122" t="s">
        <v>150</v>
      </c>
      <c r="DI122">
        <v>1</v>
      </c>
      <c r="DJ122">
        <v>2</v>
      </c>
      <c r="DK122" t="s">
        <v>899</v>
      </c>
      <c r="DL122" t="s">
        <v>152</v>
      </c>
      <c r="DM122">
        <v>24.447130295476502</v>
      </c>
      <c r="DN122">
        <v>54.605720221641697</v>
      </c>
      <c r="DO122" t="s">
        <v>899</v>
      </c>
      <c r="DP122" t="s">
        <v>153</v>
      </c>
      <c r="DQ122">
        <v>24.447130295476502</v>
      </c>
      <c r="DR122">
        <v>54.605720221641697</v>
      </c>
      <c r="DS122">
        <v>10</v>
      </c>
      <c r="DT122" t="s">
        <v>133</v>
      </c>
      <c r="DW122" s="18" t="str">
        <f>IF(AND(CU122="no",CS122=0),"okay",IF(AND(CU122="yes",CS122&gt;0),"okay","wrong"))</f>
        <v>okay</v>
      </c>
      <c r="DX122" s="3">
        <f>SUM(BO122:BQ122)</f>
        <v>129.85</v>
      </c>
      <c r="DY122" s="3">
        <f>BM122</f>
        <v>0</v>
      </c>
      <c r="DZ122" s="3">
        <f t="shared" si="10"/>
        <v>0</v>
      </c>
      <c r="EA122" s="3">
        <f>CF122</f>
        <v>0</v>
      </c>
      <c r="EB122" s="18">
        <f>ROUND(DZ122-CS122-EA122,)</f>
        <v>0</v>
      </c>
      <c r="EC122" s="3">
        <f>CI122</f>
        <v>1126.8</v>
      </c>
      <c r="ED122" s="3">
        <f t="shared" si="11"/>
        <v>0</v>
      </c>
      <c r="EE122" s="3">
        <f t="shared" si="11"/>
        <v>0</v>
      </c>
      <c r="EF122" s="3">
        <f t="shared" si="12"/>
        <v>1126.8</v>
      </c>
      <c r="EG122" s="18">
        <f t="shared" si="13"/>
        <v>0</v>
      </c>
      <c r="EH122" s="3">
        <f>BU122</f>
        <v>798.8</v>
      </c>
      <c r="EI122" s="3">
        <f t="shared" si="14"/>
        <v>798.8</v>
      </c>
      <c r="EJ122" s="3">
        <f>CE122</f>
        <v>0</v>
      </c>
      <c r="EK122" s="19">
        <f t="shared" si="15"/>
        <v>798.8</v>
      </c>
      <c r="EL122" s="19">
        <f>CO122/CM122</f>
        <v>1</v>
      </c>
      <c r="EM122" s="19">
        <f t="shared" si="16"/>
        <v>798.8</v>
      </c>
      <c r="EN122" s="18">
        <f>ROUND(EM122-BV122,0)</f>
        <v>0</v>
      </c>
    </row>
    <row r="123" spans="1:144" x14ac:dyDescent="0.25">
      <c r="A123">
        <v>248498</v>
      </c>
      <c r="B123" t="s">
        <v>900</v>
      </c>
      <c r="C123" s="1">
        <v>45324</v>
      </c>
      <c r="D123" s="2">
        <v>45324.307789351849</v>
      </c>
      <c r="E123">
        <v>2024</v>
      </c>
      <c r="F123">
        <v>2</v>
      </c>
      <c r="G123">
        <v>2</v>
      </c>
      <c r="H123">
        <v>5</v>
      </c>
      <c r="I123">
        <v>6</v>
      </c>
      <c r="J123" t="s">
        <v>241</v>
      </c>
      <c r="K123">
        <v>7</v>
      </c>
      <c r="L123">
        <v>1</v>
      </c>
      <c r="M123">
        <v>1</v>
      </c>
      <c r="N123" s="1">
        <v>45324</v>
      </c>
      <c r="O123" s="2">
        <v>45324.73541666667</v>
      </c>
      <c r="P123">
        <v>2024</v>
      </c>
      <c r="Q123">
        <v>2</v>
      </c>
      <c r="R123">
        <v>2</v>
      </c>
      <c r="S123">
        <v>5</v>
      </c>
      <c r="T123">
        <v>6</v>
      </c>
      <c r="U123" t="s">
        <v>241</v>
      </c>
      <c r="V123">
        <v>17</v>
      </c>
      <c r="W123" s="1">
        <v>45326</v>
      </c>
      <c r="X123" s="2">
        <v>45326.708333333336</v>
      </c>
      <c r="Y123">
        <v>2024</v>
      </c>
      <c r="Z123">
        <v>2</v>
      </c>
      <c r="AA123">
        <v>4</v>
      </c>
      <c r="AB123">
        <v>5</v>
      </c>
      <c r="AC123">
        <v>1</v>
      </c>
      <c r="AD123" t="s">
        <v>172</v>
      </c>
      <c r="AE123">
        <v>17</v>
      </c>
      <c r="AF123" t="s">
        <v>155</v>
      </c>
      <c r="AG123" t="s">
        <v>128</v>
      </c>
      <c r="AH123" t="s">
        <v>129</v>
      </c>
      <c r="AI123" t="s">
        <v>155</v>
      </c>
      <c r="AJ123">
        <v>0</v>
      </c>
      <c r="AK123" t="s">
        <v>131</v>
      </c>
      <c r="AL123" t="s">
        <v>132</v>
      </c>
      <c r="AM123" t="s">
        <v>133</v>
      </c>
      <c r="AN123">
        <v>0</v>
      </c>
      <c r="AO123">
        <v>0</v>
      </c>
      <c r="AP123">
        <v>0</v>
      </c>
      <c r="AQ123" t="s">
        <v>134</v>
      </c>
      <c r="AR123" t="s">
        <v>156</v>
      </c>
      <c r="AS123" t="s">
        <v>157</v>
      </c>
      <c r="AT123" t="s">
        <v>133</v>
      </c>
      <c r="AU123" t="s">
        <v>158</v>
      </c>
      <c r="AV123" t="s">
        <v>138</v>
      </c>
      <c r="AW123" t="s">
        <v>133</v>
      </c>
      <c r="AX123" t="s">
        <v>139</v>
      </c>
      <c r="AZ123">
        <v>2</v>
      </c>
      <c r="BA123">
        <v>0</v>
      </c>
      <c r="BB123">
        <v>2</v>
      </c>
      <c r="BC123">
        <v>0</v>
      </c>
      <c r="BD123">
        <v>530749</v>
      </c>
      <c r="BE123" t="s">
        <v>901</v>
      </c>
      <c r="BF123" t="s">
        <v>902</v>
      </c>
      <c r="BG123" t="s">
        <v>903</v>
      </c>
      <c r="BH123" s="1">
        <v>34700</v>
      </c>
      <c r="BI123">
        <v>29</v>
      </c>
      <c r="BJ123" t="s">
        <v>143</v>
      </c>
      <c r="BK123" t="s">
        <v>139</v>
      </c>
      <c r="BL123" s="3">
        <v>2</v>
      </c>
      <c r="BM123" s="3">
        <v>0</v>
      </c>
      <c r="BN123">
        <v>0</v>
      </c>
      <c r="BO123" s="3">
        <v>118.8</v>
      </c>
      <c r="BP123" s="3">
        <v>20</v>
      </c>
      <c r="BQ123" s="3">
        <v>25</v>
      </c>
      <c r="BR123" t="s">
        <v>144</v>
      </c>
      <c r="BS123">
        <v>0</v>
      </c>
      <c r="BT123">
        <v>0</v>
      </c>
      <c r="BU123" s="3">
        <v>237.6</v>
      </c>
      <c r="BV123" s="3">
        <v>237.6</v>
      </c>
      <c r="BW123">
        <v>0</v>
      </c>
      <c r="BX123">
        <v>0</v>
      </c>
      <c r="BY123">
        <v>0</v>
      </c>
      <c r="BZ123">
        <v>50</v>
      </c>
      <c r="CA123">
        <v>40</v>
      </c>
      <c r="CB123">
        <v>0</v>
      </c>
      <c r="CC123">
        <v>0</v>
      </c>
      <c r="CD123">
        <v>50</v>
      </c>
      <c r="CE123" s="3">
        <v>0</v>
      </c>
      <c r="CF123" s="3">
        <v>0</v>
      </c>
      <c r="CG123">
        <v>16.88</v>
      </c>
      <c r="CH123">
        <v>46.64</v>
      </c>
      <c r="CI123" s="3">
        <v>337.6</v>
      </c>
      <c r="CJ123" s="5">
        <v>337.6</v>
      </c>
      <c r="CK123" s="5">
        <v>337.6</v>
      </c>
      <c r="CL123" s="5">
        <v>337.6</v>
      </c>
      <c r="CM123" s="3">
        <v>337.6</v>
      </c>
      <c r="CN123" s="3">
        <v>337.6</v>
      </c>
      <c r="CO123" s="3">
        <v>337.6</v>
      </c>
      <c r="CP123" s="3">
        <v>337.6</v>
      </c>
      <c r="CQ123">
        <v>337.6</v>
      </c>
      <c r="CR123">
        <v>46.64</v>
      </c>
      <c r="CS123" s="3">
        <v>0</v>
      </c>
      <c r="CT123" s="3">
        <v>0</v>
      </c>
      <c r="CU123" s="3" t="s">
        <v>146</v>
      </c>
      <c r="CV123" t="s">
        <v>133</v>
      </c>
      <c r="CX123" s="2">
        <v>1.5</v>
      </c>
      <c r="CZ123">
        <v>96</v>
      </c>
      <c r="DA123">
        <v>2</v>
      </c>
      <c r="DB123" t="s">
        <v>163</v>
      </c>
      <c r="DC123" t="s">
        <v>164</v>
      </c>
      <c r="DD123" t="s">
        <v>221</v>
      </c>
      <c r="DE123" t="s">
        <v>222</v>
      </c>
      <c r="DF123" t="s">
        <v>312</v>
      </c>
      <c r="DG123" t="s">
        <v>143</v>
      </c>
      <c r="DH123" t="s">
        <v>168</v>
      </c>
      <c r="DI123">
        <v>1</v>
      </c>
      <c r="DJ123">
        <v>1</v>
      </c>
      <c r="DK123" t="s">
        <v>656</v>
      </c>
      <c r="DL123" t="s">
        <v>338</v>
      </c>
      <c r="DM123">
        <v>25.2449304393161</v>
      </c>
      <c r="DN123">
        <v>55.3137825175397</v>
      </c>
      <c r="DO123" t="s">
        <v>656</v>
      </c>
      <c r="DP123" t="s">
        <v>338</v>
      </c>
      <c r="DQ123">
        <v>25.2449304393161</v>
      </c>
      <c r="DR123">
        <v>55.3137825175397</v>
      </c>
      <c r="DS123">
        <v>1</v>
      </c>
      <c r="DT123" t="s">
        <v>133</v>
      </c>
      <c r="DW123" s="18" t="str">
        <f>IF(AND(CU123="no",CS123=0),"okay",IF(AND(CU123="yes",CS123&gt;0),"okay","wrong"))</f>
        <v>okay</v>
      </c>
      <c r="DX123" s="3">
        <f>SUM(BO123:BQ123)</f>
        <v>163.80000000000001</v>
      </c>
      <c r="DY123" s="3">
        <f>BM123</f>
        <v>0</v>
      </c>
      <c r="DZ123" s="3">
        <f t="shared" si="10"/>
        <v>0</v>
      </c>
      <c r="EA123" s="3">
        <f>CF123</f>
        <v>0</v>
      </c>
      <c r="EB123" s="18">
        <f>ROUND(DZ123-CS123-EA123,)</f>
        <v>0</v>
      </c>
      <c r="EC123" s="3">
        <f>CI123</f>
        <v>337.6</v>
      </c>
      <c r="ED123" s="3">
        <f t="shared" si="11"/>
        <v>0</v>
      </c>
      <c r="EE123" s="3">
        <f t="shared" si="11"/>
        <v>0</v>
      </c>
      <c r="EF123" s="3">
        <f t="shared" si="12"/>
        <v>337.6</v>
      </c>
      <c r="EG123" s="18">
        <f t="shared" si="13"/>
        <v>0</v>
      </c>
      <c r="EH123" s="3">
        <f>BU123</f>
        <v>237.6</v>
      </c>
      <c r="EI123" s="3">
        <f t="shared" si="14"/>
        <v>237.6</v>
      </c>
      <c r="EJ123" s="3">
        <f>CE123</f>
        <v>0</v>
      </c>
      <c r="EK123" s="19">
        <f t="shared" si="15"/>
        <v>237.6</v>
      </c>
      <c r="EL123" s="19">
        <f>CO123/CM123</f>
        <v>1</v>
      </c>
      <c r="EM123" s="19">
        <f t="shared" si="16"/>
        <v>237.6</v>
      </c>
      <c r="EN123" s="18">
        <f>ROUND(EM123-BV123,0)</f>
        <v>0</v>
      </c>
    </row>
    <row r="124" spans="1:144" x14ac:dyDescent="0.25">
      <c r="A124">
        <v>248640</v>
      </c>
      <c r="B124" t="s">
        <v>904</v>
      </c>
      <c r="C124" s="1">
        <v>45324</v>
      </c>
      <c r="D124" s="2">
        <v>45324.662326388891</v>
      </c>
      <c r="E124">
        <v>2024</v>
      </c>
      <c r="F124">
        <v>2</v>
      </c>
      <c r="G124">
        <v>2</v>
      </c>
      <c r="H124">
        <v>5</v>
      </c>
      <c r="I124">
        <v>6</v>
      </c>
      <c r="J124" t="s">
        <v>241</v>
      </c>
      <c r="K124">
        <v>15</v>
      </c>
      <c r="L124">
        <v>1</v>
      </c>
      <c r="M124">
        <v>1</v>
      </c>
      <c r="N124" s="1">
        <v>45327</v>
      </c>
      <c r="O124" s="2">
        <v>45327.416666666664</v>
      </c>
      <c r="P124">
        <v>2024</v>
      </c>
      <c r="Q124">
        <v>2</v>
      </c>
      <c r="R124">
        <v>5</v>
      </c>
      <c r="S124">
        <v>6</v>
      </c>
      <c r="T124">
        <v>2</v>
      </c>
      <c r="U124" t="s">
        <v>124</v>
      </c>
      <c r="V124">
        <v>10</v>
      </c>
      <c r="W124" s="1">
        <v>45331</v>
      </c>
      <c r="X124" s="2">
        <v>45331.416666666664</v>
      </c>
      <c r="Y124">
        <v>2024</v>
      </c>
      <c r="Z124">
        <v>2</v>
      </c>
      <c r="AA124">
        <v>9</v>
      </c>
      <c r="AB124">
        <v>6</v>
      </c>
      <c r="AC124">
        <v>6</v>
      </c>
      <c r="AD124" t="s">
        <v>241</v>
      </c>
      <c r="AE124">
        <v>10</v>
      </c>
      <c r="AF124" t="s">
        <v>127</v>
      </c>
      <c r="AG124" t="s">
        <v>203</v>
      </c>
      <c r="AH124" t="s">
        <v>129</v>
      </c>
      <c r="AI124" t="s">
        <v>130</v>
      </c>
      <c r="AJ124">
        <v>3</v>
      </c>
      <c r="AK124" t="s">
        <v>131</v>
      </c>
      <c r="AL124" t="s">
        <v>132</v>
      </c>
      <c r="AM124" t="s">
        <v>133</v>
      </c>
      <c r="AN124">
        <v>0</v>
      </c>
      <c r="AO124">
        <v>0</v>
      </c>
      <c r="AP124">
        <v>0</v>
      </c>
      <c r="AQ124" t="s">
        <v>134</v>
      </c>
      <c r="AR124" t="s">
        <v>156</v>
      </c>
      <c r="AS124" t="s">
        <v>157</v>
      </c>
      <c r="AT124" t="s">
        <v>133</v>
      </c>
      <c r="AU124" t="s">
        <v>158</v>
      </c>
      <c r="AV124" t="s">
        <v>159</v>
      </c>
      <c r="AW124" t="s">
        <v>133</v>
      </c>
      <c r="AX124" t="s">
        <v>139</v>
      </c>
      <c r="AZ124">
        <v>3</v>
      </c>
      <c r="BA124">
        <v>0</v>
      </c>
      <c r="BB124">
        <v>3</v>
      </c>
      <c r="BC124">
        <v>0</v>
      </c>
      <c r="BD124">
        <v>12874</v>
      </c>
      <c r="BE124" t="s">
        <v>905</v>
      </c>
      <c r="BF124" t="s">
        <v>906</v>
      </c>
      <c r="BG124" t="s">
        <v>907</v>
      </c>
      <c r="BH124" s="1">
        <v>29007</v>
      </c>
      <c r="BI124">
        <v>45</v>
      </c>
      <c r="BJ124" t="s">
        <v>143</v>
      </c>
      <c r="BK124" t="s">
        <v>139</v>
      </c>
      <c r="BL124" s="3">
        <v>4</v>
      </c>
      <c r="BM124" s="3">
        <v>2</v>
      </c>
      <c r="BN124">
        <v>0</v>
      </c>
      <c r="BO124" s="3">
        <v>105</v>
      </c>
      <c r="BP124" s="3">
        <v>22</v>
      </c>
      <c r="BQ124" s="3">
        <v>25</v>
      </c>
      <c r="BR124" t="s">
        <v>144</v>
      </c>
      <c r="BS124">
        <v>0</v>
      </c>
      <c r="BT124">
        <v>0</v>
      </c>
      <c r="BU124" s="3">
        <v>420</v>
      </c>
      <c r="BV124" s="3">
        <v>116</v>
      </c>
      <c r="BW124">
        <v>0</v>
      </c>
      <c r="BX124">
        <v>39</v>
      </c>
      <c r="BY124">
        <v>39</v>
      </c>
      <c r="BZ124">
        <v>100</v>
      </c>
      <c r="CA124">
        <v>88</v>
      </c>
      <c r="CB124">
        <v>0</v>
      </c>
      <c r="CC124">
        <v>0</v>
      </c>
      <c r="CD124">
        <v>88</v>
      </c>
      <c r="CE124" s="3">
        <v>0</v>
      </c>
      <c r="CF124" s="3">
        <v>0</v>
      </c>
      <c r="CG124">
        <v>34.299999999999997</v>
      </c>
      <c r="CH124">
        <v>234.85</v>
      </c>
      <c r="CI124" s="3">
        <v>686</v>
      </c>
      <c r="CJ124" s="5">
        <v>686</v>
      </c>
      <c r="CK124" s="5">
        <v>686</v>
      </c>
      <c r="CL124" s="5">
        <v>686</v>
      </c>
      <c r="CM124" s="3">
        <v>382</v>
      </c>
      <c r="CN124" s="3">
        <v>382</v>
      </c>
      <c r="CO124" s="3">
        <v>382</v>
      </c>
      <c r="CP124" s="3">
        <v>382</v>
      </c>
      <c r="CQ124">
        <v>686</v>
      </c>
      <c r="CR124">
        <v>234.85</v>
      </c>
      <c r="CS124" s="3">
        <v>304</v>
      </c>
      <c r="CT124" s="3">
        <v>304</v>
      </c>
      <c r="CU124" s="3" t="s">
        <v>139</v>
      </c>
      <c r="CV124" t="s">
        <v>133</v>
      </c>
      <c r="CX124" s="2">
        <v>1.5</v>
      </c>
      <c r="CY124" t="s">
        <v>133</v>
      </c>
      <c r="CZ124">
        <v>294</v>
      </c>
      <c r="DA124">
        <v>2</v>
      </c>
      <c r="DB124" t="s">
        <v>191</v>
      </c>
      <c r="DC124" t="s">
        <v>756</v>
      </c>
      <c r="DD124" t="s">
        <v>357</v>
      </c>
      <c r="DE124" t="s">
        <v>358</v>
      </c>
      <c r="DF124" t="s">
        <v>167</v>
      </c>
      <c r="DG124" t="s">
        <v>143</v>
      </c>
      <c r="DH124" t="s">
        <v>168</v>
      </c>
      <c r="DI124">
        <v>1</v>
      </c>
      <c r="DJ124">
        <v>1</v>
      </c>
      <c r="DK124" t="s">
        <v>908</v>
      </c>
      <c r="DL124" t="s">
        <v>152</v>
      </c>
      <c r="DM124">
        <v>25.1136245971663</v>
      </c>
      <c r="DN124">
        <v>55.196200831843697</v>
      </c>
      <c r="DO124" t="s">
        <v>337</v>
      </c>
      <c r="DP124" t="s">
        <v>338</v>
      </c>
      <c r="DQ124">
        <v>25.1136245971663</v>
      </c>
      <c r="DR124">
        <v>55.196200831843697</v>
      </c>
      <c r="DS124" t="s">
        <v>133</v>
      </c>
      <c r="DT124" t="s">
        <v>133</v>
      </c>
      <c r="DW124" s="18" t="str">
        <f>IF(AND(CU124="no",CS124=0),"okay",IF(AND(CU124="yes",CS124&gt;0),"okay","wrong"))</f>
        <v>okay</v>
      </c>
      <c r="DX124" s="3">
        <f>SUM(BO124:BQ124)</f>
        <v>152</v>
      </c>
      <c r="DY124" s="3">
        <f>BM124</f>
        <v>2</v>
      </c>
      <c r="DZ124" s="3">
        <f t="shared" si="10"/>
        <v>304</v>
      </c>
      <c r="EA124" s="3">
        <f>CF124</f>
        <v>0</v>
      </c>
      <c r="EB124" s="18">
        <f>ROUND(DZ124-CS124-EA124,)</f>
        <v>0</v>
      </c>
      <c r="EC124" s="3">
        <f>CI124</f>
        <v>686</v>
      </c>
      <c r="ED124" s="3">
        <f t="shared" si="11"/>
        <v>304</v>
      </c>
      <c r="EE124" s="3">
        <f t="shared" si="11"/>
        <v>0</v>
      </c>
      <c r="EF124" s="3">
        <f t="shared" si="12"/>
        <v>382</v>
      </c>
      <c r="EG124" s="18">
        <f t="shared" si="13"/>
        <v>0</v>
      </c>
      <c r="EH124" s="3">
        <f>BU124</f>
        <v>420</v>
      </c>
      <c r="EI124" s="3">
        <f t="shared" si="14"/>
        <v>116</v>
      </c>
      <c r="EJ124" s="3">
        <f>CE124</f>
        <v>0</v>
      </c>
      <c r="EK124" s="19">
        <f t="shared" si="15"/>
        <v>116</v>
      </c>
      <c r="EL124" s="19">
        <f>CO124/CM124</f>
        <v>1</v>
      </c>
      <c r="EM124" s="19">
        <f t="shared" si="16"/>
        <v>116</v>
      </c>
      <c r="EN124" s="18">
        <f>ROUND(EM124-BV124,0)</f>
        <v>0</v>
      </c>
    </row>
    <row r="125" spans="1:144" x14ac:dyDescent="0.25">
      <c r="A125">
        <v>248811</v>
      </c>
      <c r="B125" t="s">
        <v>909</v>
      </c>
      <c r="C125" s="1">
        <v>45325</v>
      </c>
      <c r="D125" s="2">
        <v>45325.410069444442</v>
      </c>
      <c r="E125">
        <v>2024</v>
      </c>
      <c r="F125">
        <v>2</v>
      </c>
      <c r="G125">
        <v>3</v>
      </c>
      <c r="H125">
        <v>5</v>
      </c>
      <c r="I125">
        <v>7</v>
      </c>
      <c r="J125" t="s">
        <v>126</v>
      </c>
      <c r="K125">
        <v>9</v>
      </c>
      <c r="L125">
        <v>1</v>
      </c>
      <c r="M125">
        <v>1</v>
      </c>
      <c r="N125" s="1">
        <v>45325</v>
      </c>
      <c r="O125" s="2">
        <v>45325.963194444441</v>
      </c>
      <c r="P125">
        <v>2024</v>
      </c>
      <c r="Q125">
        <v>2</v>
      </c>
      <c r="R125">
        <v>3</v>
      </c>
      <c r="S125">
        <v>5</v>
      </c>
      <c r="T125">
        <v>7</v>
      </c>
      <c r="U125" t="s">
        <v>126</v>
      </c>
      <c r="V125">
        <v>23</v>
      </c>
      <c r="W125" s="1">
        <v>45326</v>
      </c>
      <c r="X125" s="2">
        <v>45326.963194444441</v>
      </c>
      <c r="Y125">
        <v>2024</v>
      </c>
      <c r="Z125">
        <v>2</v>
      </c>
      <c r="AA125">
        <v>4</v>
      </c>
      <c r="AB125">
        <v>5</v>
      </c>
      <c r="AC125">
        <v>1</v>
      </c>
      <c r="AD125" t="s">
        <v>172</v>
      </c>
      <c r="AE125">
        <v>23</v>
      </c>
      <c r="AF125" t="s">
        <v>155</v>
      </c>
      <c r="AG125" t="s">
        <v>128</v>
      </c>
      <c r="AH125" t="s">
        <v>129</v>
      </c>
      <c r="AI125" t="s">
        <v>155</v>
      </c>
      <c r="AJ125">
        <v>0</v>
      </c>
      <c r="AK125" t="s">
        <v>131</v>
      </c>
      <c r="AL125" t="s">
        <v>132</v>
      </c>
      <c r="AM125" t="s">
        <v>133</v>
      </c>
      <c r="AN125">
        <v>0</v>
      </c>
      <c r="AO125">
        <v>0</v>
      </c>
      <c r="AP125">
        <v>0</v>
      </c>
      <c r="AQ125" t="s">
        <v>134</v>
      </c>
      <c r="AR125" t="s">
        <v>156</v>
      </c>
      <c r="AS125" t="s">
        <v>157</v>
      </c>
      <c r="AT125" t="s">
        <v>133</v>
      </c>
      <c r="AU125" t="s">
        <v>158</v>
      </c>
      <c r="AV125" t="s">
        <v>138</v>
      </c>
      <c r="AW125" t="s">
        <v>133</v>
      </c>
      <c r="AX125" t="s">
        <v>139</v>
      </c>
      <c r="AZ125">
        <v>3</v>
      </c>
      <c r="BA125">
        <v>0</v>
      </c>
      <c r="BB125">
        <v>3</v>
      </c>
      <c r="BC125">
        <v>0</v>
      </c>
      <c r="BD125">
        <v>445526</v>
      </c>
      <c r="BE125" t="s">
        <v>910</v>
      </c>
      <c r="BF125" t="s">
        <v>911</v>
      </c>
      <c r="BG125" t="s">
        <v>912</v>
      </c>
      <c r="BH125" s="1">
        <v>34700</v>
      </c>
      <c r="BI125">
        <v>29</v>
      </c>
      <c r="BJ125" t="s">
        <v>143</v>
      </c>
      <c r="BK125" t="s">
        <v>139</v>
      </c>
      <c r="BL125" s="3">
        <v>1</v>
      </c>
      <c r="BM125" s="3">
        <v>0</v>
      </c>
      <c r="BN125">
        <v>0</v>
      </c>
      <c r="BO125" s="3">
        <v>190.8</v>
      </c>
      <c r="BP125" s="3">
        <v>25</v>
      </c>
      <c r="BQ125" s="3">
        <v>25</v>
      </c>
      <c r="BR125" t="s">
        <v>144</v>
      </c>
      <c r="BS125">
        <v>0</v>
      </c>
      <c r="BT125">
        <v>0</v>
      </c>
      <c r="BU125" s="3">
        <v>190.8</v>
      </c>
      <c r="BV125" s="3">
        <v>190.8</v>
      </c>
      <c r="BW125">
        <v>0</v>
      </c>
      <c r="BX125">
        <v>39</v>
      </c>
      <c r="BY125">
        <v>39</v>
      </c>
      <c r="BZ125">
        <v>25</v>
      </c>
      <c r="CA125">
        <v>25</v>
      </c>
      <c r="CB125">
        <v>0</v>
      </c>
      <c r="CC125">
        <v>0</v>
      </c>
      <c r="CD125">
        <v>25</v>
      </c>
      <c r="CE125" s="3">
        <v>0</v>
      </c>
      <c r="CF125" s="3">
        <v>0</v>
      </c>
      <c r="CG125">
        <v>15.94</v>
      </c>
      <c r="CH125">
        <v>15.94</v>
      </c>
      <c r="CI125" s="3">
        <v>318.8</v>
      </c>
      <c r="CJ125" s="5">
        <v>318.8</v>
      </c>
      <c r="CK125" s="5">
        <v>318.8</v>
      </c>
      <c r="CL125" s="5">
        <v>318.8</v>
      </c>
      <c r="CM125" s="3">
        <v>318.8</v>
      </c>
      <c r="CN125" s="3">
        <v>318.8</v>
      </c>
      <c r="CO125" s="3">
        <v>318.8</v>
      </c>
      <c r="CP125" s="3">
        <v>318.8</v>
      </c>
      <c r="CQ125">
        <v>318.8</v>
      </c>
      <c r="CR125">
        <v>15.94</v>
      </c>
      <c r="CS125" s="3">
        <v>0</v>
      </c>
      <c r="CT125" s="3">
        <v>0</v>
      </c>
      <c r="CU125" s="3" t="s">
        <v>146</v>
      </c>
      <c r="CV125" t="s">
        <v>133</v>
      </c>
      <c r="CX125" s="2">
        <v>1.5</v>
      </c>
      <c r="CZ125">
        <v>321</v>
      </c>
      <c r="DA125">
        <v>3</v>
      </c>
      <c r="DB125" t="s">
        <v>147</v>
      </c>
      <c r="DC125" t="s">
        <v>245</v>
      </c>
      <c r="DD125" t="s">
        <v>231</v>
      </c>
      <c r="DE125" t="s">
        <v>194</v>
      </c>
      <c r="DF125" t="s">
        <v>913</v>
      </c>
      <c r="DG125" t="s">
        <v>143</v>
      </c>
      <c r="DH125" t="s">
        <v>168</v>
      </c>
      <c r="DI125">
        <v>1</v>
      </c>
      <c r="DJ125">
        <v>1</v>
      </c>
      <c r="DK125" t="s">
        <v>914</v>
      </c>
      <c r="DL125" t="s">
        <v>152</v>
      </c>
      <c r="DM125">
        <v>25.159349347642198</v>
      </c>
      <c r="DN125">
        <v>55.220599696040097</v>
      </c>
      <c r="DO125" t="s">
        <v>914</v>
      </c>
      <c r="DP125" t="s">
        <v>153</v>
      </c>
      <c r="DQ125">
        <v>25.159349347642198</v>
      </c>
      <c r="DR125">
        <v>55.220599696040097</v>
      </c>
      <c r="DS125">
        <v>6</v>
      </c>
      <c r="DT125" t="s">
        <v>133</v>
      </c>
      <c r="DW125" s="18" t="str">
        <f>IF(AND(CU125="no",CS125=0),"okay",IF(AND(CU125="yes",CS125&gt;0),"okay","wrong"))</f>
        <v>okay</v>
      </c>
      <c r="DX125" s="3">
        <f>SUM(BO125:BQ125)</f>
        <v>240.8</v>
      </c>
      <c r="DY125" s="3">
        <f>BM125</f>
        <v>0</v>
      </c>
      <c r="DZ125" s="3">
        <f t="shared" si="10"/>
        <v>0</v>
      </c>
      <c r="EA125" s="3">
        <f>CF125</f>
        <v>0</v>
      </c>
      <c r="EB125" s="18">
        <f>ROUND(DZ125-CS125-EA125,)</f>
        <v>0</v>
      </c>
      <c r="EC125" s="3">
        <f>CI125</f>
        <v>318.8</v>
      </c>
      <c r="ED125" s="3">
        <f t="shared" si="11"/>
        <v>0</v>
      </c>
      <c r="EE125" s="3">
        <f t="shared" si="11"/>
        <v>0</v>
      </c>
      <c r="EF125" s="3">
        <f t="shared" si="12"/>
        <v>318.8</v>
      </c>
      <c r="EG125" s="18">
        <f t="shared" si="13"/>
        <v>0</v>
      </c>
      <c r="EH125" s="3">
        <f>BU125</f>
        <v>190.8</v>
      </c>
      <c r="EI125" s="3">
        <f t="shared" si="14"/>
        <v>190.8</v>
      </c>
      <c r="EJ125" s="3">
        <f>CE125</f>
        <v>0</v>
      </c>
      <c r="EK125" s="19">
        <f t="shared" si="15"/>
        <v>190.8</v>
      </c>
      <c r="EL125" s="19">
        <f>CO125/CM125</f>
        <v>1</v>
      </c>
      <c r="EM125" s="19">
        <f t="shared" si="16"/>
        <v>190.8</v>
      </c>
      <c r="EN125" s="18">
        <f>ROUND(EM125-BV125,0)</f>
        <v>0</v>
      </c>
    </row>
    <row r="126" spans="1:144" x14ac:dyDescent="0.25">
      <c r="A126">
        <v>248840</v>
      </c>
      <c r="B126" t="s">
        <v>915</v>
      </c>
      <c r="C126" s="1">
        <v>45325</v>
      </c>
      <c r="D126" s="2">
        <v>45325.461400462962</v>
      </c>
      <c r="E126">
        <v>2024</v>
      </c>
      <c r="F126">
        <v>2</v>
      </c>
      <c r="G126">
        <v>3</v>
      </c>
      <c r="H126">
        <v>5</v>
      </c>
      <c r="I126">
        <v>7</v>
      </c>
      <c r="J126" t="s">
        <v>126</v>
      </c>
      <c r="K126">
        <v>11</v>
      </c>
      <c r="L126">
        <v>1</v>
      </c>
      <c r="M126">
        <v>1</v>
      </c>
      <c r="N126" s="1">
        <v>45325</v>
      </c>
      <c r="O126" s="2">
        <v>45325.5625</v>
      </c>
      <c r="P126">
        <v>2024</v>
      </c>
      <c r="Q126">
        <v>2</v>
      </c>
      <c r="R126">
        <v>3</v>
      </c>
      <c r="S126">
        <v>5</v>
      </c>
      <c r="T126">
        <v>7</v>
      </c>
      <c r="U126" t="s">
        <v>126</v>
      </c>
      <c r="V126">
        <v>13</v>
      </c>
      <c r="W126" s="1">
        <v>45332</v>
      </c>
      <c r="X126" s="2">
        <v>45332.6875</v>
      </c>
      <c r="Y126">
        <v>2024</v>
      </c>
      <c r="Z126">
        <v>2</v>
      </c>
      <c r="AA126">
        <v>10</v>
      </c>
      <c r="AB126">
        <v>6</v>
      </c>
      <c r="AC126">
        <v>7</v>
      </c>
      <c r="AD126" t="s">
        <v>126</v>
      </c>
      <c r="AE126">
        <v>16</v>
      </c>
      <c r="AF126" t="s">
        <v>155</v>
      </c>
      <c r="AG126" t="s">
        <v>128</v>
      </c>
      <c r="AH126" t="s">
        <v>129</v>
      </c>
      <c r="AI126" t="s">
        <v>155</v>
      </c>
      <c r="AJ126">
        <v>0</v>
      </c>
      <c r="AK126" t="s">
        <v>131</v>
      </c>
      <c r="AL126" t="s">
        <v>132</v>
      </c>
      <c r="AM126" t="s">
        <v>133</v>
      </c>
      <c r="AN126">
        <v>0</v>
      </c>
      <c r="AO126">
        <v>0</v>
      </c>
      <c r="AP126">
        <v>0</v>
      </c>
      <c r="AQ126" t="s">
        <v>134</v>
      </c>
      <c r="AR126" t="s">
        <v>205</v>
      </c>
      <c r="AS126" t="s">
        <v>136</v>
      </c>
      <c r="AT126" t="s">
        <v>499</v>
      </c>
      <c r="AU126" t="s">
        <v>499</v>
      </c>
      <c r="AV126" t="s">
        <v>159</v>
      </c>
      <c r="AW126" t="s">
        <v>133</v>
      </c>
      <c r="AX126" t="s">
        <v>146</v>
      </c>
      <c r="AZ126">
        <v>1</v>
      </c>
      <c r="BA126">
        <v>0</v>
      </c>
      <c r="BB126">
        <v>1</v>
      </c>
      <c r="BC126">
        <v>0</v>
      </c>
      <c r="BD126">
        <v>565187</v>
      </c>
      <c r="BE126" t="s">
        <v>916</v>
      </c>
      <c r="BF126" t="s">
        <v>917</v>
      </c>
      <c r="BG126" t="s">
        <v>918</v>
      </c>
      <c r="BH126" s="1">
        <v>33787</v>
      </c>
      <c r="BI126">
        <v>32</v>
      </c>
      <c r="BJ126" t="s">
        <v>143</v>
      </c>
      <c r="BK126" t="s">
        <v>146</v>
      </c>
      <c r="BL126" s="3">
        <v>7</v>
      </c>
      <c r="BM126" s="3">
        <v>0</v>
      </c>
      <c r="BN126">
        <v>151.28</v>
      </c>
      <c r="BO126" s="3">
        <v>151.28</v>
      </c>
      <c r="BP126" s="3">
        <v>17</v>
      </c>
      <c r="BQ126" s="3">
        <v>17.1428571428571</v>
      </c>
      <c r="BR126" t="s">
        <v>144</v>
      </c>
      <c r="BS126">
        <v>0</v>
      </c>
      <c r="BT126">
        <v>0</v>
      </c>
      <c r="BU126" s="3">
        <v>1058.96</v>
      </c>
      <c r="BV126" s="3">
        <v>1058.96</v>
      </c>
      <c r="BW126">
        <v>151.28</v>
      </c>
      <c r="BX126">
        <v>44.85</v>
      </c>
      <c r="BY126">
        <v>39</v>
      </c>
      <c r="BZ126">
        <v>120</v>
      </c>
      <c r="CA126">
        <v>136</v>
      </c>
      <c r="CB126">
        <v>0</v>
      </c>
      <c r="CC126">
        <v>0</v>
      </c>
      <c r="CD126">
        <v>119</v>
      </c>
      <c r="CE126" s="3">
        <v>0</v>
      </c>
      <c r="CF126" s="3">
        <v>0</v>
      </c>
      <c r="CG126">
        <v>77.5</v>
      </c>
      <c r="CH126">
        <v>2678.15</v>
      </c>
      <c r="CI126" s="3">
        <v>1550.09</v>
      </c>
      <c r="CJ126" s="5">
        <v>1550.09</v>
      </c>
      <c r="CK126" s="5">
        <v>1550.09</v>
      </c>
      <c r="CL126" s="5">
        <v>1550.09</v>
      </c>
      <c r="CM126" s="3">
        <v>1550.09</v>
      </c>
      <c r="CN126" s="3">
        <v>1550.09</v>
      </c>
      <c r="CO126" s="3">
        <v>1550.09</v>
      </c>
      <c r="CP126" s="3">
        <v>1550.09</v>
      </c>
      <c r="CQ126">
        <v>1550.09</v>
      </c>
      <c r="CR126">
        <v>2678.15</v>
      </c>
      <c r="CS126" s="3">
        <v>0</v>
      </c>
      <c r="CT126" s="3">
        <v>0</v>
      </c>
      <c r="CU126" s="3" t="s">
        <v>146</v>
      </c>
      <c r="CV126" t="s">
        <v>133</v>
      </c>
      <c r="CX126" s="2">
        <v>1.5</v>
      </c>
      <c r="CY126" t="s">
        <v>133</v>
      </c>
      <c r="CZ126">
        <v>321</v>
      </c>
      <c r="DA126">
        <v>2</v>
      </c>
      <c r="DB126" t="s">
        <v>147</v>
      </c>
      <c r="DC126" t="s">
        <v>245</v>
      </c>
      <c r="DD126" t="s">
        <v>165</v>
      </c>
      <c r="DE126" t="s">
        <v>166</v>
      </c>
      <c r="DF126" t="s">
        <v>278</v>
      </c>
      <c r="DG126" t="s">
        <v>143</v>
      </c>
      <c r="DH126" t="s">
        <v>168</v>
      </c>
      <c r="DI126">
        <v>1</v>
      </c>
      <c r="DJ126">
        <v>1</v>
      </c>
      <c r="DK126" t="s">
        <v>919</v>
      </c>
      <c r="DL126" t="s">
        <v>152</v>
      </c>
      <c r="DM126">
        <v>25.1623375</v>
      </c>
      <c r="DN126">
        <v>55.213783399999997</v>
      </c>
      <c r="DO126" t="s">
        <v>919</v>
      </c>
      <c r="DP126" t="s">
        <v>153</v>
      </c>
      <c r="DQ126">
        <v>25.162298718596698</v>
      </c>
      <c r="DR126">
        <v>55.213833823800002</v>
      </c>
      <c r="DS126" t="s">
        <v>133</v>
      </c>
      <c r="DT126" t="s">
        <v>133</v>
      </c>
      <c r="DW126" s="18" t="str">
        <f>IF(AND(CU126="no",CS126=0),"okay",IF(AND(CU126="yes",CS126&gt;0),"okay","wrong"))</f>
        <v>okay</v>
      </c>
      <c r="DX126" s="3">
        <f>SUM(BO126:BQ126)</f>
        <v>185.42285714285711</v>
      </c>
      <c r="DY126" s="3">
        <f>BM126</f>
        <v>0</v>
      </c>
      <c r="DZ126" s="3">
        <f t="shared" si="10"/>
        <v>0</v>
      </c>
      <c r="EA126" s="3">
        <f>CF126</f>
        <v>0</v>
      </c>
      <c r="EB126" s="18">
        <f>ROUND(DZ126-CS126-EA126,)</f>
        <v>0</v>
      </c>
      <c r="EC126" s="3">
        <f>CI126</f>
        <v>1550.09</v>
      </c>
      <c r="ED126" s="3">
        <f t="shared" si="11"/>
        <v>0</v>
      </c>
      <c r="EE126" s="3">
        <f t="shared" si="11"/>
        <v>0</v>
      </c>
      <c r="EF126" s="3">
        <f t="shared" si="12"/>
        <v>1550.09</v>
      </c>
      <c r="EG126" s="18">
        <f t="shared" si="13"/>
        <v>0</v>
      </c>
      <c r="EH126" s="3">
        <f>BU126</f>
        <v>1058.96</v>
      </c>
      <c r="EI126" s="3">
        <f t="shared" si="14"/>
        <v>1058.96</v>
      </c>
      <c r="EJ126" s="3">
        <f>CE126</f>
        <v>0</v>
      </c>
      <c r="EK126" s="19">
        <f t="shared" si="15"/>
        <v>1058.96</v>
      </c>
      <c r="EL126" s="19">
        <f>CO126/CM126</f>
        <v>1</v>
      </c>
      <c r="EM126" s="19">
        <f t="shared" si="16"/>
        <v>1058.96</v>
      </c>
      <c r="EN126" s="18">
        <f>ROUND(EM126-BV126,0)</f>
        <v>0</v>
      </c>
    </row>
    <row r="127" spans="1:144" x14ac:dyDescent="0.25">
      <c r="A127">
        <v>249049</v>
      </c>
      <c r="B127" t="s">
        <v>920</v>
      </c>
      <c r="C127" s="1">
        <v>45325</v>
      </c>
      <c r="D127" s="2">
        <v>45325.815254629626</v>
      </c>
      <c r="E127">
        <v>2024</v>
      </c>
      <c r="F127">
        <v>2</v>
      </c>
      <c r="G127">
        <v>3</v>
      </c>
      <c r="H127">
        <v>5</v>
      </c>
      <c r="I127">
        <v>7</v>
      </c>
      <c r="J127" t="s">
        <v>126</v>
      </c>
      <c r="K127">
        <v>19</v>
      </c>
      <c r="L127">
        <v>1</v>
      </c>
      <c r="M127">
        <v>1</v>
      </c>
      <c r="N127" s="1">
        <v>45325</v>
      </c>
      <c r="O127" s="2">
        <v>45325.895833333336</v>
      </c>
      <c r="P127">
        <v>2024</v>
      </c>
      <c r="Q127">
        <v>2</v>
      </c>
      <c r="R127">
        <v>3</v>
      </c>
      <c r="S127">
        <v>5</v>
      </c>
      <c r="T127">
        <v>7</v>
      </c>
      <c r="U127" t="s">
        <v>126</v>
      </c>
      <c r="V127">
        <v>21</v>
      </c>
      <c r="W127" s="1">
        <v>45355</v>
      </c>
      <c r="X127" s="2">
        <v>45355.974305555559</v>
      </c>
      <c r="Y127">
        <v>2024</v>
      </c>
      <c r="Z127">
        <v>3</v>
      </c>
      <c r="AA127">
        <v>4</v>
      </c>
      <c r="AB127">
        <v>10</v>
      </c>
      <c r="AC127">
        <v>2</v>
      </c>
      <c r="AD127" t="s">
        <v>124</v>
      </c>
      <c r="AE127">
        <v>23</v>
      </c>
      <c r="AF127" t="s">
        <v>155</v>
      </c>
      <c r="AG127" t="s">
        <v>128</v>
      </c>
      <c r="AH127" t="s">
        <v>129</v>
      </c>
      <c r="AI127" t="s">
        <v>155</v>
      </c>
      <c r="AJ127">
        <v>0</v>
      </c>
      <c r="AK127" t="s">
        <v>131</v>
      </c>
      <c r="AL127" t="s">
        <v>132</v>
      </c>
      <c r="AM127" t="s">
        <v>133</v>
      </c>
      <c r="AN127">
        <v>0</v>
      </c>
      <c r="AO127">
        <v>0</v>
      </c>
      <c r="AP127">
        <v>0</v>
      </c>
      <c r="AQ127" t="s">
        <v>134</v>
      </c>
      <c r="AR127" t="s">
        <v>135</v>
      </c>
      <c r="AS127" t="s">
        <v>157</v>
      </c>
      <c r="AT127" t="s">
        <v>133</v>
      </c>
      <c r="AU127" t="s">
        <v>158</v>
      </c>
      <c r="AV127" t="s">
        <v>159</v>
      </c>
      <c r="AW127" t="s">
        <v>133</v>
      </c>
      <c r="AX127" t="s">
        <v>146</v>
      </c>
      <c r="AZ127">
        <v>1</v>
      </c>
      <c r="BA127">
        <v>0</v>
      </c>
      <c r="BB127">
        <v>1</v>
      </c>
      <c r="BC127">
        <v>0</v>
      </c>
      <c r="BD127">
        <v>566463</v>
      </c>
      <c r="BE127" t="s">
        <v>921</v>
      </c>
      <c r="BF127" t="s">
        <v>922</v>
      </c>
      <c r="BG127" t="s">
        <v>923</v>
      </c>
      <c r="BH127" s="1">
        <v>33787</v>
      </c>
      <c r="BI127">
        <v>32</v>
      </c>
      <c r="BJ127" t="s">
        <v>143</v>
      </c>
      <c r="BK127" t="s">
        <v>139</v>
      </c>
      <c r="BL127" s="3">
        <v>30</v>
      </c>
      <c r="BM127" s="3">
        <v>0</v>
      </c>
      <c r="BN127">
        <v>0</v>
      </c>
      <c r="BO127" s="3">
        <v>81.63</v>
      </c>
      <c r="BP127" s="3">
        <v>6.63</v>
      </c>
      <c r="BQ127" s="3">
        <v>5</v>
      </c>
      <c r="BR127" t="s">
        <v>144</v>
      </c>
      <c r="BS127">
        <v>78.3</v>
      </c>
      <c r="BT127" t="s">
        <v>183</v>
      </c>
      <c r="BU127" s="3">
        <v>2448.9</v>
      </c>
      <c r="BV127" s="3">
        <v>2548.9</v>
      </c>
      <c r="BW127">
        <v>0</v>
      </c>
      <c r="BX127">
        <v>39</v>
      </c>
      <c r="BY127">
        <v>39</v>
      </c>
      <c r="BZ127">
        <v>150</v>
      </c>
      <c r="CA127">
        <v>198.9</v>
      </c>
      <c r="CB127">
        <v>0</v>
      </c>
      <c r="CC127">
        <v>0</v>
      </c>
      <c r="CD127">
        <v>198.9</v>
      </c>
      <c r="CE127" s="3">
        <v>100</v>
      </c>
      <c r="CF127" s="3">
        <v>0</v>
      </c>
      <c r="CG127">
        <v>138.79499999999999</v>
      </c>
      <c r="CH127">
        <v>2694.5349999999999</v>
      </c>
      <c r="CI127" s="3">
        <v>2875.8</v>
      </c>
      <c r="CJ127" s="5">
        <v>2775.8</v>
      </c>
      <c r="CK127" s="5">
        <v>2875.8</v>
      </c>
      <c r="CL127" s="5">
        <v>2775.8</v>
      </c>
      <c r="CM127" s="3">
        <v>2875.8</v>
      </c>
      <c r="CN127" s="3">
        <v>2975.8</v>
      </c>
      <c r="CO127" s="3">
        <v>2875.8</v>
      </c>
      <c r="CP127" s="3">
        <v>2975.8</v>
      </c>
      <c r="CQ127">
        <v>2875.8</v>
      </c>
      <c r="CR127">
        <v>2694.5349999999999</v>
      </c>
      <c r="CS127" s="3">
        <v>0</v>
      </c>
      <c r="CT127" s="3">
        <v>0</v>
      </c>
      <c r="CU127" s="3" t="s">
        <v>146</v>
      </c>
      <c r="CV127" t="s">
        <v>335</v>
      </c>
      <c r="CX127" s="2">
        <v>45183.349745370368</v>
      </c>
      <c r="CY127" t="s">
        <v>335</v>
      </c>
      <c r="CZ127">
        <v>98</v>
      </c>
      <c r="DA127">
        <v>3</v>
      </c>
      <c r="DB127" t="s">
        <v>147</v>
      </c>
      <c r="DC127" t="s">
        <v>320</v>
      </c>
      <c r="DD127" t="s">
        <v>276</v>
      </c>
      <c r="DE127" t="s">
        <v>277</v>
      </c>
      <c r="DF127" t="s">
        <v>167</v>
      </c>
      <c r="DG127" t="s">
        <v>143</v>
      </c>
      <c r="DH127" t="s">
        <v>168</v>
      </c>
      <c r="DI127">
        <v>1</v>
      </c>
      <c r="DJ127">
        <v>1</v>
      </c>
      <c r="DK127" t="s">
        <v>924</v>
      </c>
      <c r="DL127" t="s">
        <v>152</v>
      </c>
      <c r="DM127">
        <v>25.032266113435099</v>
      </c>
      <c r="DN127">
        <v>55.149146653711703</v>
      </c>
      <c r="DO127" t="s">
        <v>925</v>
      </c>
      <c r="DP127" t="s">
        <v>153</v>
      </c>
      <c r="DQ127">
        <v>25.032458318577099</v>
      </c>
      <c r="DR127">
        <v>55.149431127130804</v>
      </c>
      <c r="DS127">
        <v>1</v>
      </c>
      <c r="DT127" t="s">
        <v>133</v>
      </c>
      <c r="DW127" s="18" t="str">
        <f>IF(AND(CU127="no",CS127=0),"okay",IF(AND(CU127="yes",CS127&gt;0),"okay","wrong"))</f>
        <v>okay</v>
      </c>
      <c r="DX127" s="3">
        <f>SUM(BO127:BQ127)</f>
        <v>93.259999999999991</v>
      </c>
      <c r="DY127" s="3">
        <f>BM127</f>
        <v>0</v>
      </c>
      <c r="DZ127" s="3">
        <f t="shared" si="10"/>
        <v>0</v>
      </c>
      <c r="EA127" s="3">
        <f>CF127</f>
        <v>0</v>
      </c>
      <c r="EB127" s="18">
        <f>ROUND(DZ127-CS127-EA127,)</f>
        <v>0</v>
      </c>
      <c r="EC127" s="3">
        <f>CI127</f>
        <v>2875.8</v>
      </c>
      <c r="ED127" s="3">
        <f t="shared" si="11"/>
        <v>0</v>
      </c>
      <c r="EE127" s="3">
        <f t="shared" si="11"/>
        <v>0</v>
      </c>
      <c r="EF127" s="3">
        <f t="shared" si="12"/>
        <v>2875.8</v>
      </c>
      <c r="EG127" s="18">
        <f t="shared" si="13"/>
        <v>0</v>
      </c>
      <c r="EH127" s="3">
        <f>BU127</f>
        <v>2448.9</v>
      </c>
      <c r="EI127" s="3">
        <f t="shared" si="14"/>
        <v>2448.9</v>
      </c>
      <c r="EJ127" s="3">
        <f>CE127</f>
        <v>100</v>
      </c>
      <c r="EK127" s="19">
        <f t="shared" si="15"/>
        <v>2348.9</v>
      </c>
      <c r="EL127" s="19">
        <f>CO127/CM127</f>
        <v>1</v>
      </c>
      <c r="EM127" s="19">
        <f t="shared" si="16"/>
        <v>2348.9</v>
      </c>
      <c r="EN127" s="18">
        <f>ROUND(EM127-BV127,0)</f>
        <v>-200</v>
      </c>
    </row>
    <row r="128" spans="1:144" x14ac:dyDescent="0.25">
      <c r="A128">
        <v>249131</v>
      </c>
      <c r="B128" t="s">
        <v>926</v>
      </c>
      <c r="C128" s="1">
        <v>45326</v>
      </c>
      <c r="D128" s="2">
        <v>45326.339907407404</v>
      </c>
      <c r="E128">
        <v>2024</v>
      </c>
      <c r="F128">
        <v>2</v>
      </c>
      <c r="G128">
        <v>4</v>
      </c>
      <c r="H128">
        <v>5</v>
      </c>
      <c r="I128">
        <v>1</v>
      </c>
      <c r="J128" t="s">
        <v>172</v>
      </c>
      <c r="K128">
        <v>8</v>
      </c>
      <c r="L128">
        <v>1</v>
      </c>
      <c r="M128">
        <v>1</v>
      </c>
      <c r="N128" s="1">
        <v>45326</v>
      </c>
      <c r="O128" s="2">
        <v>45326.46875</v>
      </c>
      <c r="P128">
        <v>2024</v>
      </c>
      <c r="Q128">
        <v>2</v>
      </c>
      <c r="R128">
        <v>4</v>
      </c>
      <c r="S128">
        <v>5</v>
      </c>
      <c r="T128">
        <v>1</v>
      </c>
      <c r="U128" t="s">
        <v>172</v>
      </c>
      <c r="V128">
        <v>11</v>
      </c>
      <c r="W128" s="1">
        <v>45375</v>
      </c>
      <c r="X128" s="2">
        <v>45375.461805555555</v>
      </c>
      <c r="Y128">
        <v>2024</v>
      </c>
      <c r="Z128">
        <v>3</v>
      </c>
      <c r="AA128">
        <v>24</v>
      </c>
      <c r="AB128">
        <v>12</v>
      </c>
      <c r="AC128">
        <v>1</v>
      </c>
      <c r="AD128" t="s">
        <v>172</v>
      </c>
      <c r="AE128">
        <v>11</v>
      </c>
      <c r="AF128" t="s">
        <v>155</v>
      </c>
      <c r="AG128" t="s">
        <v>128</v>
      </c>
      <c r="AH128" t="s">
        <v>129</v>
      </c>
      <c r="AI128" t="s">
        <v>155</v>
      </c>
      <c r="AJ128">
        <v>0</v>
      </c>
      <c r="AK128" t="s">
        <v>131</v>
      </c>
      <c r="AL128" t="s">
        <v>132</v>
      </c>
      <c r="AM128" t="s">
        <v>133</v>
      </c>
      <c r="AN128">
        <v>0</v>
      </c>
      <c r="AO128">
        <v>0</v>
      </c>
      <c r="AP128">
        <v>0</v>
      </c>
      <c r="AQ128" t="s">
        <v>134</v>
      </c>
      <c r="AR128" t="s">
        <v>135</v>
      </c>
      <c r="AS128" t="s">
        <v>157</v>
      </c>
      <c r="AT128" t="s">
        <v>133</v>
      </c>
      <c r="AU128" t="s">
        <v>158</v>
      </c>
      <c r="AV128" t="s">
        <v>159</v>
      </c>
      <c r="AW128" t="s">
        <v>133</v>
      </c>
      <c r="AX128" t="s">
        <v>139</v>
      </c>
      <c r="AZ128">
        <v>2</v>
      </c>
      <c r="BA128">
        <v>0</v>
      </c>
      <c r="BB128">
        <v>2</v>
      </c>
      <c r="BC128">
        <v>0</v>
      </c>
      <c r="BD128">
        <v>155218</v>
      </c>
      <c r="BE128" t="s">
        <v>927</v>
      </c>
      <c r="BF128" t="s">
        <v>928</v>
      </c>
      <c r="BG128" t="s">
        <v>929</v>
      </c>
      <c r="BH128" s="1">
        <v>33787</v>
      </c>
      <c r="BI128">
        <v>32</v>
      </c>
      <c r="BJ128" t="s">
        <v>143</v>
      </c>
      <c r="BK128" t="s">
        <v>139</v>
      </c>
      <c r="BL128" s="3">
        <v>49</v>
      </c>
      <c r="BM128" s="3">
        <v>19</v>
      </c>
      <c r="BN128">
        <v>0</v>
      </c>
      <c r="BO128" s="3">
        <v>51.63</v>
      </c>
      <c r="BP128" s="3">
        <v>0</v>
      </c>
      <c r="BQ128" s="3">
        <v>5</v>
      </c>
      <c r="BR128" t="s">
        <v>144</v>
      </c>
      <c r="BS128">
        <v>51.63</v>
      </c>
      <c r="BT128" t="s">
        <v>145</v>
      </c>
      <c r="BU128" s="3">
        <v>2529.87</v>
      </c>
      <c r="BV128" s="3">
        <v>1453.89997970581</v>
      </c>
      <c r="BW128">
        <v>0</v>
      </c>
      <c r="BX128">
        <v>39</v>
      </c>
      <c r="BY128">
        <v>0</v>
      </c>
      <c r="BZ128">
        <v>245</v>
      </c>
      <c r="CA128">
        <v>0</v>
      </c>
      <c r="CB128">
        <v>0</v>
      </c>
      <c r="CC128">
        <v>0</v>
      </c>
      <c r="CD128">
        <v>0</v>
      </c>
      <c r="CE128" s="3">
        <v>0</v>
      </c>
      <c r="CF128" s="3">
        <v>0</v>
      </c>
      <c r="CG128">
        <v>140.68849999999901</v>
      </c>
      <c r="CH128">
        <v>181.638499999999</v>
      </c>
      <c r="CI128" s="3">
        <v>2813.87</v>
      </c>
      <c r="CJ128" s="5">
        <v>2813.87</v>
      </c>
      <c r="CK128" s="5">
        <v>2813.87</v>
      </c>
      <c r="CL128" s="5">
        <v>2813.87</v>
      </c>
      <c r="CM128" s="3">
        <v>1737.89997970581</v>
      </c>
      <c r="CN128" s="3">
        <v>1737.89997970581</v>
      </c>
      <c r="CO128" s="3">
        <v>1737.89997970581</v>
      </c>
      <c r="CP128" s="3">
        <v>1737.89997970581</v>
      </c>
      <c r="CQ128">
        <v>2813.87</v>
      </c>
      <c r="CR128">
        <v>181.638499999999</v>
      </c>
      <c r="CS128" s="3">
        <v>1075.9700202941799</v>
      </c>
      <c r="CT128" s="3">
        <v>1075.9700202941799</v>
      </c>
      <c r="CU128" s="3" t="s">
        <v>139</v>
      </c>
      <c r="CV128" t="s">
        <v>133</v>
      </c>
      <c r="CX128" s="2">
        <v>1.5</v>
      </c>
      <c r="CY128" t="s">
        <v>133</v>
      </c>
      <c r="CZ128">
        <v>95</v>
      </c>
      <c r="DA128">
        <v>2</v>
      </c>
      <c r="DB128" t="s">
        <v>191</v>
      </c>
      <c r="DC128" t="s">
        <v>220</v>
      </c>
      <c r="DD128" t="s">
        <v>221</v>
      </c>
      <c r="DE128" t="s">
        <v>222</v>
      </c>
      <c r="DF128" t="s">
        <v>223</v>
      </c>
      <c r="DG128" t="s">
        <v>143</v>
      </c>
      <c r="DH128" t="s">
        <v>168</v>
      </c>
      <c r="DI128">
        <v>1</v>
      </c>
      <c r="DJ128">
        <v>1</v>
      </c>
      <c r="DK128" t="s">
        <v>930</v>
      </c>
      <c r="DL128" t="s">
        <v>152</v>
      </c>
      <c r="DM128">
        <v>25.063595308640199</v>
      </c>
      <c r="DN128">
        <v>55.241767505054703</v>
      </c>
      <c r="DO128" t="s">
        <v>263</v>
      </c>
      <c r="DP128" t="s">
        <v>338</v>
      </c>
      <c r="DQ128">
        <v>25.044703699999999</v>
      </c>
      <c r="DR128">
        <v>55.218447500000003</v>
      </c>
      <c r="DS128" t="s">
        <v>133</v>
      </c>
      <c r="DT128" t="s">
        <v>133</v>
      </c>
      <c r="DW128" s="18" t="str">
        <f>IF(AND(CU128="no",CS128=0),"okay",IF(AND(CU128="yes",CS128&gt;0),"okay","wrong"))</f>
        <v>okay</v>
      </c>
      <c r="DX128" s="3">
        <f>SUM(BO128:BQ128)</f>
        <v>56.63</v>
      </c>
      <c r="DY128" s="3">
        <f>BM128</f>
        <v>19</v>
      </c>
      <c r="DZ128" s="3">
        <f t="shared" si="10"/>
        <v>1075.97</v>
      </c>
      <c r="EA128" s="3">
        <f>CF128</f>
        <v>0</v>
      </c>
      <c r="EB128" s="18">
        <f>ROUND(DZ128-CS128-EA128,)</f>
        <v>0</v>
      </c>
      <c r="EC128" s="3">
        <f>CI128</f>
        <v>2813.87</v>
      </c>
      <c r="ED128" s="3">
        <f t="shared" si="11"/>
        <v>1075.97</v>
      </c>
      <c r="EE128" s="3">
        <f t="shared" si="11"/>
        <v>0</v>
      </c>
      <c r="EF128" s="3">
        <f t="shared" si="12"/>
        <v>1737.8999999999999</v>
      </c>
      <c r="EG128" s="18">
        <f t="shared" si="13"/>
        <v>0</v>
      </c>
      <c r="EH128" s="3">
        <f>BU128</f>
        <v>2529.87</v>
      </c>
      <c r="EI128" s="3">
        <f t="shared" si="14"/>
        <v>1453.8999999999999</v>
      </c>
      <c r="EJ128" s="3">
        <f>CE128</f>
        <v>0</v>
      </c>
      <c r="EK128" s="19">
        <f t="shared" si="15"/>
        <v>1453.8999999999999</v>
      </c>
      <c r="EL128" s="19">
        <f>CO128/CM128</f>
        <v>1</v>
      </c>
      <c r="EM128" s="19">
        <f t="shared" si="16"/>
        <v>1453.8999999999999</v>
      </c>
      <c r="EN128" s="18">
        <f>ROUND(EM128-BV128,0)</f>
        <v>0</v>
      </c>
    </row>
    <row r="129" spans="1:144" x14ac:dyDescent="0.25">
      <c r="A129">
        <v>249187</v>
      </c>
      <c r="B129">
        <v>1100143330</v>
      </c>
      <c r="C129" s="1">
        <v>45326</v>
      </c>
      <c r="D129" s="2">
        <v>45326.547060185185</v>
      </c>
      <c r="E129">
        <v>2024</v>
      </c>
      <c r="F129">
        <v>2</v>
      </c>
      <c r="G129">
        <v>4</v>
      </c>
      <c r="H129">
        <v>5</v>
      </c>
      <c r="I129">
        <v>1</v>
      </c>
      <c r="J129" t="s">
        <v>172</v>
      </c>
      <c r="K129">
        <v>13</v>
      </c>
      <c r="L129">
        <v>1</v>
      </c>
      <c r="M129">
        <v>1</v>
      </c>
      <c r="N129" s="1">
        <v>45326</v>
      </c>
      <c r="O129" s="2">
        <v>45326.746527777781</v>
      </c>
      <c r="P129">
        <v>2024</v>
      </c>
      <c r="Q129">
        <v>2</v>
      </c>
      <c r="R129">
        <v>4</v>
      </c>
      <c r="S129">
        <v>5</v>
      </c>
      <c r="T129">
        <v>1</v>
      </c>
      <c r="U129" t="s">
        <v>172</v>
      </c>
      <c r="V129">
        <v>17</v>
      </c>
      <c r="W129" s="1">
        <v>45356</v>
      </c>
      <c r="X129" s="2">
        <v>45356.8125</v>
      </c>
      <c r="Y129">
        <v>2024</v>
      </c>
      <c r="Z129">
        <v>3</v>
      </c>
      <c r="AA129">
        <v>5</v>
      </c>
      <c r="AB129">
        <v>10</v>
      </c>
      <c r="AC129">
        <v>3</v>
      </c>
      <c r="AD129" t="s">
        <v>171</v>
      </c>
      <c r="AE129">
        <v>19</v>
      </c>
      <c r="AF129" t="s">
        <v>155</v>
      </c>
      <c r="AG129" t="s">
        <v>128</v>
      </c>
      <c r="AH129" t="s">
        <v>129</v>
      </c>
      <c r="AI129" t="s">
        <v>155</v>
      </c>
      <c r="AJ129">
        <v>0</v>
      </c>
      <c r="AK129" t="s">
        <v>131</v>
      </c>
      <c r="AL129" t="s">
        <v>132</v>
      </c>
      <c r="AM129" t="s">
        <v>133</v>
      </c>
      <c r="AN129">
        <v>0</v>
      </c>
      <c r="AO129">
        <v>0</v>
      </c>
      <c r="AP129">
        <v>0</v>
      </c>
      <c r="AQ129" t="s">
        <v>134</v>
      </c>
      <c r="AR129" t="s">
        <v>135</v>
      </c>
      <c r="AS129" t="s">
        <v>136</v>
      </c>
      <c r="AT129" t="s">
        <v>137</v>
      </c>
      <c r="AU129" t="s">
        <v>137</v>
      </c>
      <c r="AV129" t="s">
        <v>138</v>
      </c>
      <c r="AW129" t="s">
        <v>133</v>
      </c>
      <c r="AX129" t="s">
        <v>146</v>
      </c>
      <c r="AZ129">
        <v>1</v>
      </c>
      <c r="BA129">
        <v>0</v>
      </c>
      <c r="BB129">
        <v>1</v>
      </c>
      <c r="BC129">
        <v>0</v>
      </c>
      <c r="BD129">
        <v>97043</v>
      </c>
      <c r="BE129" t="s">
        <v>931</v>
      </c>
      <c r="BF129" t="s">
        <v>932</v>
      </c>
      <c r="BG129" t="s">
        <v>933</v>
      </c>
      <c r="BH129" s="1">
        <v>34700</v>
      </c>
      <c r="BI129">
        <v>29</v>
      </c>
      <c r="BJ129" t="s">
        <v>143</v>
      </c>
      <c r="BK129" t="s">
        <v>146</v>
      </c>
      <c r="BL129" s="3">
        <v>30</v>
      </c>
      <c r="BM129" s="3">
        <v>0</v>
      </c>
      <c r="BN129">
        <v>0</v>
      </c>
      <c r="BO129" s="3">
        <v>83.3</v>
      </c>
      <c r="BP129" s="3">
        <v>6.63</v>
      </c>
      <c r="BQ129" s="3">
        <v>4.8333333333333304</v>
      </c>
      <c r="BR129" t="s">
        <v>144</v>
      </c>
      <c r="BS129">
        <v>81.63</v>
      </c>
      <c r="BT129" t="s">
        <v>183</v>
      </c>
      <c r="BU129" s="3">
        <v>2499</v>
      </c>
      <c r="BV129" s="3">
        <v>2499</v>
      </c>
      <c r="BW129">
        <v>0</v>
      </c>
      <c r="BX129">
        <v>39</v>
      </c>
      <c r="BY129">
        <v>39</v>
      </c>
      <c r="BZ129">
        <v>145</v>
      </c>
      <c r="CA129">
        <v>198.9</v>
      </c>
      <c r="CB129">
        <v>0</v>
      </c>
      <c r="CC129">
        <v>0</v>
      </c>
      <c r="CD129">
        <v>198.9</v>
      </c>
      <c r="CE129" s="3">
        <v>0</v>
      </c>
      <c r="CF129" s="3">
        <v>0</v>
      </c>
      <c r="CG129">
        <v>146.05000000000001</v>
      </c>
      <c r="CH129">
        <v>896.05</v>
      </c>
      <c r="CI129" s="3">
        <v>2920.9</v>
      </c>
      <c r="CJ129" s="5">
        <v>2920.9</v>
      </c>
      <c r="CK129" s="5">
        <v>2920.9</v>
      </c>
      <c r="CL129" s="5">
        <v>2920.9</v>
      </c>
      <c r="CM129" s="3">
        <v>2920.9</v>
      </c>
      <c r="CN129" s="3">
        <v>2920.9</v>
      </c>
      <c r="CO129" s="3">
        <v>2920.9</v>
      </c>
      <c r="CP129" s="3">
        <v>2920.9</v>
      </c>
      <c r="CQ129">
        <v>2920.9</v>
      </c>
      <c r="CR129">
        <v>896.05</v>
      </c>
      <c r="CS129" s="3">
        <v>0</v>
      </c>
      <c r="CT129" s="3">
        <v>0</v>
      </c>
      <c r="CU129" s="3" t="s">
        <v>146</v>
      </c>
      <c r="CV129" t="s">
        <v>133</v>
      </c>
      <c r="CX129" s="2">
        <v>1.5</v>
      </c>
      <c r="CZ129">
        <v>265</v>
      </c>
      <c r="DA129">
        <v>2</v>
      </c>
      <c r="DB129" t="s">
        <v>191</v>
      </c>
      <c r="DC129" t="s">
        <v>287</v>
      </c>
      <c r="DD129">
        <v>6</v>
      </c>
      <c r="DE129" t="s">
        <v>254</v>
      </c>
      <c r="DF129" t="s">
        <v>278</v>
      </c>
      <c r="DG129" t="s">
        <v>143</v>
      </c>
      <c r="DH129" t="s">
        <v>150</v>
      </c>
      <c r="DI129">
        <v>1</v>
      </c>
      <c r="DJ129">
        <v>2</v>
      </c>
      <c r="DK129" t="s">
        <v>934</v>
      </c>
      <c r="DL129" t="s">
        <v>152</v>
      </c>
      <c r="DM129">
        <v>24.339600161097099</v>
      </c>
      <c r="DN129">
        <v>54.530315101146698</v>
      </c>
      <c r="DO129" t="s">
        <v>935</v>
      </c>
      <c r="DP129" t="s">
        <v>153</v>
      </c>
      <c r="DQ129">
        <v>24.4269707284747</v>
      </c>
      <c r="DR129">
        <v>54.410294629633398</v>
      </c>
      <c r="DS129">
        <v>10</v>
      </c>
      <c r="DT129" t="s">
        <v>133</v>
      </c>
      <c r="DW129" s="18" t="str">
        <f>IF(AND(CU129="no",CS129=0),"okay",IF(AND(CU129="yes",CS129&gt;0),"okay","wrong"))</f>
        <v>okay</v>
      </c>
      <c r="DX129" s="3">
        <f>SUM(BO129:BQ129)</f>
        <v>94.763333333333321</v>
      </c>
      <c r="DY129" s="3">
        <f>BM129</f>
        <v>0</v>
      </c>
      <c r="DZ129" s="3">
        <f t="shared" si="10"/>
        <v>0</v>
      </c>
      <c r="EA129" s="3">
        <f>CF129</f>
        <v>0</v>
      </c>
      <c r="EB129" s="18">
        <f>ROUND(DZ129-CS129-EA129,)</f>
        <v>0</v>
      </c>
      <c r="EC129" s="3">
        <f>CI129</f>
        <v>2920.9</v>
      </c>
      <c r="ED129" s="3">
        <f t="shared" si="11"/>
        <v>0</v>
      </c>
      <c r="EE129" s="3">
        <f t="shared" si="11"/>
        <v>0</v>
      </c>
      <c r="EF129" s="3">
        <f t="shared" si="12"/>
        <v>2920.9</v>
      </c>
      <c r="EG129" s="18">
        <f t="shared" si="13"/>
        <v>0</v>
      </c>
      <c r="EH129" s="3">
        <f>BU129</f>
        <v>2499</v>
      </c>
      <c r="EI129" s="3">
        <f t="shared" si="14"/>
        <v>2499</v>
      </c>
      <c r="EJ129" s="3">
        <f>CE129</f>
        <v>0</v>
      </c>
      <c r="EK129" s="19">
        <f t="shared" si="15"/>
        <v>2499</v>
      </c>
      <c r="EL129" s="19">
        <f>CO129/CM129</f>
        <v>1</v>
      </c>
      <c r="EM129" s="19">
        <f t="shared" si="16"/>
        <v>2499</v>
      </c>
      <c r="EN129" s="18">
        <f>ROUND(EM129-BV129,0)</f>
        <v>0</v>
      </c>
    </row>
    <row r="130" spans="1:144" x14ac:dyDescent="0.25">
      <c r="A130">
        <v>249215</v>
      </c>
      <c r="B130">
        <v>4018794</v>
      </c>
      <c r="C130" s="1">
        <v>45326</v>
      </c>
      <c r="D130" s="2">
        <v>45326.616967592592</v>
      </c>
      <c r="E130">
        <v>2024</v>
      </c>
      <c r="F130">
        <v>2</v>
      </c>
      <c r="G130">
        <v>4</v>
      </c>
      <c r="H130">
        <v>5</v>
      </c>
      <c r="I130">
        <v>1</v>
      </c>
      <c r="J130" t="s">
        <v>172</v>
      </c>
      <c r="K130">
        <v>14</v>
      </c>
      <c r="L130">
        <v>1</v>
      </c>
      <c r="M130">
        <v>1</v>
      </c>
      <c r="N130" s="1">
        <v>45326</v>
      </c>
      <c r="O130" s="2">
        <v>45326.805555555555</v>
      </c>
      <c r="P130">
        <v>2024</v>
      </c>
      <c r="Q130">
        <v>2</v>
      </c>
      <c r="R130">
        <v>4</v>
      </c>
      <c r="S130">
        <v>5</v>
      </c>
      <c r="T130">
        <v>1</v>
      </c>
      <c r="U130" t="s">
        <v>172</v>
      </c>
      <c r="V130">
        <v>19</v>
      </c>
      <c r="W130" s="1">
        <v>45361</v>
      </c>
      <c r="X130" s="2">
        <v>45361.75</v>
      </c>
      <c r="Y130">
        <v>2024</v>
      </c>
      <c r="Z130">
        <v>3</v>
      </c>
      <c r="AA130">
        <v>10</v>
      </c>
      <c r="AB130">
        <v>10</v>
      </c>
      <c r="AC130">
        <v>1</v>
      </c>
      <c r="AD130" t="s">
        <v>172</v>
      </c>
      <c r="AE130">
        <v>18</v>
      </c>
      <c r="AF130" t="s">
        <v>155</v>
      </c>
      <c r="AG130" t="s">
        <v>128</v>
      </c>
      <c r="AH130" t="s">
        <v>129</v>
      </c>
      <c r="AI130" t="s">
        <v>155</v>
      </c>
      <c r="AJ130">
        <v>0</v>
      </c>
      <c r="AK130" t="s">
        <v>131</v>
      </c>
      <c r="AL130" t="s">
        <v>132</v>
      </c>
      <c r="AM130" t="s">
        <v>133</v>
      </c>
      <c r="AN130">
        <v>0</v>
      </c>
      <c r="AO130">
        <v>0</v>
      </c>
      <c r="AP130">
        <v>0</v>
      </c>
      <c r="AQ130" t="s">
        <v>134</v>
      </c>
      <c r="AR130" t="s">
        <v>135</v>
      </c>
      <c r="AS130" t="s">
        <v>136</v>
      </c>
      <c r="AT130" t="s">
        <v>324</v>
      </c>
      <c r="AU130" t="s">
        <v>324</v>
      </c>
      <c r="AV130" t="s">
        <v>159</v>
      </c>
      <c r="AW130" t="s">
        <v>133</v>
      </c>
      <c r="AX130" t="s">
        <v>139</v>
      </c>
      <c r="AZ130">
        <v>6</v>
      </c>
      <c r="BA130">
        <v>0</v>
      </c>
      <c r="BB130">
        <v>5</v>
      </c>
      <c r="BC130">
        <v>1</v>
      </c>
      <c r="BD130">
        <v>71935</v>
      </c>
      <c r="BE130" t="s">
        <v>258</v>
      </c>
      <c r="BF130" t="s">
        <v>259</v>
      </c>
      <c r="BG130" t="s">
        <v>260</v>
      </c>
      <c r="BH130" s="1">
        <v>33787</v>
      </c>
      <c r="BI130">
        <v>32</v>
      </c>
      <c r="BJ130" t="s">
        <v>143</v>
      </c>
      <c r="BK130" t="s">
        <v>139</v>
      </c>
      <c r="BL130" s="3">
        <v>35</v>
      </c>
      <c r="BM130" s="3">
        <v>5</v>
      </c>
      <c r="BN130">
        <v>0</v>
      </c>
      <c r="BO130" s="3">
        <v>78.3</v>
      </c>
      <c r="BP130" s="3">
        <v>0</v>
      </c>
      <c r="BQ130" s="3">
        <v>5</v>
      </c>
      <c r="BR130" t="s">
        <v>144</v>
      </c>
      <c r="BS130">
        <v>76.63</v>
      </c>
      <c r="BT130" t="s">
        <v>145</v>
      </c>
      <c r="BU130" s="3">
        <v>2740.5</v>
      </c>
      <c r="BV130" s="3">
        <v>2323.99998474121</v>
      </c>
      <c r="BW130">
        <v>0</v>
      </c>
      <c r="BX130">
        <v>56.55</v>
      </c>
      <c r="BY130">
        <v>39</v>
      </c>
      <c r="BZ130">
        <v>175</v>
      </c>
      <c r="CA130">
        <v>0</v>
      </c>
      <c r="CB130">
        <v>0</v>
      </c>
      <c r="CC130">
        <v>0</v>
      </c>
      <c r="CD130">
        <v>0</v>
      </c>
      <c r="CE130" s="3">
        <v>0</v>
      </c>
      <c r="CF130" s="3">
        <v>0</v>
      </c>
      <c r="CG130">
        <v>150.55500000000001</v>
      </c>
      <c r="CH130">
        <v>150.55500000000001</v>
      </c>
      <c r="CI130" s="3">
        <v>3011.05</v>
      </c>
      <c r="CJ130" s="5">
        <v>3011.05</v>
      </c>
      <c r="CK130" s="5">
        <v>3011.05</v>
      </c>
      <c r="CL130" s="5">
        <v>3011.05</v>
      </c>
      <c r="CM130" s="3">
        <v>2594.5499847412102</v>
      </c>
      <c r="CN130" s="3">
        <v>2594.5499847412102</v>
      </c>
      <c r="CO130" s="3">
        <v>2594.5499847412102</v>
      </c>
      <c r="CP130" s="3">
        <v>2594.5499847412102</v>
      </c>
      <c r="CQ130">
        <v>3011.05</v>
      </c>
      <c r="CR130">
        <v>150.55500000000001</v>
      </c>
      <c r="CS130" s="3">
        <v>416.50001525878901</v>
      </c>
      <c r="CT130" s="3">
        <v>416.50001525878901</v>
      </c>
      <c r="CU130" s="3" t="s">
        <v>139</v>
      </c>
      <c r="CV130" t="s">
        <v>133</v>
      </c>
      <c r="CX130" s="2">
        <v>1.5</v>
      </c>
      <c r="CY130" t="s">
        <v>133</v>
      </c>
      <c r="CZ130">
        <v>503</v>
      </c>
      <c r="DA130">
        <v>2</v>
      </c>
      <c r="DB130" t="s">
        <v>191</v>
      </c>
      <c r="DC130" t="s">
        <v>936</v>
      </c>
      <c r="DD130">
        <v>6</v>
      </c>
      <c r="DE130" t="s">
        <v>133</v>
      </c>
      <c r="DF130" t="s">
        <v>133</v>
      </c>
      <c r="DG130" t="s">
        <v>143</v>
      </c>
      <c r="DH130" t="s">
        <v>168</v>
      </c>
      <c r="DI130">
        <v>1</v>
      </c>
      <c r="DJ130">
        <v>1</v>
      </c>
      <c r="DK130" t="s">
        <v>262</v>
      </c>
      <c r="DL130" t="s">
        <v>152</v>
      </c>
      <c r="DM130">
        <v>25.067378099999999</v>
      </c>
      <c r="DN130">
        <v>55.206619400000001</v>
      </c>
      <c r="DO130" t="s">
        <v>262</v>
      </c>
      <c r="DP130" t="s">
        <v>153</v>
      </c>
      <c r="DQ130">
        <v>25.067378099999999</v>
      </c>
      <c r="DR130">
        <v>55.206619400000001</v>
      </c>
      <c r="DS130">
        <v>8</v>
      </c>
      <c r="DT130" t="s">
        <v>133</v>
      </c>
      <c r="DW130" s="18" t="str">
        <f>IF(AND(CU130="no",CS130=0),"okay",IF(AND(CU130="yes",CS130&gt;0),"okay","wrong"))</f>
        <v>okay</v>
      </c>
      <c r="DX130" s="3">
        <f>SUM(BO130:BQ130)</f>
        <v>83.3</v>
      </c>
      <c r="DY130" s="3">
        <f>BM130</f>
        <v>5</v>
      </c>
      <c r="DZ130" s="3">
        <f t="shared" si="10"/>
        <v>416.5</v>
      </c>
      <c r="EA130" s="3">
        <f>CF130</f>
        <v>0</v>
      </c>
      <c r="EB130" s="18">
        <f>ROUND(DZ130-CS130-EA130,)</f>
        <v>0</v>
      </c>
      <c r="EC130" s="3">
        <f>CI130</f>
        <v>3011.05</v>
      </c>
      <c r="ED130" s="3">
        <f t="shared" si="11"/>
        <v>416.5</v>
      </c>
      <c r="EE130" s="3">
        <f t="shared" si="11"/>
        <v>0</v>
      </c>
      <c r="EF130" s="3">
        <f t="shared" si="12"/>
        <v>2594.5500000000002</v>
      </c>
      <c r="EG130" s="18">
        <f t="shared" si="13"/>
        <v>0</v>
      </c>
      <c r="EH130" s="3">
        <f>BU130</f>
        <v>2740.5</v>
      </c>
      <c r="EI130" s="3">
        <f t="shared" si="14"/>
        <v>2324</v>
      </c>
      <c r="EJ130" s="3">
        <f>CE130</f>
        <v>0</v>
      </c>
      <c r="EK130" s="19">
        <f t="shared" si="15"/>
        <v>2324</v>
      </c>
      <c r="EL130" s="19">
        <f>CO130/CM130</f>
        <v>1</v>
      </c>
      <c r="EM130" s="19">
        <f t="shared" si="16"/>
        <v>2324</v>
      </c>
      <c r="EN130" s="18">
        <f>ROUND(EM130-BV130,0)</f>
        <v>0</v>
      </c>
    </row>
    <row r="131" spans="1:144" x14ac:dyDescent="0.25">
      <c r="A131">
        <v>249281</v>
      </c>
      <c r="B131">
        <v>1100143350</v>
      </c>
      <c r="C131" s="1">
        <v>45326</v>
      </c>
      <c r="D131" s="2">
        <v>45326.810023148151</v>
      </c>
      <c r="E131">
        <v>2024</v>
      </c>
      <c r="F131">
        <v>2</v>
      </c>
      <c r="G131">
        <v>4</v>
      </c>
      <c r="H131">
        <v>5</v>
      </c>
      <c r="I131">
        <v>1</v>
      </c>
      <c r="J131" t="s">
        <v>172</v>
      </c>
      <c r="K131">
        <v>19</v>
      </c>
      <c r="L131">
        <v>1</v>
      </c>
      <c r="M131">
        <v>1</v>
      </c>
      <c r="N131" s="1">
        <v>45327</v>
      </c>
      <c r="O131" s="2">
        <v>45327.434027777781</v>
      </c>
      <c r="P131">
        <v>2024</v>
      </c>
      <c r="Q131">
        <v>2</v>
      </c>
      <c r="R131">
        <v>5</v>
      </c>
      <c r="S131">
        <v>6</v>
      </c>
      <c r="T131">
        <v>2</v>
      </c>
      <c r="U131" t="s">
        <v>124</v>
      </c>
      <c r="V131">
        <v>10</v>
      </c>
      <c r="W131" s="1">
        <v>45357</v>
      </c>
      <c r="X131" s="2">
        <v>45357.416666666664</v>
      </c>
      <c r="Y131">
        <v>2024</v>
      </c>
      <c r="Z131">
        <v>3</v>
      </c>
      <c r="AA131">
        <v>6</v>
      </c>
      <c r="AB131">
        <v>10</v>
      </c>
      <c r="AC131">
        <v>4</v>
      </c>
      <c r="AD131" t="s">
        <v>226</v>
      </c>
      <c r="AE131">
        <v>10</v>
      </c>
      <c r="AF131" t="s">
        <v>127</v>
      </c>
      <c r="AG131" t="s">
        <v>203</v>
      </c>
      <c r="AH131" t="s">
        <v>129</v>
      </c>
      <c r="AI131" t="s">
        <v>173</v>
      </c>
      <c r="AJ131">
        <v>1</v>
      </c>
      <c r="AK131" t="s">
        <v>131</v>
      </c>
      <c r="AL131" t="s">
        <v>132</v>
      </c>
      <c r="AM131" t="s">
        <v>133</v>
      </c>
      <c r="AN131">
        <v>0</v>
      </c>
      <c r="AO131">
        <v>0</v>
      </c>
      <c r="AP131">
        <v>0</v>
      </c>
      <c r="AQ131" t="s">
        <v>134</v>
      </c>
      <c r="AR131" t="s">
        <v>135</v>
      </c>
      <c r="AS131" t="s">
        <v>136</v>
      </c>
      <c r="AT131" t="s">
        <v>137</v>
      </c>
      <c r="AU131" t="s">
        <v>137</v>
      </c>
      <c r="AV131" t="s">
        <v>138</v>
      </c>
      <c r="AW131" t="s">
        <v>133</v>
      </c>
      <c r="AX131" t="s">
        <v>146</v>
      </c>
      <c r="AZ131">
        <v>1</v>
      </c>
      <c r="BA131">
        <v>0</v>
      </c>
      <c r="BB131">
        <v>1</v>
      </c>
      <c r="BC131">
        <v>0</v>
      </c>
      <c r="BD131">
        <v>566399</v>
      </c>
      <c r="BE131" t="s">
        <v>937</v>
      </c>
      <c r="BF131" t="s">
        <v>938</v>
      </c>
      <c r="BG131" t="s">
        <v>939</v>
      </c>
      <c r="BH131" s="1">
        <v>34700</v>
      </c>
      <c r="BI131">
        <v>29</v>
      </c>
      <c r="BJ131" t="s">
        <v>143</v>
      </c>
      <c r="BK131" t="s">
        <v>146</v>
      </c>
      <c r="BL131" s="3">
        <v>30</v>
      </c>
      <c r="BM131" s="3">
        <v>0</v>
      </c>
      <c r="BN131">
        <v>0</v>
      </c>
      <c r="BO131" s="3">
        <v>64.959999999999994</v>
      </c>
      <c r="BP131" s="3">
        <v>0</v>
      </c>
      <c r="BQ131" s="3">
        <v>5</v>
      </c>
      <c r="BR131" t="s">
        <v>144</v>
      </c>
      <c r="BS131">
        <v>63.3</v>
      </c>
      <c r="BT131" t="s">
        <v>145</v>
      </c>
      <c r="BU131" s="3">
        <v>1948.8</v>
      </c>
      <c r="BV131" s="3">
        <v>2736.41</v>
      </c>
      <c r="BW131">
        <v>0</v>
      </c>
      <c r="BX131">
        <v>39</v>
      </c>
      <c r="BY131">
        <v>39</v>
      </c>
      <c r="BZ131">
        <v>150</v>
      </c>
      <c r="CA131">
        <v>0</v>
      </c>
      <c r="CB131">
        <v>0</v>
      </c>
      <c r="CC131">
        <v>0</v>
      </c>
      <c r="CD131">
        <v>0</v>
      </c>
      <c r="CE131" s="3">
        <v>787.61</v>
      </c>
      <c r="CF131" s="3">
        <v>0</v>
      </c>
      <c r="CG131">
        <v>101.89</v>
      </c>
      <c r="CH131">
        <v>891.45</v>
      </c>
      <c r="CI131" s="3">
        <v>2176.8000000000002</v>
      </c>
      <c r="CJ131" s="5">
        <v>1389.19</v>
      </c>
      <c r="CK131" s="5">
        <v>2176.8000000000002</v>
      </c>
      <c r="CL131" s="5">
        <v>1389.19</v>
      </c>
      <c r="CM131" s="3">
        <v>2176.8000000000002</v>
      </c>
      <c r="CN131" s="3">
        <v>2964.41</v>
      </c>
      <c r="CO131" s="3">
        <v>2176.8000000000002</v>
      </c>
      <c r="CP131" s="3">
        <v>2964.41</v>
      </c>
      <c r="CQ131">
        <v>2176.8000000000002</v>
      </c>
      <c r="CR131">
        <v>891.45</v>
      </c>
      <c r="CS131" s="3">
        <v>0</v>
      </c>
      <c r="CT131" s="3">
        <v>0</v>
      </c>
      <c r="CU131" s="3" t="s">
        <v>146</v>
      </c>
      <c r="CV131" t="s">
        <v>410</v>
      </c>
      <c r="CX131" s="2">
        <v>45201.554178240738</v>
      </c>
      <c r="CY131" t="s">
        <v>410</v>
      </c>
      <c r="CZ131">
        <v>339</v>
      </c>
      <c r="DA131">
        <v>2</v>
      </c>
      <c r="DB131" t="s">
        <v>191</v>
      </c>
      <c r="DC131" t="s">
        <v>940</v>
      </c>
      <c r="DD131" t="s">
        <v>193</v>
      </c>
      <c r="DE131" t="s">
        <v>133</v>
      </c>
      <c r="DF131" t="s">
        <v>133</v>
      </c>
      <c r="DG131" t="s">
        <v>143</v>
      </c>
      <c r="DH131" t="s">
        <v>150</v>
      </c>
      <c r="DI131">
        <v>1</v>
      </c>
      <c r="DJ131">
        <v>2</v>
      </c>
      <c r="DK131" t="s">
        <v>941</v>
      </c>
      <c r="DL131" t="s">
        <v>152</v>
      </c>
      <c r="DM131">
        <v>24.875468999999999</v>
      </c>
      <c r="DN131">
        <v>55.044862999999999</v>
      </c>
      <c r="DO131" t="s">
        <v>942</v>
      </c>
      <c r="DP131" t="s">
        <v>153</v>
      </c>
      <c r="DQ131">
        <v>25.006759621572598</v>
      </c>
      <c r="DR131">
        <v>55.153643712401298</v>
      </c>
      <c r="DS131" t="s">
        <v>133</v>
      </c>
      <c r="DT131" t="s">
        <v>133</v>
      </c>
      <c r="DW131" s="18" t="str">
        <f>IF(AND(CU131="no",CS131=0),"okay",IF(AND(CU131="yes",CS131&gt;0),"okay","wrong"))</f>
        <v>okay</v>
      </c>
      <c r="DX131" s="3">
        <f>SUM(BO131:BQ131)</f>
        <v>69.959999999999994</v>
      </c>
      <c r="DY131" s="3">
        <f>BM131</f>
        <v>0</v>
      </c>
      <c r="DZ131" s="3">
        <f t="shared" ref="DZ131:DZ194" si="17">IFERROR(DX131*DY131,0)</f>
        <v>0</v>
      </c>
      <c r="EA131" s="3">
        <f>CF131</f>
        <v>0</v>
      </c>
      <c r="EB131" s="18">
        <f>ROUND(DZ131-CS131-EA131,)</f>
        <v>0</v>
      </c>
      <c r="EC131" s="3">
        <f>CI131</f>
        <v>2176.8000000000002</v>
      </c>
      <c r="ED131" s="3">
        <f t="shared" ref="ED131:EE194" si="18">DZ131</f>
        <v>0</v>
      </c>
      <c r="EE131" s="3">
        <f t="shared" si="18"/>
        <v>0</v>
      </c>
      <c r="EF131" s="3">
        <f t="shared" ref="EF131:EF194" si="19">EC131-ED131+EE131</f>
        <v>2176.8000000000002</v>
      </c>
      <c r="EG131" s="18">
        <f t="shared" ref="EG131:EG194" si="20">ROUND(EF131-CM131,0)</f>
        <v>0</v>
      </c>
      <c r="EH131" s="3">
        <f>BU131</f>
        <v>1948.8</v>
      </c>
      <c r="EI131" s="3">
        <f t="shared" si="14"/>
        <v>1948.8</v>
      </c>
      <c r="EJ131" s="3">
        <f>CE131</f>
        <v>787.61</v>
      </c>
      <c r="EK131" s="19">
        <f t="shared" si="15"/>
        <v>1161.19</v>
      </c>
      <c r="EL131" s="19">
        <f>CO131/CM131</f>
        <v>1</v>
      </c>
      <c r="EM131" s="19">
        <f t="shared" si="16"/>
        <v>1161.19</v>
      </c>
      <c r="EN131" s="18">
        <f>ROUND(EM131-BV131,0)</f>
        <v>-1575</v>
      </c>
    </row>
    <row r="132" spans="1:144" x14ac:dyDescent="0.25">
      <c r="A132">
        <v>249368</v>
      </c>
      <c r="B132" t="s">
        <v>943</v>
      </c>
      <c r="C132" s="1">
        <v>45327</v>
      </c>
      <c r="D132" s="2">
        <v>45327.416030092594</v>
      </c>
      <c r="E132">
        <v>2024</v>
      </c>
      <c r="F132">
        <v>2</v>
      </c>
      <c r="G132">
        <v>5</v>
      </c>
      <c r="H132">
        <v>6</v>
      </c>
      <c r="I132">
        <v>2</v>
      </c>
      <c r="J132" t="s">
        <v>124</v>
      </c>
      <c r="K132">
        <v>9</v>
      </c>
      <c r="L132">
        <v>1</v>
      </c>
      <c r="M132">
        <v>1</v>
      </c>
      <c r="N132" s="1">
        <v>45328</v>
      </c>
      <c r="O132" s="2">
        <v>45328.5625</v>
      </c>
      <c r="P132">
        <v>2024</v>
      </c>
      <c r="Q132">
        <v>2</v>
      </c>
      <c r="R132">
        <v>6</v>
      </c>
      <c r="S132">
        <v>6</v>
      </c>
      <c r="T132">
        <v>3</v>
      </c>
      <c r="U132" t="s">
        <v>171</v>
      </c>
      <c r="V132">
        <v>13</v>
      </c>
      <c r="W132" s="1">
        <v>45335</v>
      </c>
      <c r="X132" s="2">
        <v>45335.5625</v>
      </c>
      <c r="Y132">
        <v>2024</v>
      </c>
      <c r="Z132">
        <v>2</v>
      </c>
      <c r="AA132">
        <v>13</v>
      </c>
      <c r="AB132">
        <v>7</v>
      </c>
      <c r="AC132">
        <v>3</v>
      </c>
      <c r="AD132" t="s">
        <v>171</v>
      </c>
      <c r="AE132">
        <v>13</v>
      </c>
      <c r="AF132" t="s">
        <v>127</v>
      </c>
      <c r="AG132" t="s">
        <v>128</v>
      </c>
      <c r="AH132" t="s">
        <v>129</v>
      </c>
      <c r="AI132" t="s">
        <v>173</v>
      </c>
      <c r="AJ132">
        <v>1</v>
      </c>
      <c r="AK132" t="s">
        <v>131</v>
      </c>
      <c r="AL132" t="s">
        <v>132</v>
      </c>
      <c r="AM132" t="s">
        <v>133</v>
      </c>
      <c r="AN132">
        <v>0</v>
      </c>
      <c r="AO132">
        <v>0</v>
      </c>
      <c r="AP132">
        <v>0</v>
      </c>
      <c r="AQ132" t="s">
        <v>134</v>
      </c>
      <c r="AR132" t="s">
        <v>205</v>
      </c>
      <c r="AS132" t="s">
        <v>136</v>
      </c>
      <c r="AT132" t="s">
        <v>272</v>
      </c>
      <c r="AU132" t="s">
        <v>272</v>
      </c>
      <c r="AV132" t="s">
        <v>159</v>
      </c>
      <c r="AW132" t="s">
        <v>133</v>
      </c>
      <c r="AX132" t="s">
        <v>139</v>
      </c>
      <c r="AZ132">
        <v>2</v>
      </c>
      <c r="BA132">
        <v>0</v>
      </c>
      <c r="BB132">
        <v>2</v>
      </c>
      <c r="BC132">
        <v>0</v>
      </c>
      <c r="BD132">
        <v>247904</v>
      </c>
      <c r="BE132" t="s">
        <v>662</v>
      </c>
      <c r="BF132" t="s">
        <v>663</v>
      </c>
      <c r="BG132" t="s">
        <v>664</v>
      </c>
      <c r="BH132" s="1">
        <v>33787</v>
      </c>
      <c r="BI132">
        <v>32</v>
      </c>
      <c r="BJ132" t="s">
        <v>143</v>
      </c>
      <c r="BK132" t="s">
        <v>139</v>
      </c>
      <c r="BL132" s="3">
        <v>7</v>
      </c>
      <c r="BM132" s="3">
        <v>0</v>
      </c>
      <c r="BN132">
        <v>0</v>
      </c>
      <c r="BO132" s="3">
        <v>151.28</v>
      </c>
      <c r="BP132" s="3">
        <v>17</v>
      </c>
      <c r="BQ132" s="3">
        <v>15</v>
      </c>
      <c r="BR132" t="s">
        <v>144</v>
      </c>
      <c r="BS132">
        <v>0</v>
      </c>
      <c r="BT132">
        <v>0</v>
      </c>
      <c r="BU132" s="3">
        <v>1058.96</v>
      </c>
      <c r="BV132" s="3">
        <v>1058.96</v>
      </c>
      <c r="BW132">
        <v>0</v>
      </c>
      <c r="BX132">
        <v>39</v>
      </c>
      <c r="BY132">
        <v>39</v>
      </c>
      <c r="BZ132">
        <v>105</v>
      </c>
      <c r="CA132">
        <v>119</v>
      </c>
      <c r="CB132">
        <v>0</v>
      </c>
      <c r="CC132">
        <v>0</v>
      </c>
      <c r="CD132">
        <v>119</v>
      </c>
      <c r="CE132" s="3">
        <v>0</v>
      </c>
      <c r="CF132" s="3">
        <v>0</v>
      </c>
      <c r="CG132">
        <v>68.05</v>
      </c>
      <c r="CH132">
        <v>537.36</v>
      </c>
      <c r="CI132" s="3">
        <v>1360.96</v>
      </c>
      <c r="CJ132" s="5">
        <v>1360.96</v>
      </c>
      <c r="CK132" s="5">
        <v>1360.96</v>
      </c>
      <c r="CL132" s="5">
        <v>1360.96</v>
      </c>
      <c r="CM132" s="3">
        <v>1360.96</v>
      </c>
      <c r="CN132" s="3">
        <v>1360.96</v>
      </c>
      <c r="CO132" s="3">
        <v>1360.96</v>
      </c>
      <c r="CP132" s="3">
        <v>1360.96</v>
      </c>
      <c r="CQ132">
        <v>1360.96</v>
      </c>
      <c r="CR132">
        <v>537.36</v>
      </c>
      <c r="CS132" s="3">
        <v>0</v>
      </c>
      <c r="CT132" s="3">
        <v>0</v>
      </c>
      <c r="CU132" s="3" t="s">
        <v>146</v>
      </c>
      <c r="CV132" t="s">
        <v>133</v>
      </c>
      <c r="CX132" s="2">
        <v>1.5</v>
      </c>
      <c r="CY132" t="s">
        <v>133</v>
      </c>
      <c r="CZ132">
        <v>321</v>
      </c>
      <c r="DA132">
        <v>3</v>
      </c>
      <c r="DB132" t="s">
        <v>147</v>
      </c>
      <c r="DC132" t="s">
        <v>245</v>
      </c>
      <c r="DD132" t="s">
        <v>944</v>
      </c>
      <c r="DE132" t="s">
        <v>945</v>
      </c>
      <c r="DF132" t="s">
        <v>167</v>
      </c>
      <c r="DG132" t="s">
        <v>143</v>
      </c>
      <c r="DH132" t="s">
        <v>168</v>
      </c>
      <c r="DI132">
        <v>1</v>
      </c>
      <c r="DJ132">
        <v>1</v>
      </c>
      <c r="DK132" t="s">
        <v>665</v>
      </c>
      <c r="DL132" t="s">
        <v>152</v>
      </c>
      <c r="DM132">
        <v>25.093738558911902</v>
      </c>
      <c r="DN132">
        <v>55.246701399830798</v>
      </c>
      <c r="DO132" t="s">
        <v>665</v>
      </c>
      <c r="DP132" t="s">
        <v>153</v>
      </c>
      <c r="DQ132">
        <v>25.093738558911902</v>
      </c>
      <c r="DR132">
        <v>55.246701399830798</v>
      </c>
      <c r="DS132">
        <v>8</v>
      </c>
      <c r="DT132" t="s">
        <v>133</v>
      </c>
      <c r="DW132" s="18" t="str">
        <f>IF(AND(CU132="no",CS132=0),"okay",IF(AND(CU132="yes",CS132&gt;0),"okay","wrong"))</f>
        <v>okay</v>
      </c>
      <c r="DX132" s="3">
        <f>SUM(BO132:BQ132)</f>
        <v>183.28</v>
      </c>
      <c r="DY132" s="3">
        <f>BM132</f>
        <v>0</v>
      </c>
      <c r="DZ132" s="3">
        <f t="shared" si="17"/>
        <v>0</v>
      </c>
      <c r="EA132" s="3">
        <f>CF132</f>
        <v>0</v>
      </c>
      <c r="EB132" s="18">
        <f>ROUND(DZ132-CS132-EA132,)</f>
        <v>0</v>
      </c>
      <c r="EC132" s="3">
        <f>CI132</f>
        <v>1360.96</v>
      </c>
      <c r="ED132" s="3">
        <f t="shared" si="18"/>
        <v>0</v>
      </c>
      <c r="EE132" s="3">
        <f t="shared" si="18"/>
        <v>0</v>
      </c>
      <c r="EF132" s="3">
        <f t="shared" si="19"/>
        <v>1360.96</v>
      </c>
      <c r="EG132" s="18">
        <f t="shared" si="20"/>
        <v>0</v>
      </c>
      <c r="EH132" s="3">
        <f>BU132</f>
        <v>1058.96</v>
      </c>
      <c r="EI132" s="3">
        <f t="shared" si="14"/>
        <v>1058.96</v>
      </c>
      <c r="EJ132" s="3">
        <f>CE132</f>
        <v>0</v>
      </c>
      <c r="EK132" s="19">
        <f t="shared" si="15"/>
        <v>1058.96</v>
      </c>
      <c r="EL132" s="19">
        <f>CO132/CM132</f>
        <v>1</v>
      </c>
      <c r="EM132" s="19">
        <f t="shared" si="16"/>
        <v>1058.96</v>
      </c>
      <c r="EN132" s="18">
        <f>ROUND(EM132-BV132,0)</f>
        <v>0</v>
      </c>
    </row>
    <row r="133" spans="1:144" x14ac:dyDescent="0.25">
      <c r="A133">
        <v>249443</v>
      </c>
      <c r="B133" t="s">
        <v>946</v>
      </c>
      <c r="C133" s="1">
        <v>45327</v>
      </c>
      <c r="D133" s="2">
        <v>45327.633530092593</v>
      </c>
      <c r="E133">
        <v>2024</v>
      </c>
      <c r="F133">
        <v>2</v>
      </c>
      <c r="G133">
        <v>5</v>
      </c>
      <c r="H133">
        <v>6</v>
      </c>
      <c r="I133">
        <v>2</v>
      </c>
      <c r="J133" t="s">
        <v>124</v>
      </c>
      <c r="K133">
        <v>15</v>
      </c>
      <c r="L133">
        <v>1</v>
      </c>
      <c r="M133">
        <v>1</v>
      </c>
      <c r="N133" s="1">
        <v>45327</v>
      </c>
      <c r="O133" s="2">
        <v>45327.729166666664</v>
      </c>
      <c r="P133">
        <v>2024</v>
      </c>
      <c r="Q133">
        <v>2</v>
      </c>
      <c r="R133">
        <v>5</v>
      </c>
      <c r="S133">
        <v>6</v>
      </c>
      <c r="T133">
        <v>2</v>
      </c>
      <c r="U133" t="s">
        <v>124</v>
      </c>
      <c r="V133">
        <v>17</v>
      </c>
      <c r="W133" s="1">
        <v>45328</v>
      </c>
      <c r="X133" s="2">
        <v>45328.745833333334</v>
      </c>
      <c r="Y133">
        <v>2024</v>
      </c>
      <c r="Z133">
        <v>2</v>
      </c>
      <c r="AA133">
        <v>6</v>
      </c>
      <c r="AB133">
        <v>6</v>
      </c>
      <c r="AC133">
        <v>3</v>
      </c>
      <c r="AD133" t="s">
        <v>171</v>
      </c>
      <c r="AE133">
        <v>17</v>
      </c>
      <c r="AF133" t="s">
        <v>155</v>
      </c>
      <c r="AG133" t="s">
        <v>128</v>
      </c>
      <c r="AH133" t="s">
        <v>129</v>
      </c>
      <c r="AI133" t="s">
        <v>155</v>
      </c>
      <c r="AJ133">
        <v>0</v>
      </c>
      <c r="AK133" t="s">
        <v>131</v>
      </c>
      <c r="AL133" t="s">
        <v>132</v>
      </c>
      <c r="AM133" t="s">
        <v>133</v>
      </c>
      <c r="AN133">
        <v>0</v>
      </c>
      <c r="AO133">
        <v>0</v>
      </c>
      <c r="AP133">
        <v>0</v>
      </c>
      <c r="AQ133" t="s">
        <v>134</v>
      </c>
      <c r="AR133" t="s">
        <v>156</v>
      </c>
      <c r="AS133" t="s">
        <v>157</v>
      </c>
      <c r="AT133" t="s">
        <v>133</v>
      </c>
      <c r="AU133" t="s">
        <v>158</v>
      </c>
      <c r="AV133" t="s">
        <v>159</v>
      </c>
      <c r="AW133" t="s">
        <v>133</v>
      </c>
      <c r="AX133" t="s">
        <v>146</v>
      </c>
      <c r="AZ133">
        <v>1</v>
      </c>
      <c r="BA133">
        <v>0</v>
      </c>
      <c r="BB133">
        <v>1</v>
      </c>
      <c r="BC133">
        <v>0</v>
      </c>
      <c r="BD133">
        <v>567143</v>
      </c>
      <c r="BE133" t="s">
        <v>947</v>
      </c>
      <c r="BF133" t="s">
        <v>948</v>
      </c>
      <c r="BG133" t="s">
        <v>949</v>
      </c>
      <c r="BH133" s="1">
        <v>33787</v>
      </c>
      <c r="BI133">
        <v>32</v>
      </c>
      <c r="BJ133" t="s">
        <v>143</v>
      </c>
      <c r="BK133" t="s">
        <v>146</v>
      </c>
      <c r="BL133" s="3">
        <v>1</v>
      </c>
      <c r="BM133" s="3">
        <v>0</v>
      </c>
      <c r="BN133">
        <v>0</v>
      </c>
      <c r="BO133" s="3">
        <v>299</v>
      </c>
      <c r="BP133" s="3">
        <v>40</v>
      </c>
      <c r="BQ133" s="3">
        <v>25</v>
      </c>
      <c r="BR133" t="s">
        <v>144</v>
      </c>
      <c r="BS133">
        <v>0</v>
      </c>
      <c r="BT133">
        <v>0</v>
      </c>
      <c r="BU133" s="3">
        <v>299</v>
      </c>
      <c r="BV133" s="3">
        <v>399</v>
      </c>
      <c r="BW133">
        <v>0</v>
      </c>
      <c r="BX133">
        <v>68.25</v>
      </c>
      <c r="BY133">
        <v>0</v>
      </c>
      <c r="BZ133">
        <v>25</v>
      </c>
      <c r="CA133">
        <v>40</v>
      </c>
      <c r="CB133">
        <v>0</v>
      </c>
      <c r="CC133">
        <v>0</v>
      </c>
      <c r="CD133">
        <v>40</v>
      </c>
      <c r="CE133" s="3">
        <v>100</v>
      </c>
      <c r="CF133" s="3">
        <v>0</v>
      </c>
      <c r="CG133">
        <v>16.61</v>
      </c>
      <c r="CH133">
        <v>157.56</v>
      </c>
      <c r="CI133" s="3">
        <v>432.25</v>
      </c>
      <c r="CJ133" s="5">
        <v>332.25</v>
      </c>
      <c r="CK133" s="5">
        <v>432.25</v>
      </c>
      <c r="CL133" s="5">
        <v>332.25</v>
      </c>
      <c r="CM133" s="3">
        <v>432.25</v>
      </c>
      <c r="CN133" s="3">
        <v>532.25</v>
      </c>
      <c r="CO133" s="3">
        <v>432.25</v>
      </c>
      <c r="CP133" s="3">
        <v>532.25</v>
      </c>
      <c r="CQ133">
        <v>432.25</v>
      </c>
      <c r="CR133">
        <v>157.56</v>
      </c>
      <c r="CS133" s="3">
        <v>0</v>
      </c>
      <c r="CT133" s="3">
        <v>0</v>
      </c>
      <c r="CU133" s="3" t="s">
        <v>146</v>
      </c>
      <c r="CV133" t="s">
        <v>410</v>
      </c>
      <c r="CX133" s="2">
        <v>45201.554178240738</v>
      </c>
      <c r="CY133" t="s">
        <v>410</v>
      </c>
      <c r="CZ133">
        <v>472</v>
      </c>
      <c r="DA133">
        <v>3</v>
      </c>
      <c r="DB133" t="s">
        <v>147</v>
      </c>
      <c r="DC133" t="s">
        <v>230</v>
      </c>
      <c r="DD133" t="s">
        <v>678</v>
      </c>
      <c r="DE133" t="s">
        <v>166</v>
      </c>
      <c r="DF133" t="s">
        <v>167</v>
      </c>
      <c r="DG133" t="s">
        <v>143</v>
      </c>
      <c r="DH133" t="s">
        <v>168</v>
      </c>
      <c r="DI133">
        <v>1</v>
      </c>
      <c r="DJ133">
        <v>1</v>
      </c>
      <c r="DK133" t="s">
        <v>950</v>
      </c>
      <c r="DL133" t="s">
        <v>152</v>
      </c>
      <c r="DM133">
        <v>25.101838499999999</v>
      </c>
      <c r="DN133">
        <v>55.162754999999997</v>
      </c>
      <c r="DO133" t="s">
        <v>337</v>
      </c>
      <c r="DP133" t="s">
        <v>338</v>
      </c>
      <c r="DQ133">
        <v>25.119828799158199</v>
      </c>
      <c r="DR133">
        <v>55.216707100000001</v>
      </c>
      <c r="DS133">
        <v>8</v>
      </c>
      <c r="DT133" t="s">
        <v>133</v>
      </c>
      <c r="DW133" s="18" t="str">
        <f>IF(AND(CU133="no",CS133=0),"okay",IF(AND(CU133="yes",CS133&gt;0),"okay","wrong"))</f>
        <v>okay</v>
      </c>
      <c r="DX133" s="3">
        <f>SUM(BO133:BQ133)</f>
        <v>364</v>
      </c>
      <c r="DY133" s="3">
        <f>BM133</f>
        <v>0</v>
      </c>
      <c r="DZ133" s="3">
        <f t="shared" si="17"/>
        <v>0</v>
      </c>
      <c r="EA133" s="3">
        <f>CF133</f>
        <v>0</v>
      </c>
      <c r="EB133" s="18">
        <f>ROUND(DZ133-CS133-EA133,)</f>
        <v>0</v>
      </c>
      <c r="EC133" s="3">
        <f>CI133</f>
        <v>432.25</v>
      </c>
      <c r="ED133" s="3">
        <f t="shared" si="18"/>
        <v>0</v>
      </c>
      <c r="EE133" s="3">
        <f t="shared" si="18"/>
        <v>0</v>
      </c>
      <c r="EF133" s="3">
        <f t="shared" si="19"/>
        <v>432.25</v>
      </c>
      <c r="EG133" s="18">
        <f t="shared" si="20"/>
        <v>0</v>
      </c>
      <c r="EH133" s="3">
        <f>BU133</f>
        <v>299</v>
      </c>
      <c r="EI133" s="3">
        <f t="shared" si="14"/>
        <v>299</v>
      </c>
      <c r="EJ133" s="3">
        <f>CE133</f>
        <v>100</v>
      </c>
      <c r="EK133" s="19">
        <f t="shared" si="15"/>
        <v>199</v>
      </c>
      <c r="EL133" s="19">
        <f>CO133/CM133</f>
        <v>1</v>
      </c>
      <c r="EM133" s="19">
        <f t="shared" si="16"/>
        <v>199</v>
      </c>
      <c r="EN133" s="18">
        <f>ROUND(EM133-BV133,0)</f>
        <v>-200</v>
      </c>
    </row>
    <row r="134" spans="1:144" x14ac:dyDescent="0.25">
      <c r="A134">
        <v>249639</v>
      </c>
      <c r="B134" t="s">
        <v>951</v>
      </c>
      <c r="C134" s="1">
        <v>45328</v>
      </c>
      <c r="D134" s="2">
        <v>45328.466539351852</v>
      </c>
      <c r="E134">
        <v>2024</v>
      </c>
      <c r="F134">
        <v>2</v>
      </c>
      <c r="G134">
        <v>6</v>
      </c>
      <c r="H134">
        <v>6</v>
      </c>
      <c r="I134">
        <v>3</v>
      </c>
      <c r="J134" t="s">
        <v>171</v>
      </c>
      <c r="K134">
        <v>11</v>
      </c>
      <c r="L134">
        <v>1</v>
      </c>
      <c r="M134">
        <v>1</v>
      </c>
      <c r="N134" s="1">
        <v>45328</v>
      </c>
      <c r="O134" s="2">
        <v>45328.568055555559</v>
      </c>
      <c r="P134">
        <v>2024</v>
      </c>
      <c r="Q134">
        <v>2</v>
      </c>
      <c r="R134">
        <v>6</v>
      </c>
      <c r="S134">
        <v>6</v>
      </c>
      <c r="T134">
        <v>3</v>
      </c>
      <c r="U134" t="s">
        <v>171</v>
      </c>
      <c r="V134">
        <v>13</v>
      </c>
      <c r="W134" s="1">
        <v>45390</v>
      </c>
      <c r="X134" s="2">
        <v>45390.5625</v>
      </c>
      <c r="Y134">
        <v>2024</v>
      </c>
      <c r="Z134">
        <v>4</v>
      </c>
      <c r="AA134">
        <v>8</v>
      </c>
      <c r="AB134">
        <v>15</v>
      </c>
      <c r="AC134">
        <v>2</v>
      </c>
      <c r="AD134" t="s">
        <v>124</v>
      </c>
      <c r="AE134">
        <v>13</v>
      </c>
      <c r="AF134" t="s">
        <v>155</v>
      </c>
      <c r="AG134" t="s">
        <v>128</v>
      </c>
      <c r="AH134" t="s">
        <v>129</v>
      </c>
      <c r="AI134" t="s">
        <v>155</v>
      </c>
      <c r="AJ134">
        <v>0</v>
      </c>
      <c r="AK134" t="s">
        <v>131</v>
      </c>
      <c r="AL134" t="s">
        <v>132</v>
      </c>
      <c r="AM134" t="s">
        <v>133</v>
      </c>
      <c r="AN134">
        <v>0</v>
      </c>
      <c r="AO134">
        <v>0</v>
      </c>
      <c r="AP134">
        <v>0</v>
      </c>
      <c r="AQ134" t="s">
        <v>216</v>
      </c>
      <c r="AR134" t="s">
        <v>135</v>
      </c>
      <c r="AS134" t="s">
        <v>157</v>
      </c>
      <c r="AT134" t="s">
        <v>133</v>
      </c>
      <c r="AU134" t="s">
        <v>158</v>
      </c>
      <c r="AV134" t="s">
        <v>159</v>
      </c>
      <c r="AW134" t="s">
        <v>133</v>
      </c>
      <c r="AX134" t="s">
        <v>139</v>
      </c>
      <c r="AZ134">
        <v>18</v>
      </c>
      <c r="BA134">
        <v>1</v>
      </c>
      <c r="BB134">
        <v>16</v>
      </c>
      <c r="BC134">
        <v>1</v>
      </c>
      <c r="BD134">
        <v>73980</v>
      </c>
      <c r="BE134" t="s">
        <v>952</v>
      </c>
      <c r="BF134" t="s">
        <v>953</v>
      </c>
      <c r="BG134" t="s">
        <v>954</v>
      </c>
      <c r="BH134" s="1">
        <v>33787</v>
      </c>
      <c r="BI134">
        <v>32</v>
      </c>
      <c r="BJ134" t="s">
        <v>143</v>
      </c>
      <c r="BK134" t="s">
        <v>139</v>
      </c>
      <c r="BL134" s="3">
        <v>62</v>
      </c>
      <c r="BM134" s="3">
        <v>61</v>
      </c>
      <c r="BN134">
        <v>0</v>
      </c>
      <c r="BO134" s="3">
        <v>56.63</v>
      </c>
      <c r="BP134" s="3">
        <v>0</v>
      </c>
      <c r="BQ134" s="3">
        <v>8.0645161290322495E-2</v>
      </c>
      <c r="BR134" t="s">
        <v>144</v>
      </c>
      <c r="BS134">
        <v>63.3</v>
      </c>
      <c r="BT134" t="s">
        <v>145</v>
      </c>
      <c r="BU134" s="3">
        <v>3511.06</v>
      </c>
      <c r="BV134" s="3">
        <v>79.710580006260898</v>
      </c>
      <c r="BW134">
        <v>0</v>
      </c>
      <c r="BX134">
        <v>44.85</v>
      </c>
      <c r="BY134">
        <v>39</v>
      </c>
      <c r="BZ134">
        <v>5</v>
      </c>
      <c r="CA134">
        <v>0</v>
      </c>
      <c r="CB134">
        <v>0</v>
      </c>
      <c r="CC134">
        <v>0</v>
      </c>
      <c r="CD134">
        <v>0</v>
      </c>
      <c r="CE134" s="3">
        <v>28</v>
      </c>
      <c r="CF134" s="3">
        <v>0</v>
      </c>
      <c r="CG134">
        <v>178.59299999999999</v>
      </c>
      <c r="CH134">
        <v>206.59299999999999</v>
      </c>
      <c r="CI134" s="3">
        <v>3599.91</v>
      </c>
      <c r="CJ134" s="5">
        <v>3571.91</v>
      </c>
      <c r="CK134" s="5">
        <v>3599.91</v>
      </c>
      <c r="CL134" s="5">
        <v>3571.91</v>
      </c>
      <c r="CM134" s="3">
        <v>140.56058000626001</v>
      </c>
      <c r="CN134" s="3">
        <v>168.56058000626001</v>
      </c>
      <c r="CO134" s="3">
        <v>140.56058000626001</v>
      </c>
      <c r="CP134" s="3">
        <v>168.56058000626001</v>
      </c>
      <c r="CQ134">
        <v>3599.91</v>
      </c>
      <c r="CR134">
        <v>206.59299999999999</v>
      </c>
      <c r="CS134" s="3">
        <v>3459.34941999373</v>
      </c>
      <c r="CT134" s="3">
        <v>3459.34941999373</v>
      </c>
      <c r="CU134" s="3" t="s">
        <v>139</v>
      </c>
      <c r="CV134" t="s">
        <v>955</v>
      </c>
      <c r="CX134" s="2">
        <v>45329.368148148147</v>
      </c>
      <c r="CY134" t="s">
        <v>955</v>
      </c>
      <c r="CZ134">
        <v>115</v>
      </c>
      <c r="DA134">
        <v>1</v>
      </c>
      <c r="DB134" t="s">
        <v>308</v>
      </c>
      <c r="DC134" t="s">
        <v>309</v>
      </c>
      <c r="DD134" t="s">
        <v>310</v>
      </c>
      <c r="DE134" t="s">
        <v>311</v>
      </c>
      <c r="DF134" t="s">
        <v>167</v>
      </c>
      <c r="DG134" t="s">
        <v>143</v>
      </c>
      <c r="DH134" t="s">
        <v>168</v>
      </c>
      <c r="DI134">
        <v>1</v>
      </c>
      <c r="DJ134">
        <v>1</v>
      </c>
      <c r="DK134" t="s">
        <v>956</v>
      </c>
      <c r="DL134" t="s">
        <v>152</v>
      </c>
      <c r="DM134">
        <v>25.0304422882379</v>
      </c>
      <c r="DN134">
        <v>55.238985767149401</v>
      </c>
      <c r="DO134" t="s">
        <v>956</v>
      </c>
      <c r="DP134" t="s">
        <v>153</v>
      </c>
      <c r="DQ134">
        <v>25.030214342375299</v>
      </c>
      <c r="DR134">
        <v>55.238809548318301</v>
      </c>
      <c r="DS134" t="s">
        <v>133</v>
      </c>
      <c r="DT134" t="s">
        <v>133</v>
      </c>
      <c r="DW134" s="18" t="str">
        <f>IF(AND(CU134="no",CS134=0),"okay",IF(AND(CU134="yes",CS134&gt;0),"okay","wrong"))</f>
        <v>okay</v>
      </c>
      <c r="DX134" s="3">
        <f>SUM(BO134:BQ134)</f>
        <v>56.710645161290323</v>
      </c>
      <c r="DY134" s="3">
        <f>BM134</f>
        <v>61</v>
      </c>
      <c r="DZ134" s="3">
        <f t="shared" si="17"/>
        <v>3459.3493548387096</v>
      </c>
      <c r="EA134" s="3">
        <f>CF134</f>
        <v>0</v>
      </c>
      <c r="EB134" s="18">
        <f>ROUND(DZ134-CS134-EA134,)</f>
        <v>0</v>
      </c>
      <c r="EC134" s="3">
        <f>CI134</f>
        <v>3599.91</v>
      </c>
      <c r="ED134" s="3">
        <f t="shared" si="18"/>
        <v>3459.3493548387096</v>
      </c>
      <c r="EE134" s="3">
        <f t="shared" si="18"/>
        <v>0</v>
      </c>
      <c r="EF134" s="3">
        <f t="shared" si="19"/>
        <v>140.56064516129027</v>
      </c>
      <c r="EG134" s="18">
        <f t="shared" si="20"/>
        <v>0</v>
      </c>
      <c r="EH134" s="3">
        <f>BU134</f>
        <v>3511.06</v>
      </c>
      <c r="EI134" s="3">
        <f t="shared" ref="EI134:EI197" si="21">EH134-SUM(DZ134)</f>
        <v>51.710645161290358</v>
      </c>
      <c r="EJ134" s="3">
        <f>CE134</f>
        <v>28</v>
      </c>
      <c r="EK134" s="19">
        <f t="shared" si="15"/>
        <v>23.710645161290358</v>
      </c>
      <c r="EL134" s="19">
        <f>CO134/CM134</f>
        <v>1</v>
      </c>
      <c r="EM134" s="19">
        <f t="shared" si="16"/>
        <v>23.710645161290358</v>
      </c>
      <c r="EN134" s="18">
        <f>ROUND(EM134-BV134,0)</f>
        <v>-56</v>
      </c>
    </row>
    <row r="135" spans="1:144" x14ac:dyDescent="0.25">
      <c r="A135">
        <v>249836</v>
      </c>
      <c r="B135" t="s">
        <v>133</v>
      </c>
      <c r="C135" s="1">
        <v>45329</v>
      </c>
      <c r="D135" s="2">
        <v>45329.103750000002</v>
      </c>
      <c r="E135">
        <v>2024</v>
      </c>
      <c r="F135">
        <v>2</v>
      </c>
      <c r="G135">
        <v>7</v>
      </c>
      <c r="H135">
        <v>6</v>
      </c>
      <c r="I135">
        <v>4</v>
      </c>
      <c r="J135" t="s">
        <v>226</v>
      </c>
      <c r="K135">
        <v>2</v>
      </c>
      <c r="L135">
        <v>1</v>
      </c>
      <c r="M135">
        <v>0</v>
      </c>
      <c r="N135" s="1">
        <v>45329</v>
      </c>
      <c r="O135" s="2">
        <v>45329.75</v>
      </c>
      <c r="P135">
        <v>2024</v>
      </c>
      <c r="Q135">
        <v>2</v>
      </c>
      <c r="R135">
        <v>7</v>
      </c>
      <c r="S135">
        <v>6</v>
      </c>
      <c r="T135">
        <v>4</v>
      </c>
      <c r="U135" t="s">
        <v>226</v>
      </c>
      <c r="V135">
        <v>18</v>
      </c>
      <c r="W135" s="1">
        <v>45330</v>
      </c>
      <c r="X135" s="2">
        <v>45330.75</v>
      </c>
      <c r="Y135">
        <v>2024</v>
      </c>
      <c r="Z135">
        <v>2</v>
      </c>
      <c r="AA135">
        <v>8</v>
      </c>
      <c r="AB135">
        <v>6</v>
      </c>
      <c r="AC135">
        <v>5</v>
      </c>
      <c r="AD135" t="s">
        <v>125</v>
      </c>
      <c r="AE135">
        <v>18</v>
      </c>
      <c r="AF135" t="s">
        <v>155</v>
      </c>
      <c r="AG135" t="s">
        <v>128</v>
      </c>
      <c r="AH135" t="s">
        <v>129</v>
      </c>
      <c r="AI135" t="s">
        <v>155</v>
      </c>
      <c r="AJ135">
        <v>0</v>
      </c>
      <c r="AK135" t="s">
        <v>131</v>
      </c>
      <c r="AL135" t="s">
        <v>132</v>
      </c>
      <c r="AM135" t="s">
        <v>133</v>
      </c>
      <c r="AN135">
        <v>0</v>
      </c>
      <c r="AO135">
        <v>0</v>
      </c>
      <c r="AP135">
        <v>0</v>
      </c>
      <c r="AQ135" t="s">
        <v>233</v>
      </c>
      <c r="AR135" t="s">
        <v>156</v>
      </c>
      <c r="AS135" t="s">
        <v>837</v>
      </c>
      <c r="AT135" t="s">
        <v>133</v>
      </c>
      <c r="AU135" t="s">
        <v>133</v>
      </c>
      <c r="AV135" t="s">
        <v>159</v>
      </c>
      <c r="AW135" t="s">
        <v>133</v>
      </c>
      <c r="AX135" t="s">
        <v>139</v>
      </c>
      <c r="AZ135">
        <v>3</v>
      </c>
      <c r="BA135">
        <v>3</v>
      </c>
      <c r="BB135">
        <v>0</v>
      </c>
      <c r="BC135">
        <v>0</v>
      </c>
      <c r="BD135">
        <v>563271</v>
      </c>
      <c r="BE135" t="s">
        <v>957</v>
      </c>
      <c r="BF135" t="s">
        <v>958</v>
      </c>
      <c r="BG135" t="s">
        <v>959</v>
      </c>
      <c r="BH135" s="1">
        <v>33787</v>
      </c>
      <c r="BI135">
        <v>32</v>
      </c>
      <c r="BJ135" t="s">
        <v>143</v>
      </c>
      <c r="BK135" t="s">
        <v>146</v>
      </c>
      <c r="BL135" s="3">
        <v>1</v>
      </c>
      <c r="BM135" s="3">
        <v>0</v>
      </c>
      <c r="BN135">
        <v>0</v>
      </c>
      <c r="BO135" s="3">
        <v>119</v>
      </c>
      <c r="BP135" s="3">
        <v>22</v>
      </c>
      <c r="BQ135" s="3">
        <v>25</v>
      </c>
      <c r="BR135" t="s">
        <v>144</v>
      </c>
      <c r="BS135">
        <v>0</v>
      </c>
      <c r="BT135">
        <v>0</v>
      </c>
      <c r="BU135" s="3">
        <v>119</v>
      </c>
      <c r="BV135" s="3">
        <v>119</v>
      </c>
      <c r="BW135">
        <v>0</v>
      </c>
      <c r="BX135">
        <v>0</v>
      </c>
      <c r="BY135">
        <v>39</v>
      </c>
      <c r="BZ135">
        <v>25</v>
      </c>
      <c r="CA135">
        <v>22</v>
      </c>
      <c r="CB135">
        <v>0</v>
      </c>
      <c r="CC135">
        <v>0</v>
      </c>
      <c r="CD135">
        <v>22</v>
      </c>
      <c r="CE135" s="3">
        <v>0</v>
      </c>
      <c r="CF135" s="3">
        <v>0</v>
      </c>
      <c r="CG135">
        <v>10.25</v>
      </c>
      <c r="CH135">
        <v>10.25</v>
      </c>
      <c r="CI135" s="3">
        <v>205</v>
      </c>
      <c r="CJ135" s="5">
        <v>205</v>
      </c>
      <c r="CK135" s="5">
        <v>205</v>
      </c>
      <c r="CL135" s="5">
        <v>205</v>
      </c>
      <c r="CM135" s="3">
        <v>205</v>
      </c>
      <c r="CN135" s="3">
        <v>205</v>
      </c>
      <c r="CO135" s="3">
        <v>205</v>
      </c>
      <c r="CP135" s="3">
        <v>205</v>
      </c>
      <c r="CQ135">
        <v>205</v>
      </c>
      <c r="CR135">
        <v>10.25</v>
      </c>
      <c r="CS135" s="3">
        <v>0</v>
      </c>
      <c r="CT135" s="3">
        <v>0</v>
      </c>
      <c r="CU135" s="3" t="s">
        <v>146</v>
      </c>
      <c r="CV135" t="s">
        <v>133</v>
      </c>
      <c r="CX135" s="2">
        <v>1.5</v>
      </c>
      <c r="CY135" t="s">
        <v>133</v>
      </c>
      <c r="CZ135">
        <v>492</v>
      </c>
      <c r="DA135" t="s">
        <v>133</v>
      </c>
      <c r="DB135" t="s">
        <v>191</v>
      </c>
      <c r="DC135" t="s">
        <v>192</v>
      </c>
      <c r="DD135" t="s">
        <v>133</v>
      </c>
      <c r="DE135" t="s">
        <v>133</v>
      </c>
      <c r="DF135" t="s">
        <v>133</v>
      </c>
      <c r="DG135" t="s">
        <v>143</v>
      </c>
      <c r="DH135" t="s">
        <v>168</v>
      </c>
      <c r="DI135">
        <v>1</v>
      </c>
      <c r="DJ135">
        <v>1</v>
      </c>
      <c r="DK135" t="s">
        <v>960</v>
      </c>
      <c r="DL135" t="s">
        <v>338</v>
      </c>
      <c r="DM135">
        <v>24.981749000000001</v>
      </c>
      <c r="DN135">
        <v>55.167144999999998</v>
      </c>
      <c r="DO135" t="s">
        <v>961</v>
      </c>
      <c r="DP135" t="s">
        <v>153</v>
      </c>
      <c r="DQ135">
        <v>24.981749000000001</v>
      </c>
      <c r="DR135">
        <v>55.167144999999998</v>
      </c>
      <c r="DS135" t="s">
        <v>133</v>
      </c>
      <c r="DT135" t="s">
        <v>133</v>
      </c>
      <c r="DW135" s="18" t="str">
        <f>IF(AND(CU135="no",CS135=0),"okay",IF(AND(CU135="yes",CS135&gt;0),"okay","wrong"))</f>
        <v>okay</v>
      </c>
      <c r="DX135" s="3">
        <f>SUM(BO135:BQ135)</f>
        <v>166</v>
      </c>
      <c r="DY135" s="3">
        <f>BM135</f>
        <v>0</v>
      </c>
      <c r="DZ135" s="3">
        <f t="shared" si="17"/>
        <v>0</v>
      </c>
      <c r="EA135" s="3">
        <f>CF135</f>
        <v>0</v>
      </c>
      <c r="EB135" s="18">
        <f>ROUND(DZ135-CS135-EA135,)</f>
        <v>0</v>
      </c>
      <c r="EC135" s="3">
        <f>CI135</f>
        <v>205</v>
      </c>
      <c r="ED135" s="3">
        <f t="shared" si="18"/>
        <v>0</v>
      </c>
      <c r="EE135" s="3">
        <f t="shared" si="18"/>
        <v>0</v>
      </c>
      <c r="EF135" s="3">
        <f t="shared" si="19"/>
        <v>205</v>
      </c>
      <c r="EG135" s="18">
        <f t="shared" si="20"/>
        <v>0</v>
      </c>
      <c r="EH135" s="3">
        <f>BU135</f>
        <v>119</v>
      </c>
      <c r="EI135" s="3">
        <f t="shared" si="21"/>
        <v>119</v>
      </c>
      <c r="EJ135" s="3">
        <f>CE135</f>
        <v>0</v>
      </c>
      <c r="EK135" s="19">
        <f t="shared" si="15"/>
        <v>119</v>
      </c>
      <c r="EL135" s="19">
        <f>CO135/CM135</f>
        <v>1</v>
      </c>
      <c r="EM135" s="19">
        <f t="shared" si="16"/>
        <v>119</v>
      </c>
      <c r="EN135" s="18">
        <f>ROUND(EM135-BV135,0)</f>
        <v>0</v>
      </c>
    </row>
    <row r="136" spans="1:144" x14ac:dyDescent="0.25">
      <c r="A136">
        <v>249893</v>
      </c>
      <c r="B136">
        <v>1100143565</v>
      </c>
      <c r="C136" s="1">
        <v>45329</v>
      </c>
      <c r="D136" s="2">
        <v>45329.486319444448</v>
      </c>
      <c r="E136">
        <v>2024</v>
      </c>
      <c r="F136">
        <v>2</v>
      </c>
      <c r="G136">
        <v>7</v>
      </c>
      <c r="H136">
        <v>6</v>
      </c>
      <c r="I136">
        <v>4</v>
      </c>
      <c r="J136" t="s">
        <v>226</v>
      </c>
      <c r="K136">
        <v>11</v>
      </c>
      <c r="L136">
        <v>1</v>
      </c>
      <c r="M136">
        <v>0</v>
      </c>
      <c r="N136" s="1">
        <v>45329</v>
      </c>
      <c r="O136" s="2">
        <v>45329.75</v>
      </c>
      <c r="P136">
        <v>2024</v>
      </c>
      <c r="Q136">
        <v>2</v>
      </c>
      <c r="R136">
        <v>7</v>
      </c>
      <c r="S136">
        <v>6</v>
      </c>
      <c r="T136">
        <v>4</v>
      </c>
      <c r="U136" t="s">
        <v>226</v>
      </c>
      <c r="V136">
        <v>18</v>
      </c>
      <c r="W136" s="1">
        <v>45330</v>
      </c>
      <c r="X136" s="2">
        <v>45330.75</v>
      </c>
      <c r="Y136">
        <v>2024</v>
      </c>
      <c r="Z136">
        <v>2</v>
      </c>
      <c r="AA136">
        <v>8</v>
      </c>
      <c r="AB136">
        <v>6</v>
      </c>
      <c r="AC136">
        <v>5</v>
      </c>
      <c r="AD136" t="s">
        <v>125</v>
      </c>
      <c r="AE136">
        <v>18</v>
      </c>
      <c r="AF136" t="s">
        <v>155</v>
      </c>
      <c r="AG136" t="s">
        <v>128</v>
      </c>
      <c r="AH136" t="s">
        <v>129</v>
      </c>
      <c r="AI136" t="s">
        <v>155</v>
      </c>
      <c r="AJ136">
        <v>0</v>
      </c>
      <c r="AK136" t="s">
        <v>131</v>
      </c>
      <c r="AL136" t="s">
        <v>132</v>
      </c>
      <c r="AM136" t="s">
        <v>133</v>
      </c>
      <c r="AN136">
        <v>0</v>
      </c>
      <c r="AO136">
        <v>0</v>
      </c>
      <c r="AP136">
        <v>0</v>
      </c>
      <c r="AQ136" t="s">
        <v>233</v>
      </c>
      <c r="AR136" t="s">
        <v>156</v>
      </c>
      <c r="AS136" t="s">
        <v>136</v>
      </c>
      <c r="AT136" t="s">
        <v>137</v>
      </c>
      <c r="AU136" t="s">
        <v>137</v>
      </c>
      <c r="AV136" t="s">
        <v>159</v>
      </c>
      <c r="AW136" t="s">
        <v>133</v>
      </c>
      <c r="AX136" t="s">
        <v>139</v>
      </c>
      <c r="AZ136">
        <v>3</v>
      </c>
      <c r="BA136">
        <v>3</v>
      </c>
      <c r="BB136">
        <v>0</v>
      </c>
      <c r="BC136">
        <v>0</v>
      </c>
      <c r="BD136">
        <v>563271</v>
      </c>
      <c r="BE136" t="s">
        <v>957</v>
      </c>
      <c r="BF136" t="s">
        <v>958</v>
      </c>
      <c r="BG136" t="s">
        <v>959</v>
      </c>
      <c r="BH136" s="1">
        <v>33787</v>
      </c>
      <c r="BI136">
        <v>32</v>
      </c>
      <c r="BJ136" t="s">
        <v>143</v>
      </c>
      <c r="BK136" t="s">
        <v>146</v>
      </c>
      <c r="BL136" s="3">
        <v>1</v>
      </c>
      <c r="BM136" s="3">
        <v>0</v>
      </c>
      <c r="BN136">
        <v>0</v>
      </c>
      <c r="BO136" s="3">
        <v>119</v>
      </c>
      <c r="BP136" s="3">
        <v>22</v>
      </c>
      <c r="BQ136" s="3">
        <v>25</v>
      </c>
      <c r="BR136" t="s">
        <v>144</v>
      </c>
      <c r="BS136">
        <v>0</v>
      </c>
      <c r="BT136">
        <v>0</v>
      </c>
      <c r="BU136" s="3">
        <v>119</v>
      </c>
      <c r="BV136" s="3">
        <v>219</v>
      </c>
      <c r="BW136">
        <v>0</v>
      </c>
      <c r="BX136">
        <v>0</v>
      </c>
      <c r="BY136">
        <v>0</v>
      </c>
      <c r="BZ136">
        <v>25</v>
      </c>
      <c r="CA136">
        <v>22</v>
      </c>
      <c r="CB136">
        <v>0</v>
      </c>
      <c r="CC136">
        <v>0</v>
      </c>
      <c r="CD136">
        <v>22</v>
      </c>
      <c r="CE136" s="3">
        <v>100</v>
      </c>
      <c r="CF136" s="3">
        <v>0</v>
      </c>
      <c r="CG136">
        <v>3.3</v>
      </c>
      <c r="CH136">
        <v>103.3</v>
      </c>
      <c r="CI136" s="3">
        <v>166</v>
      </c>
      <c r="CJ136" s="5">
        <v>66</v>
      </c>
      <c r="CK136" s="5">
        <v>166</v>
      </c>
      <c r="CL136" s="5">
        <v>66</v>
      </c>
      <c r="CM136" s="3">
        <v>166</v>
      </c>
      <c r="CN136" s="3">
        <v>266</v>
      </c>
      <c r="CO136" s="3">
        <v>166</v>
      </c>
      <c r="CP136" s="3">
        <v>266</v>
      </c>
      <c r="CQ136">
        <v>166</v>
      </c>
      <c r="CR136">
        <v>103.3</v>
      </c>
      <c r="CS136" s="3">
        <v>0</v>
      </c>
      <c r="CT136" s="3">
        <v>0</v>
      </c>
      <c r="CU136" s="3" t="s">
        <v>146</v>
      </c>
      <c r="CV136" t="s">
        <v>335</v>
      </c>
      <c r="CX136" s="2">
        <v>45183.349745370368</v>
      </c>
      <c r="CY136" t="s">
        <v>335</v>
      </c>
      <c r="CZ136">
        <v>270</v>
      </c>
      <c r="DA136">
        <v>2</v>
      </c>
      <c r="DB136" t="s">
        <v>191</v>
      </c>
      <c r="DC136" t="s">
        <v>962</v>
      </c>
      <c r="DD136" t="s">
        <v>645</v>
      </c>
      <c r="DE136" t="s">
        <v>133</v>
      </c>
      <c r="DF136" t="s">
        <v>133</v>
      </c>
      <c r="DG136" t="s">
        <v>143</v>
      </c>
      <c r="DH136" t="s">
        <v>168</v>
      </c>
      <c r="DI136">
        <v>1</v>
      </c>
      <c r="DJ136">
        <v>1</v>
      </c>
      <c r="DK136" t="s">
        <v>960</v>
      </c>
      <c r="DL136" t="s">
        <v>338</v>
      </c>
      <c r="DM136">
        <v>24.981749000000001</v>
      </c>
      <c r="DN136">
        <v>55.167144999999998</v>
      </c>
      <c r="DO136" t="s">
        <v>960</v>
      </c>
      <c r="DP136" t="s">
        <v>338</v>
      </c>
      <c r="DQ136">
        <v>25.124598270826102</v>
      </c>
      <c r="DR136">
        <v>55.380661734326999</v>
      </c>
      <c r="DS136" t="s">
        <v>133</v>
      </c>
      <c r="DT136" t="s">
        <v>133</v>
      </c>
      <c r="DW136" s="18" t="str">
        <f>IF(AND(CU136="no",CS136=0),"okay",IF(AND(CU136="yes",CS136&gt;0),"okay","wrong"))</f>
        <v>okay</v>
      </c>
      <c r="DX136" s="3">
        <f>SUM(BO136:BQ136)</f>
        <v>166</v>
      </c>
      <c r="DY136" s="3">
        <f>BM136</f>
        <v>0</v>
      </c>
      <c r="DZ136" s="3">
        <f t="shared" si="17"/>
        <v>0</v>
      </c>
      <c r="EA136" s="3">
        <f>CF136</f>
        <v>0</v>
      </c>
      <c r="EB136" s="18">
        <f>ROUND(DZ136-CS136-EA136,)</f>
        <v>0</v>
      </c>
      <c r="EC136" s="3">
        <f>CI136</f>
        <v>166</v>
      </c>
      <c r="ED136" s="3">
        <f t="shared" si="18"/>
        <v>0</v>
      </c>
      <c r="EE136" s="3">
        <f t="shared" si="18"/>
        <v>0</v>
      </c>
      <c r="EF136" s="3">
        <f t="shared" si="19"/>
        <v>166</v>
      </c>
      <c r="EG136" s="18">
        <f t="shared" si="20"/>
        <v>0</v>
      </c>
      <c r="EH136" s="3">
        <f>BU136</f>
        <v>119</v>
      </c>
      <c r="EI136" s="3">
        <f t="shared" si="21"/>
        <v>119</v>
      </c>
      <c r="EJ136" s="3">
        <f>CE136</f>
        <v>100</v>
      </c>
      <c r="EK136" s="19">
        <f t="shared" si="15"/>
        <v>19</v>
      </c>
      <c r="EL136" s="19">
        <f>CO136/CM136</f>
        <v>1</v>
      </c>
      <c r="EM136" s="19">
        <f t="shared" si="16"/>
        <v>19</v>
      </c>
      <c r="EN136" s="18">
        <f>ROUND(EM136-BV136,0)</f>
        <v>-200</v>
      </c>
    </row>
    <row r="137" spans="1:144" x14ac:dyDescent="0.25">
      <c r="A137">
        <v>250046</v>
      </c>
      <c r="B137" t="s">
        <v>963</v>
      </c>
      <c r="C137" s="1">
        <v>45329</v>
      </c>
      <c r="D137" s="2">
        <v>45329.858761574076</v>
      </c>
      <c r="E137">
        <v>2024</v>
      </c>
      <c r="F137">
        <v>2</v>
      </c>
      <c r="G137">
        <v>7</v>
      </c>
      <c r="H137">
        <v>6</v>
      </c>
      <c r="I137">
        <v>4</v>
      </c>
      <c r="J137" t="s">
        <v>226</v>
      </c>
      <c r="K137">
        <v>20</v>
      </c>
      <c r="L137">
        <v>1</v>
      </c>
      <c r="M137">
        <v>1</v>
      </c>
      <c r="N137" s="1">
        <v>45330</v>
      </c>
      <c r="O137" s="2">
        <v>45330.291666666664</v>
      </c>
      <c r="P137">
        <v>2024</v>
      </c>
      <c r="Q137">
        <v>2</v>
      </c>
      <c r="R137">
        <v>8</v>
      </c>
      <c r="S137">
        <v>6</v>
      </c>
      <c r="T137">
        <v>5</v>
      </c>
      <c r="U137" t="s">
        <v>125</v>
      </c>
      <c r="V137">
        <v>7</v>
      </c>
      <c r="W137" s="1">
        <v>45390</v>
      </c>
      <c r="X137" s="2">
        <v>45390.291666666664</v>
      </c>
      <c r="Y137">
        <v>2024</v>
      </c>
      <c r="Z137">
        <v>4</v>
      </c>
      <c r="AA137">
        <v>8</v>
      </c>
      <c r="AB137">
        <v>15</v>
      </c>
      <c r="AC137">
        <v>2</v>
      </c>
      <c r="AD137" t="s">
        <v>124</v>
      </c>
      <c r="AE137">
        <v>7</v>
      </c>
      <c r="AF137" t="s">
        <v>127</v>
      </c>
      <c r="AG137" t="s">
        <v>128</v>
      </c>
      <c r="AH137" t="s">
        <v>129</v>
      </c>
      <c r="AI137" t="s">
        <v>173</v>
      </c>
      <c r="AJ137">
        <v>1</v>
      </c>
      <c r="AK137" t="s">
        <v>131</v>
      </c>
      <c r="AL137" t="s">
        <v>132</v>
      </c>
      <c r="AM137" t="s">
        <v>133</v>
      </c>
      <c r="AN137">
        <v>0</v>
      </c>
      <c r="AO137">
        <v>0</v>
      </c>
      <c r="AP137">
        <v>0</v>
      </c>
      <c r="AQ137" t="s">
        <v>134</v>
      </c>
      <c r="AR137" t="s">
        <v>135</v>
      </c>
      <c r="AS137" t="s">
        <v>157</v>
      </c>
      <c r="AT137" t="s">
        <v>133</v>
      </c>
      <c r="AU137" t="s">
        <v>158</v>
      </c>
      <c r="AV137" t="s">
        <v>159</v>
      </c>
      <c r="AW137" t="s">
        <v>133</v>
      </c>
      <c r="AX137" t="s">
        <v>139</v>
      </c>
      <c r="AZ137">
        <v>13</v>
      </c>
      <c r="BA137">
        <v>0</v>
      </c>
      <c r="BB137">
        <v>13</v>
      </c>
      <c r="BC137">
        <v>0</v>
      </c>
      <c r="BD137">
        <v>93380</v>
      </c>
      <c r="BE137" t="s">
        <v>401</v>
      </c>
      <c r="BF137" t="s">
        <v>402</v>
      </c>
      <c r="BG137" t="s">
        <v>403</v>
      </c>
      <c r="BH137" s="1">
        <v>33787</v>
      </c>
      <c r="BI137">
        <v>32</v>
      </c>
      <c r="BJ137" t="s">
        <v>143</v>
      </c>
      <c r="BK137" t="s">
        <v>139</v>
      </c>
      <c r="BL137" s="3">
        <v>60</v>
      </c>
      <c r="BM137" s="3">
        <v>30</v>
      </c>
      <c r="BN137">
        <v>0</v>
      </c>
      <c r="BO137" s="3">
        <v>56.63</v>
      </c>
      <c r="BP137" s="3">
        <v>0</v>
      </c>
      <c r="BQ137" s="3">
        <v>5</v>
      </c>
      <c r="BR137" t="s">
        <v>144</v>
      </c>
      <c r="BS137">
        <v>54.96</v>
      </c>
      <c r="BT137" t="s">
        <v>145</v>
      </c>
      <c r="BU137" s="3">
        <v>3397.8</v>
      </c>
      <c r="BV137" s="3">
        <v>1548.89996795654</v>
      </c>
      <c r="BW137">
        <v>0</v>
      </c>
      <c r="BX137">
        <v>39</v>
      </c>
      <c r="BY137">
        <v>39</v>
      </c>
      <c r="BZ137">
        <v>300</v>
      </c>
      <c r="CA137">
        <v>0</v>
      </c>
      <c r="CB137">
        <v>0</v>
      </c>
      <c r="CC137">
        <v>0</v>
      </c>
      <c r="CD137">
        <v>0</v>
      </c>
      <c r="CE137" s="3">
        <v>0</v>
      </c>
      <c r="CF137" s="3">
        <v>0</v>
      </c>
      <c r="CG137">
        <v>188.79499999999999</v>
      </c>
      <c r="CH137">
        <v>318.22500000000002</v>
      </c>
      <c r="CI137" s="3">
        <v>3775.8</v>
      </c>
      <c r="CJ137" s="5">
        <v>3775.8</v>
      </c>
      <c r="CK137" s="5">
        <v>3775.8</v>
      </c>
      <c r="CL137" s="5">
        <v>3775.8</v>
      </c>
      <c r="CM137" s="3">
        <v>1926.89996795654</v>
      </c>
      <c r="CN137" s="3">
        <v>1926.89996795654</v>
      </c>
      <c r="CO137" s="3">
        <v>1926.89996795654</v>
      </c>
      <c r="CP137" s="3">
        <v>1926.89996795654</v>
      </c>
      <c r="CQ137">
        <v>3775.8</v>
      </c>
      <c r="CR137">
        <v>318.22500000000002</v>
      </c>
      <c r="CS137" s="3">
        <v>1848.90003204345</v>
      </c>
      <c r="CT137" s="3">
        <v>1848.90003204345</v>
      </c>
      <c r="CU137" s="3" t="s">
        <v>139</v>
      </c>
      <c r="CV137" t="s">
        <v>133</v>
      </c>
      <c r="CX137" s="2">
        <v>1.5</v>
      </c>
      <c r="CY137" t="s">
        <v>133</v>
      </c>
      <c r="CZ137">
        <v>294</v>
      </c>
      <c r="DA137">
        <v>2</v>
      </c>
      <c r="DB137" t="s">
        <v>191</v>
      </c>
      <c r="DC137" t="s">
        <v>756</v>
      </c>
      <c r="DD137" t="s">
        <v>357</v>
      </c>
      <c r="DE137" t="s">
        <v>358</v>
      </c>
      <c r="DF137" t="s">
        <v>167</v>
      </c>
      <c r="DG137" t="s">
        <v>143</v>
      </c>
      <c r="DH137" t="s">
        <v>168</v>
      </c>
      <c r="DI137">
        <v>1</v>
      </c>
      <c r="DJ137">
        <v>1</v>
      </c>
      <c r="DK137" t="s">
        <v>405</v>
      </c>
      <c r="DL137" t="s">
        <v>152</v>
      </c>
      <c r="DM137">
        <v>25.0615115404341</v>
      </c>
      <c r="DN137">
        <v>55.209878984606199</v>
      </c>
      <c r="DO137" t="s">
        <v>405</v>
      </c>
      <c r="DP137" t="s">
        <v>153</v>
      </c>
      <c r="DQ137">
        <v>25.0615115404341</v>
      </c>
      <c r="DR137">
        <v>55.209878984606199</v>
      </c>
      <c r="DS137" t="s">
        <v>133</v>
      </c>
      <c r="DT137" t="s">
        <v>133</v>
      </c>
      <c r="DW137" s="18" t="str">
        <f>IF(AND(CU137="no",CS137=0),"okay",IF(AND(CU137="yes",CS137&gt;0),"okay","wrong"))</f>
        <v>okay</v>
      </c>
      <c r="DX137" s="3">
        <f>SUM(BO137:BQ137)</f>
        <v>61.63</v>
      </c>
      <c r="DY137" s="3">
        <f>BM137</f>
        <v>30</v>
      </c>
      <c r="DZ137" s="3">
        <f t="shared" si="17"/>
        <v>1848.9</v>
      </c>
      <c r="EA137" s="3">
        <f>CF137</f>
        <v>0</v>
      </c>
      <c r="EB137" s="18">
        <f>ROUND(DZ137-CS137-EA137,)</f>
        <v>0</v>
      </c>
      <c r="EC137" s="3">
        <f>CI137</f>
        <v>3775.8</v>
      </c>
      <c r="ED137" s="3">
        <f t="shared" si="18"/>
        <v>1848.9</v>
      </c>
      <c r="EE137" s="3">
        <f t="shared" si="18"/>
        <v>0</v>
      </c>
      <c r="EF137" s="3">
        <f t="shared" si="19"/>
        <v>1926.9</v>
      </c>
      <c r="EG137" s="18">
        <f t="shared" si="20"/>
        <v>0</v>
      </c>
      <c r="EH137" s="3">
        <f>BU137</f>
        <v>3397.8</v>
      </c>
      <c r="EI137" s="3">
        <f t="shared" si="21"/>
        <v>1548.9</v>
      </c>
      <c r="EJ137" s="3">
        <f>CE137</f>
        <v>0</v>
      </c>
      <c r="EK137" s="19">
        <f t="shared" si="15"/>
        <v>1548.9</v>
      </c>
      <c r="EL137" s="19">
        <f>CO137/CM137</f>
        <v>1</v>
      </c>
      <c r="EM137" s="19">
        <f t="shared" si="16"/>
        <v>1548.9</v>
      </c>
      <c r="EN137" s="18">
        <f>ROUND(EM137-BV137,0)</f>
        <v>0</v>
      </c>
    </row>
    <row r="138" spans="1:144" x14ac:dyDescent="0.25">
      <c r="A138">
        <v>250063</v>
      </c>
      <c r="B138" t="s">
        <v>964</v>
      </c>
      <c r="C138" s="1">
        <v>45329</v>
      </c>
      <c r="D138" s="2">
        <v>45329.898182870369</v>
      </c>
      <c r="E138">
        <v>2024</v>
      </c>
      <c r="F138">
        <v>2</v>
      </c>
      <c r="G138">
        <v>7</v>
      </c>
      <c r="H138">
        <v>6</v>
      </c>
      <c r="I138">
        <v>4</v>
      </c>
      <c r="J138" t="s">
        <v>226</v>
      </c>
      <c r="K138">
        <v>21</v>
      </c>
      <c r="L138">
        <v>1</v>
      </c>
      <c r="M138">
        <v>1</v>
      </c>
      <c r="N138" s="1">
        <v>45331</v>
      </c>
      <c r="O138" s="2">
        <v>45331.263888888891</v>
      </c>
      <c r="P138">
        <v>2024</v>
      </c>
      <c r="Q138">
        <v>2</v>
      </c>
      <c r="R138">
        <v>9</v>
      </c>
      <c r="S138">
        <v>6</v>
      </c>
      <c r="T138">
        <v>6</v>
      </c>
      <c r="U138" t="s">
        <v>241</v>
      </c>
      <c r="V138">
        <v>6</v>
      </c>
      <c r="W138" s="1">
        <v>45391</v>
      </c>
      <c r="X138" s="2">
        <v>45391.263888888891</v>
      </c>
      <c r="Y138">
        <v>2024</v>
      </c>
      <c r="Z138">
        <v>4</v>
      </c>
      <c r="AA138">
        <v>9</v>
      </c>
      <c r="AB138">
        <v>15</v>
      </c>
      <c r="AC138">
        <v>3</v>
      </c>
      <c r="AD138" t="s">
        <v>171</v>
      </c>
      <c r="AE138">
        <v>6</v>
      </c>
      <c r="AF138" t="s">
        <v>127</v>
      </c>
      <c r="AG138" t="s">
        <v>128</v>
      </c>
      <c r="AH138" t="s">
        <v>129</v>
      </c>
      <c r="AI138" t="s">
        <v>130</v>
      </c>
      <c r="AJ138">
        <v>2</v>
      </c>
      <c r="AK138" t="s">
        <v>131</v>
      </c>
      <c r="AL138" t="s">
        <v>132</v>
      </c>
      <c r="AM138" t="s">
        <v>133</v>
      </c>
      <c r="AN138">
        <v>0</v>
      </c>
      <c r="AO138">
        <v>0</v>
      </c>
      <c r="AP138">
        <v>0</v>
      </c>
      <c r="AQ138" t="s">
        <v>216</v>
      </c>
      <c r="AR138" t="s">
        <v>271</v>
      </c>
      <c r="AS138" t="s">
        <v>157</v>
      </c>
      <c r="AT138" t="s">
        <v>133</v>
      </c>
      <c r="AU138" t="s">
        <v>158</v>
      </c>
      <c r="AV138" t="s">
        <v>159</v>
      </c>
      <c r="AW138" t="s">
        <v>133</v>
      </c>
      <c r="AX138" t="s">
        <v>139</v>
      </c>
      <c r="AZ138">
        <v>4</v>
      </c>
      <c r="BA138">
        <v>0</v>
      </c>
      <c r="BB138">
        <v>3</v>
      </c>
      <c r="BC138">
        <v>1</v>
      </c>
      <c r="BD138">
        <v>522457</v>
      </c>
      <c r="BE138" t="s">
        <v>965</v>
      </c>
      <c r="BF138" t="s">
        <v>966</v>
      </c>
      <c r="BG138" t="s">
        <v>967</v>
      </c>
      <c r="BH138" s="1">
        <v>33787</v>
      </c>
      <c r="BI138">
        <v>32</v>
      </c>
      <c r="BJ138" t="s">
        <v>143</v>
      </c>
      <c r="BK138" t="s">
        <v>139</v>
      </c>
      <c r="BL138" s="3">
        <v>60</v>
      </c>
      <c r="BM138" s="3">
        <v>30</v>
      </c>
      <c r="BN138">
        <v>0</v>
      </c>
      <c r="BO138" s="3">
        <v>49.96</v>
      </c>
      <c r="BP138" s="3">
        <v>4.97</v>
      </c>
      <c r="BQ138" s="3">
        <v>5</v>
      </c>
      <c r="BR138" t="s">
        <v>144</v>
      </c>
      <c r="BS138">
        <v>49.96</v>
      </c>
      <c r="BT138" t="s">
        <v>145</v>
      </c>
      <c r="BU138" s="3">
        <v>2997.6</v>
      </c>
      <c r="BV138" s="3">
        <v>1199.7000274658201</v>
      </c>
      <c r="BW138">
        <v>0</v>
      </c>
      <c r="BX138">
        <v>39</v>
      </c>
      <c r="BY138">
        <v>39</v>
      </c>
      <c r="BZ138">
        <v>300</v>
      </c>
      <c r="CA138">
        <v>298.2</v>
      </c>
      <c r="CB138">
        <v>0</v>
      </c>
      <c r="CC138">
        <v>0</v>
      </c>
      <c r="CD138">
        <v>298.2</v>
      </c>
      <c r="CE138" s="3">
        <v>0</v>
      </c>
      <c r="CF138" s="3">
        <v>0</v>
      </c>
      <c r="CG138">
        <v>183.69</v>
      </c>
      <c r="CH138">
        <v>183.69</v>
      </c>
      <c r="CI138" s="3">
        <v>3673.7999999999902</v>
      </c>
      <c r="CJ138" s="5">
        <v>3673.7999999999902</v>
      </c>
      <c r="CK138" s="5">
        <v>3673.7999999999902</v>
      </c>
      <c r="CL138" s="5">
        <v>3673.7999999999902</v>
      </c>
      <c r="CM138" s="3">
        <v>1875.9000274658199</v>
      </c>
      <c r="CN138" s="3">
        <v>1875.9000274658199</v>
      </c>
      <c r="CO138" s="3">
        <v>1875.9000274658199</v>
      </c>
      <c r="CP138" s="3">
        <v>1875.9000274658199</v>
      </c>
      <c r="CQ138">
        <v>3673.7999999999902</v>
      </c>
      <c r="CR138">
        <v>183.69</v>
      </c>
      <c r="CS138" s="3">
        <v>1797.89997253417</v>
      </c>
      <c r="CT138" s="3">
        <v>1797.89997253417</v>
      </c>
      <c r="CU138" s="3" t="s">
        <v>139</v>
      </c>
      <c r="CV138" t="s">
        <v>133</v>
      </c>
      <c r="CX138" s="2">
        <v>1.5</v>
      </c>
      <c r="CY138" t="s">
        <v>133</v>
      </c>
      <c r="CZ138">
        <v>95</v>
      </c>
      <c r="DA138">
        <v>2</v>
      </c>
      <c r="DB138" t="s">
        <v>191</v>
      </c>
      <c r="DC138" t="s">
        <v>220</v>
      </c>
      <c r="DD138" t="s">
        <v>221</v>
      </c>
      <c r="DE138" t="s">
        <v>222</v>
      </c>
      <c r="DF138" t="s">
        <v>167</v>
      </c>
      <c r="DG138" t="s">
        <v>143</v>
      </c>
      <c r="DH138" t="s">
        <v>168</v>
      </c>
      <c r="DI138">
        <v>1</v>
      </c>
      <c r="DJ138">
        <v>1</v>
      </c>
      <c r="DK138" t="s">
        <v>968</v>
      </c>
      <c r="DL138" t="s">
        <v>152</v>
      </c>
      <c r="DM138">
        <v>25.061147122964801</v>
      </c>
      <c r="DN138">
        <v>55.2331704629119</v>
      </c>
      <c r="DO138" t="s">
        <v>968</v>
      </c>
      <c r="DP138" t="s">
        <v>153</v>
      </c>
      <c r="DQ138">
        <v>25.061147122964801</v>
      </c>
      <c r="DR138">
        <v>55.2331704629119</v>
      </c>
      <c r="DS138" t="s">
        <v>133</v>
      </c>
      <c r="DT138" t="s">
        <v>133</v>
      </c>
      <c r="DW138" s="18" t="str">
        <f>IF(AND(CU138="no",CS138=0),"okay",IF(AND(CU138="yes",CS138&gt;0),"okay","wrong"))</f>
        <v>okay</v>
      </c>
      <c r="DX138" s="3">
        <f>SUM(BO138:BQ138)</f>
        <v>59.93</v>
      </c>
      <c r="DY138" s="3">
        <f>BM138</f>
        <v>30</v>
      </c>
      <c r="DZ138" s="3">
        <f t="shared" si="17"/>
        <v>1797.9</v>
      </c>
      <c r="EA138" s="3">
        <f>CF138</f>
        <v>0</v>
      </c>
      <c r="EB138" s="18">
        <f>ROUND(DZ138-CS138-EA138,)</f>
        <v>0</v>
      </c>
      <c r="EC138" s="3">
        <f>CI138</f>
        <v>3673.7999999999902</v>
      </c>
      <c r="ED138" s="3">
        <f t="shared" si="18"/>
        <v>1797.9</v>
      </c>
      <c r="EE138" s="3">
        <f t="shared" si="18"/>
        <v>0</v>
      </c>
      <c r="EF138" s="3">
        <f t="shared" si="19"/>
        <v>1875.8999999999901</v>
      </c>
      <c r="EG138" s="18">
        <f t="shared" si="20"/>
        <v>0</v>
      </c>
      <c r="EH138" s="3">
        <f>BU138</f>
        <v>2997.6</v>
      </c>
      <c r="EI138" s="3">
        <f t="shared" si="21"/>
        <v>1199.6999999999998</v>
      </c>
      <c r="EJ138" s="3">
        <f>CE138</f>
        <v>0</v>
      </c>
      <c r="EK138" s="19">
        <f t="shared" si="15"/>
        <v>1199.6999999999998</v>
      </c>
      <c r="EL138" s="19">
        <f>CO138/CM138</f>
        <v>1</v>
      </c>
      <c r="EM138" s="19">
        <f t="shared" si="16"/>
        <v>1199.6999999999998</v>
      </c>
      <c r="EN138" s="18">
        <f>ROUND(EM138-BV138,0)</f>
        <v>0</v>
      </c>
    </row>
    <row r="139" spans="1:144" x14ac:dyDescent="0.25">
      <c r="A139">
        <v>250125</v>
      </c>
      <c r="B139" t="s">
        <v>969</v>
      </c>
      <c r="C139" s="1">
        <v>45330</v>
      </c>
      <c r="D139" s="2">
        <v>45330.398159722223</v>
      </c>
      <c r="E139">
        <v>2024</v>
      </c>
      <c r="F139">
        <v>2</v>
      </c>
      <c r="G139">
        <v>8</v>
      </c>
      <c r="H139">
        <v>6</v>
      </c>
      <c r="I139">
        <v>5</v>
      </c>
      <c r="J139" t="s">
        <v>125</v>
      </c>
      <c r="K139">
        <v>9</v>
      </c>
      <c r="L139">
        <v>1</v>
      </c>
      <c r="M139">
        <v>1</v>
      </c>
      <c r="N139" s="1">
        <v>45330</v>
      </c>
      <c r="O139" s="2">
        <v>45330.458333333336</v>
      </c>
      <c r="P139">
        <v>2024</v>
      </c>
      <c r="Q139">
        <v>2</v>
      </c>
      <c r="R139">
        <v>8</v>
      </c>
      <c r="S139">
        <v>6</v>
      </c>
      <c r="T139">
        <v>5</v>
      </c>
      <c r="U139" t="s">
        <v>125</v>
      </c>
      <c r="V139">
        <v>11</v>
      </c>
      <c r="W139" s="1">
        <v>45360</v>
      </c>
      <c r="X139" s="2">
        <v>45360.467361111114</v>
      </c>
      <c r="Y139">
        <v>2024</v>
      </c>
      <c r="Z139">
        <v>3</v>
      </c>
      <c r="AA139">
        <v>9</v>
      </c>
      <c r="AB139">
        <v>10</v>
      </c>
      <c r="AC139">
        <v>7</v>
      </c>
      <c r="AD139" t="s">
        <v>126</v>
      </c>
      <c r="AE139">
        <v>11</v>
      </c>
      <c r="AF139" t="s">
        <v>155</v>
      </c>
      <c r="AG139" t="s">
        <v>128</v>
      </c>
      <c r="AH139" t="s">
        <v>129</v>
      </c>
      <c r="AI139" t="s">
        <v>155</v>
      </c>
      <c r="AJ139">
        <v>0</v>
      </c>
      <c r="AK139" t="s">
        <v>131</v>
      </c>
      <c r="AL139" t="s">
        <v>132</v>
      </c>
      <c r="AM139" t="s">
        <v>133</v>
      </c>
      <c r="AN139">
        <v>0</v>
      </c>
      <c r="AO139">
        <v>0</v>
      </c>
      <c r="AP139">
        <v>0</v>
      </c>
      <c r="AQ139" t="s">
        <v>134</v>
      </c>
      <c r="AR139" t="s">
        <v>135</v>
      </c>
      <c r="AS139" t="s">
        <v>157</v>
      </c>
      <c r="AT139" t="s">
        <v>133</v>
      </c>
      <c r="AU139" t="s">
        <v>158</v>
      </c>
      <c r="AV139" t="s">
        <v>159</v>
      </c>
      <c r="AW139" t="s">
        <v>133</v>
      </c>
      <c r="AX139" t="s">
        <v>146</v>
      </c>
      <c r="AZ139">
        <v>1</v>
      </c>
      <c r="BA139">
        <v>0</v>
      </c>
      <c r="BB139">
        <v>1</v>
      </c>
      <c r="BC139">
        <v>0</v>
      </c>
      <c r="BD139">
        <v>568875</v>
      </c>
      <c r="BE139" t="s">
        <v>970</v>
      </c>
      <c r="BF139" t="s">
        <v>971</v>
      </c>
      <c r="BG139" t="s">
        <v>972</v>
      </c>
      <c r="BH139" s="1">
        <v>33787</v>
      </c>
      <c r="BI139">
        <v>32</v>
      </c>
      <c r="BJ139" t="s">
        <v>143</v>
      </c>
      <c r="BK139" t="s">
        <v>139</v>
      </c>
      <c r="BL139" s="3">
        <v>30</v>
      </c>
      <c r="BM139" s="3">
        <v>0</v>
      </c>
      <c r="BN139">
        <v>0</v>
      </c>
      <c r="BO139" s="3">
        <v>53.3</v>
      </c>
      <c r="BP139" s="3">
        <v>0</v>
      </c>
      <c r="BQ139" s="3">
        <v>0.83333333333333304</v>
      </c>
      <c r="BR139" t="s">
        <v>144</v>
      </c>
      <c r="BS139">
        <v>53.3</v>
      </c>
      <c r="BT139" t="s">
        <v>145</v>
      </c>
      <c r="BU139" s="3">
        <v>1599</v>
      </c>
      <c r="BV139" s="3">
        <v>1738.95</v>
      </c>
      <c r="BW139">
        <v>0</v>
      </c>
      <c r="BX139">
        <v>0</v>
      </c>
      <c r="BY139">
        <v>39</v>
      </c>
      <c r="BZ139">
        <v>25</v>
      </c>
      <c r="CA139">
        <v>0</v>
      </c>
      <c r="CB139">
        <v>0</v>
      </c>
      <c r="CC139">
        <v>0</v>
      </c>
      <c r="CD139">
        <v>0</v>
      </c>
      <c r="CE139" s="3">
        <v>139.94999999999999</v>
      </c>
      <c r="CF139" s="3">
        <v>0</v>
      </c>
      <c r="CG139">
        <v>78.2</v>
      </c>
      <c r="CH139">
        <v>218.14999999999901</v>
      </c>
      <c r="CI139" s="3">
        <v>1663</v>
      </c>
      <c r="CJ139" s="5">
        <v>1523.05</v>
      </c>
      <c r="CK139" s="5">
        <v>1663</v>
      </c>
      <c r="CL139" s="5">
        <v>1523.05</v>
      </c>
      <c r="CM139" s="3">
        <v>1663</v>
      </c>
      <c r="CN139" s="3">
        <v>1802.95</v>
      </c>
      <c r="CO139" s="3">
        <v>1663</v>
      </c>
      <c r="CP139" s="3">
        <v>1802.95</v>
      </c>
      <c r="CQ139">
        <v>1663</v>
      </c>
      <c r="CR139">
        <v>218.14999999999901</v>
      </c>
      <c r="CS139" s="3">
        <v>0</v>
      </c>
      <c r="CT139" s="3">
        <v>0</v>
      </c>
      <c r="CU139" s="3" t="s">
        <v>146</v>
      </c>
      <c r="CV139" t="s">
        <v>973</v>
      </c>
      <c r="CX139" s="2">
        <v>45154.298356481479</v>
      </c>
      <c r="CY139" t="s">
        <v>973</v>
      </c>
      <c r="CZ139">
        <v>286</v>
      </c>
      <c r="DA139">
        <v>2</v>
      </c>
      <c r="DB139" t="s">
        <v>191</v>
      </c>
      <c r="DC139" t="s">
        <v>294</v>
      </c>
      <c r="DD139" t="s">
        <v>221</v>
      </c>
      <c r="DE139" t="s">
        <v>222</v>
      </c>
      <c r="DF139" t="s">
        <v>167</v>
      </c>
      <c r="DG139" t="s">
        <v>143</v>
      </c>
      <c r="DH139" t="s">
        <v>168</v>
      </c>
      <c r="DI139">
        <v>1</v>
      </c>
      <c r="DJ139">
        <v>1</v>
      </c>
      <c r="DK139" t="s">
        <v>337</v>
      </c>
      <c r="DL139" t="s">
        <v>338</v>
      </c>
      <c r="DM139">
        <v>25.119828799158199</v>
      </c>
      <c r="DN139">
        <v>55.216707100000001</v>
      </c>
      <c r="DO139" t="s">
        <v>255</v>
      </c>
      <c r="DP139" t="s">
        <v>153</v>
      </c>
      <c r="DQ139">
        <v>25.0562234</v>
      </c>
      <c r="DR139">
        <v>55.203917699999899</v>
      </c>
      <c r="DS139" t="s">
        <v>133</v>
      </c>
      <c r="DT139" t="s">
        <v>133</v>
      </c>
      <c r="DW139" s="18" t="str">
        <f>IF(AND(CU139="no",CS139=0),"okay",IF(AND(CU139="yes",CS139&gt;0),"okay","wrong"))</f>
        <v>okay</v>
      </c>
      <c r="DX139" s="3">
        <f>SUM(BO139:BQ139)</f>
        <v>54.133333333333333</v>
      </c>
      <c r="DY139" s="3">
        <f>BM139</f>
        <v>0</v>
      </c>
      <c r="DZ139" s="3">
        <f t="shared" si="17"/>
        <v>0</v>
      </c>
      <c r="EA139" s="3">
        <f>CF139</f>
        <v>0</v>
      </c>
      <c r="EB139" s="18">
        <f>ROUND(DZ139-CS139-EA139,)</f>
        <v>0</v>
      </c>
      <c r="EC139" s="3">
        <f>CI139</f>
        <v>1663</v>
      </c>
      <c r="ED139" s="3">
        <f t="shared" si="18"/>
        <v>0</v>
      </c>
      <c r="EE139" s="3">
        <f t="shared" si="18"/>
        <v>0</v>
      </c>
      <c r="EF139" s="3">
        <f t="shared" si="19"/>
        <v>1663</v>
      </c>
      <c r="EG139" s="18">
        <f t="shared" si="20"/>
        <v>0</v>
      </c>
      <c r="EH139" s="3">
        <f>BU139</f>
        <v>1599</v>
      </c>
      <c r="EI139" s="3">
        <f t="shared" si="21"/>
        <v>1599</v>
      </c>
      <c r="EJ139" s="3">
        <f>CE139</f>
        <v>139.94999999999999</v>
      </c>
      <c r="EK139" s="19">
        <f t="shared" si="15"/>
        <v>1459.05</v>
      </c>
      <c r="EL139" s="19">
        <f>CO139/CM139</f>
        <v>1</v>
      </c>
      <c r="EM139" s="19">
        <f t="shared" si="16"/>
        <v>1459.05</v>
      </c>
      <c r="EN139" s="18">
        <f>ROUND(EM139-BV139,0)</f>
        <v>-280</v>
      </c>
    </row>
    <row r="140" spans="1:144" x14ac:dyDescent="0.25">
      <c r="A140">
        <v>250148</v>
      </c>
      <c r="B140" t="s">
        <v>974</v>
      </c>
      <c r="C140" s="1">
        <v>45330</v>
      </c>
      <c r="D140" s="2">
        <v>45330.483900462961</v>
      </c>
      <c r="E140">
        <v>2024</v>
      </c>
      <c r="F140">
        <v>2</v>
      </c>
      <c r="G140">
        <v>8</v>
      </c>
      <c r="H140">
        <v>6</v>
      </c>
      <c r="I140">
        <v>5</v>
      </c>
      <c r="J140" t="s">
        <v>125</v>
      </c>
      <c r="K140">
        <v>11</v>
      </c>
      <c r="L140">
        <v>1</v>
      </c>
      <c r="M140">
        <v>1</v>
      </c>
      <c r="N140" s="1">
        <v>45330</v>
      </c>
      <c r="O140" s="2">
        <v>45330.541666666664</v>
      </c>
      <c r="P140">
        <v>2024</v>
      </c>
      <c r="Q140">
        <v>2</v>
      </c>
      <c r="R140">
        <v>8</v>
      </c>
      <c r="S140">
        <v>6</v>
      </c>
      <c r="T140">
        <v>5</v>
      </c>
      <c r="U140" t="s">
        <v>125</v>
      </c>
      <c r="V140">
        <v>13</v>
      </c>
      <c r="W140" s="1">
        <v>45360</v>
      </c>
      <c r="X140" s="2">
        <v>45360.517361111109</v>
      </c>
      <c r="Y140">
        <v>2024</v>
      </c>
      <c r="Z140">
        <v>3</v>
      </c>
      <c r="AA140">
        <v>9</v>
      </c>
      <c r="AB140">
        <v>10</v>
      </c>
      <c r="AC140">
        <v>7</v>
      </c>
      <c r="AD140" t="s">
        <v>126</v>
      </c>
      <c r="AE140">
        <v>12</v>
      </c>
      <c r="AF140" t="s">
        <v>155</v>
      </c>
      <c r="AG140" t="s">
        <v>128</v>
      </c>
      <c r="AH140" t="s">
        <v>129</v>
      </c>
      <c r="AI140" t="s">
        <v>155</v>
      </c>
      <c r="AJ140">
        <v>0</v>
      </c>
      <c r="AK140" t="s">
        <v>131</v>
      </c>
      <c r="AL140" t="s">
        <v>132</v>
      </c>
      <c r="AM140" t="s">
        <v>133</v>
      </c>
      <c r="AN140">
        <v>0</v>
      </c>
      <c r="AO140">
        <v>0</v>
      </c>
      <c r="AP140">
        <v>0</v>
      </c>
      <c r="AQ140" t="s">
        <v>134</v>
      </c>
      <c r="AR140" t="s">
        <v>135</v>
      </c>
      <c r="AS140" t="s">
        <v>157</v>
      </c>
      <c r="AT140" t="s">
        <v>133</v>
      </c>
      <c r="AU140" t="s">
        <v>158</v>
      </c>
      <c r="AV140" t="s">
        <v>159</v>
      </c>
      <c r="AW140" t="s">
        <v>133</v>
      </c>
      <c r="AX140" t="s">
        <v>146</v>
      </c>
      <c r="AZ140">
        <v>1</v>
      </c>
      <c r="BA140">
        <v>0</v>
      </c>
      <c r="BB140">
        <v>1</v>
      </c>
      <c r="BC140">
        <v>0</v>
      </c>
      <c r="BD140">
        <v>499505</v>
      </c>
      <c r="BE140" t="s">
        <v>340</v>
      </c>
      <c r="BF140" t="s">
        <v>975</v>
      </c>
      <c r="BG140" t="s">
        <v>976</v>
      </c>
      <c r="BH140" s="1">
        <v>33787</v>
      </c>
      <c r="BI140">
        <v>32</v>
      </c>
      <c r="BJ140" t="s">
        <v>143</v>
      </c>
      <c r="BK140" t="s">
        <v>139</v>
      </c>
      <c r="BL140" s="3">
        <v>30</v>
      </c>
      <c r="BM140" s="3">
        <v>0</v>
      </c>
      <c r="BN140">
        <v>0</v>
      </c>
      <c r="BO140" s="3">
        <v>56.63</v>
      </c>
      <c r="BP140" s="3">
        <v>5.63</v>
      </c>
      <c r="BQ140" s="3">
        <v>4</v>
      </c>
      <c r="BR140" t="s">
        <v>144</v>
      </c>
      <c r="BS140">
        <v>54.96</v>
      </c>
      <c r="BT140" t="s">
        <v>145</v>
      </c>
      <c r="BU140" s="3">
        <v>1698.9</v>
      </c>
      <c r="BV140" s="3">
        <v>1698.9</v>
      </c>
      <c r="BW140">
        <v>0</v>
      </c>
      <c r="BX140">
        <v>0</v>
      </c>
      <c r="BY140">
        <v>39</v>
      </c>
      <c r="BZ140">
        <v>120</v>
      </c>
      <c r="CA140">
        <v>168.9</v>
      </c>
      <c r="CB140">
        <v>0</v>
      </c>
      <c r="CC140">
        <v>0</v>
      </c>
      <c r="CD140">
        <v>168.9</v>
      </c>
      <c r="CE140" s="3">
        <v>0</v>
      </c>
      <c r="CF140" s="3">
        <v>0</v>
      </c>
      <c r="CG140">
        <v>101.345</v>
      </c>
      <c r="CH140">
        <v>101.345</v>
      </c>
      <c r="CI140" s="3">
        <v>2026.8</v>
      </c>
      <c r="CJ140" s="5">
        <v>2026.8</v>
      </c>
      <c r="CK140" s="5">
        <v>2026.8</v>
      </c>
      <c r="CL140" s="5">
        <v>2026.8</v>
      </c>
      <c r="CM140" s="3">
        <v>2026.8</v>
      </c>
      <c r="CN140" s="3">
        <v>2026.8</v>
      </c>
      <c r="CO140" s="3">
        <v>2026.8</v>
      </c>
      <c r="CP140" s="3">
        <v>2026.8</v>
      </c>
      <c r="CQ140">
        <v>2026.8</v>
      </c>
      <c r="CR140">
        <v>101.345</v>
      </c>
      <c r="CS140" s="3">
        <v>0</v>
      </c>
      <c r="CT140" s="3">
        <v>0</v>
      </c>
      <c r="CU140" s="3" t="s">
        <v>146</v>
      </c>
      <c r="CV140" t="s">
        <v>133</v>
      </c>
      <c r="CX140" s="2">
        <v>1.5</v>
      </c>
      <c r="CY140" t="s">
        <v>133</v>
      </c>
      <c r="CZ140">
        <v>294</v>
      </c>
      <c r="DA140">
        <v>2</v>
      </c>
      <c r="DB140" t="s">
        <v>191</v>
      </c>
      <c r="DC140" t="s">
        <v>756</v>
      </c>
      <c r="DD140" t="s">
        <v>357</v>
      </c>
      <c r="DE140" t="s">
        <v>358</v>
      </c>
      <c r="DF140" t="s">
        <v>223</v>
      </c>
      <c r="DG140" t="s">
        <v>143</v>
      </c>
      <c r="DH140" t="s">
        <v>168</v>
      </c>
      <c r="DI140">
        <v>1</v>
      </c>
      <c r="DJ140">
        <v>1</v>
      </c>
      <c r="DK140" t="s">
        <v>597</v>
      </c>
      <c r="DL140" t="s">
        <v>338</v>
      </c>
      <c r="DM140">
        <v>25.124598270826102</v>
      </c>
      <c r="DN140">
        <v>55.380661734326999</v>
      </c>
      <c r="DO140" t="s">
        <v>977</v>
      </c>
      <c r="DP140" t="s">
        <v>153</v>
      </c>
      <c r="DQ140">
        <v>25.117823164756199</v>
      </c>
      <c r="DR140">
        <v>55.349101766056101</v>
      </c>
      <c r="DS140" t="s">
        <v>133</v>
      </c>
      <c r="DT140" t="s">
        <v>133</v>
      </c>
      <c r="DW140" s="18" t="str">
        <f>IF(AND(CU140="no",CS140=0),"okay",IF(AND(CU140="yes",CS140&gt;0),"okay","wrong"))</f>
        <v>okay</v>
      </c>
      <c r="DX140" s="3">
        <f>SUM(BO140:BQ140)</f>
        <v>66.260000000000005</v>
      </c>
      <c r="DY140" s="3">
        <f>BM140</f>
        <v>0</v>
      </c>
      <c r="DZ140" s="3">
        <f t="shared" si="17"/>
        <v>0</v>
      </c>
      <c r="EA140" s="3">
        <f>CF140</f>
        <v>0</v>
      </c>
      <c r="EB140" s="18">
        <f>ROUND(DZ140-CS140-EA140,)</f>
        <v>0</v>
      </c>
      <c r="EC140" s="3">
        <f>CI140</f>
        <v>2026.8</v>
      </c>
      <c r="ED140" s="3">
        <f t="shared" si="18"/>
        <v>0</v>
      </c>
      <c r="EE140" s="3">
        <f t="shared" si="18"/>
        <v>0</v>
      </c>
      <c r="EF140" s="3">
        <f t="shared" si="19"/>
        <v>2026.8</v>
      </c>
      <c r="EG140" s="18">
        <f t="shared" si="20"/>
        <v>0</v>
      </c>
      <c r="EH140" s="3">
        <f>BU140</f>
        <v>1698.9</v>
      </c>
      <c r="EI140" s="3">
        <f t="shared" si="21"/>
        <v>1698.9</v>
      </c>
      <c r="EJ140" s="3">
        <f>CE140</f>
        <v>0</v>
      </c>
      <c r="EK140" s="19">
        <f t="shared" si="15"/>
        <v>1698.9</v>
      </c>
      <c r="EL140" s="19">
        <f>CO140/CM140</f>
        <v>1</v>
      </c>
      <c r="EM140" s="19">
        <f t="shared" si="16"/>
        <v>1698.9</v>
      </c>
      <c r="EN140" s="18">
        <f>ROUND(EM140-BV140,0)</f>
        <v>0</v>
      </c>
    </row>
    <row r="141" spans="1:144" x14ac:dyDescent="0.25">
      <c r="A141">
        <v>250275</v>
      </c>
      <c r="B141" t="s">
        <v>978</v>
      </c>
      <c r="C141" s="1">
        <v>45330</v>
      </c>
      <c r="D141" s="2">
        <v>45330.769930555558</v>
      </c>
      <c r="E141">
        <v>2024</v>
      </c>
      <c r="F141">
        <v>2</v>
      </c>
      <c r="G141">
        <v>8</v>
      </c>
      <c r="H141">
        <v>6</v>
      </c>
      <c r="I141">
        <v>5</v>
      </c>
      <c r="J141" t="s">
        <v>125</v>
      </c>
      <c r="K141">
        <v>18</v>
      </c>
      <c r="L141">
        <v>1</v>
      </c>
      <c r="M141">
        <v>1</v>
      </c>
      <c r="N141" s="1">
        <v>45330</v>
      </c>
      <c r="O141" s="2">
        <v>45330.833333333336</v>
      </c>
      <c r="P141">
        <v>2024</v>
      </c>
      <c r="Q141">
        <v>2</v>
      </c>
      <c r="R141">
        <v>8</v>
      </c>
      <c r="S141">
        <v>6</v>
      </c>
      <c r="T141">
        <v>5</v>
      </c>
      <c r="U141" t="s">
        <v>125</v>
      </c>
      <c r="V141">
        <v>20</v>
      </c>
      <c r="W141" s="1">
        <v>45360</v>
      </c>
      <c r="X141" s="2">
        <v>45360.833333333336</v>
      </c>
      <c r="Y141">
        <v>2024</v>
      </c>
      <c r="Z141">
        <v>3</v>
      </c>
      <c r="AA141">
        <v>9</v>
      </c>
      <c r="AB141">
        <v>10</v>
      </c>
      <c r="AC141">
        <v>7</v>
      </c>
      <c r="AD141" t="s">
        <v>126</v>
      </c>
      <c r="AE141">
        <v>20</v>
      </c>
      <c r="AF141" t="s">
        <v>155</v>
      </c>
      <c r="AG141" t="s">
        <v>128</v>
      </c>
      <c r="AH141" t="s">
        <v>129</v>
      </c>
      <c r="AI141" t="s">
        <v>155</v>
      </c>
      <c r="AJ141">
        <v>0</v>
      </c>
      <c r="AK141" t="s">
        <v>131</v>
      </c>
      <c r="AL141" t="s">
        <v>132</v>
      </c>
      <c r="AM141" t="s">
        <v>133</v>
      </c>
      <c r="AN141">
        <v>0</v>
      </c>
      <c r="AO141">
        <v>0</v>
      </c>
      <c r="AP141">
        <v>0</v>
      </c>
      <c r="AQ141" t="s">
        <v>134</v>
      </c>
      <c r="AR141" t="s">
        <v>135</v>
      </c>
      <c r="AS141" t="s">
        <v>157</v>
      </c>
      <c r="AT141" t="s">
        <v>133</v>
      </c>
      <c r="AU141" t="s">
        <v>158</v>
      </c>
      <c r="AV141" t="s">
        <v>159</v>
      </c>
      <c r="AW141" t="s">
        <v>133</v>
      </c>
      <c r="AX141" t="s">
        <v>139</v>
      </c>
      <c r="AZ141">
        <v>2</v>
      </c>
      <c r="BA141">
        <v>0</v>
      </c>
      <c r="BB141">
        <v>2</v>
      </c>
      <c r="BC141">
        <v>0</v>
      </c>
      <c r="BD141">
        <v>536144</v>
      </c>
      <c r="BE141" t="s">
        <v>979</v>
      </c>
      <c r="BF141" t="s">
        <v>980</v>
      </c>
      <c r="BG141" t="s">
        <v>981</v>
      </c>
      <c r="BH141" s="1">
        <v>34700</v>
      </c>
      <c r="BI141">
        <v>29</v>
      </c>
      <c r="BJ141" t="s">
        <v>143</v>
      </c>
      <c r="BK141" t="s">
        <v>139</v>
      </c>
      <c r="BL141" s="3">
        <v>30</v>
      </c>
      <c r="BM141" s="3">
        <v>0</v>
      </c>
      <c r="BN141">
        <v>0</v>
      </c>
      <c r="BO141" s="3">
        <v>53.3</v>
      </c>
      <c r="BP141" s="3">
        <v>4.97</v>
      </c>
      <c r="BQ141" s="3">
        <v>0.16666666666666599</v>
      </c>
      <c r="BR141" t="s">
        <v>144</v>
      </c>
      <c r="BS141">
        <v>56.63</v>
      </c>
      <c r="BT141" t="s">
        <v>145</v>
      </c>
      <c r="BU141" s="3">
        <v>1599</v>
      </c>
      <c r="BV141" s="3">
        <v>1674</v>
      </c>
      <c r="BW141">
        <v>0</v>
      </c>
      <c r="BX141">
        <v>39</v>
      </c>
      <c r="BY141">
        <v>39</v>
      </c>
      <c r="BZ141">
        <v>5</v>
      </c>
      <c r="CA141">
        <v>149.1</v>
      </c>
      <c r="CB141">
        <v>0</v>
      </c>
      <c r="CC141">
        <v>0</v>
      </c>
      <c r="CD141">
        <v>149.1</v>
      </c>
      <c r="CE141" s="3">
        <v>75</v>
      </c>
      <c r="CF141" s="3">
        <v>0</v>
      </c>
      <c r="CG141">
        <v>87.805000000000007</v>
      </c>
      <c r="CH141">
        <v>162.80500000000001</v>
      </c>
      <c r="CI141" s="3">
        <v>1831.1</v>
      </c>
      <c r="CJ141" s="5">
        <v>1756.1</v>
      </c>
      <c r="CK141" s="5">
        <v>1831.1</v>
      </c>
      <c r="CL141" s="5">
        <v>1756.1</v>
      </c>
      <c r="CM141" s="3">
        <v>1831.1</v>
      </c>
      <c r="CN141" s="3">
        <v>1906.1</v>
      </c>
      <c r="CO141" s="3">
        <v>1831.1</v>
      </c>
      <c r="CP141" s="3">
        <v>1906.1</v>
      </c>
      <c r="CQ141">
        <v>1831.1</v>
      </c>
      <c r="CR141">
        <v>162.80500000000001</v>
      </c>
      <c r="CS141" s="3">
        <v>0</v>
      </c>
      <c r="CT141" s="3">
        <v>0</v>
      </c>
      <c r="CU141" s="3" t="s">
        <v>146</v>
      </c>
      <c r="CV141" t="s">
        <v>200</v>
      </c>
      <c r="CX141" s="2">
        <v>44742.300173611111</v>
      </c>
      <c r="CY141" t="s">
        <v>200</v>
      </c>
      <c r="CZ141">
        <v>96</v>
      </c>
      <c r="DA141">
        <v>2</v>
      </c>
      <c r="DB141" t="s">
        <v>163</v>
      </c>
      <c r="DC141" t="s">
        <v>164</v>
      </c>
      <c r="DD141" t="s">
        <v>165</v>
      </c>
      <c r="DE141" t="s">
        <v>166</v>
      </c>
      <c r="DF141" t="s">
        <v>167</v>
      </c>
      <c r="DG141" t="s">
        <v>143</v>
      </c>
      <c r="DH141" t="s">
        <v>168</v>
      </c>
      <c r="DI141">
        <v>1</v>
      </c>
      <c r="DJ141">
        <v>1</v>
      </c>
      <c r="DK141" t="s">
        <v>982</v>
      </c>
      <c r="DL141" t="s">
        <v>152</v>
      </c>
      <c r="DM141">
        <v>25.265997779263099</v>
      </c>
      <c r="DN141">
        <v>55.323020182549897</v>
      </c>
      <c r="DO141" t="s">
        <v>983</v>
      </c>
      <c r="DP141" t="s">
        <v>153</v>
      </c>
      <c r="DQ141">
        <v>25.2659620013895</v>
      </c>
      <c r="DR141">
        <v>55.322996713221002</v>
      </c>
      <c r="DS141">
        <v>8</v>
      </c>
      <c r="DT141" t="s">
        <v>133</v>
      </c>
      <c r="DW141" s="18" t="str">
        <f>IF(AND(CU141="no",CS141=0),"okay",IF(AND(CU141="yes",CS141&gt;0),"okay","wrong"))</f>
        <v>okay</v>
      </c>
      <c r="DX141" s="3">
        <f>SUM(BO141:BQ141)</f>
        <v>58.43666666666666</v>
      </c>
      <c r="DY141" s="3">
        <f>BM141</f>
        <v>0</v>
      </c>
      <c r="DZ141" s="3">
        <f t="shared" si="17"/>
        <v>0</v>
      </c>
      <c r="EA141" s="3">
        <f>CF141</f>
        <v>0</v>
      </c>
      <c r="EB141" s="18">
        <f>ROUND(DZ141-CS141-EA141,)</f>
        <v>0</v>
      </c>
      <c r="EC141" s="3">
        <f>CI141</f>
        <v>1831.1</v>
      </c>
      <c r="ED141" s="3">
        <f t="shared" si="18"/>
        <v>0</v>
      </c>
      <c r="EE141" s="3">
        <f t="shared" si="18"/>
        <v>0</v>
      </c>
      <c r="EF141" s="3">
        <f t="shared" si="19"/>
        <v>1831.1</v>
      </c>
      <c r="EG141" s="18">
        <f t="shared" si="20"/>
        <v>0</v>
      </c>
      <c r="EH141" s="3">
        <f>BU141</f>
        <v>1599</v>
      </c>
      <c r="EI141" s="3">
        <f t="shared" si="21"/>
        <v>1599</v>
      </c>
      <c r="EJ141" s="3">
        <f>CE141</f>
        <v>75</v>
      </c>
      <c r="EK141" s="19">
        <f t="shared" si="15"/>
        <v>1524</v>
      </c>
      <c r="EL141" s="19">
        <f>CO141/CM141</f>
        <v>1</v>
      </c>
      <c r="EM141" s="19">
        <f t="shared" si="16"/>
        <v>1524</v>
      </c>
      <c r="EN141" s="18">
        <f>ROUND(EM141-BV141,0)</f>
        <v>-150</v>
      </c>
    </row>
    <row r="142" spans="1:144" x14ac:dyDescent="0.25">
      <c r="A142">
        <v>250356</v>
      </c>
      <c r="B142" t="s">
        <v>984</v>
      </c>
      <c r="C142" s="1">
        <v>45331</v>
      </c>
      <c r="D142" s="2">
        <v>45331.299212962964</v>
      </c>
      <c r="E142">
        <v>2024</v>
      </c>
      <c r="F142">
        <v>2</v>
      </c>
      <c r="G142">
        <v>9</v>
      </c>
      <c r="H142">
        <v>6</v>
      </c>
      <c r="I142">
        <v>6</v>
      </c>
      <c r="J142" t="s">
        <v>241</v>
      </c>
      <c r="K142">
        <v>7</v>
      </c>
      <c r="L142">
        <v>1</v>
      </c>
      <c r="M142">
        <v>1</v>
      </c>
      <c r="N142" s="1">
        <v>45350</v>
      </c>
      <c r="O142" s="2">
        <v>45350.333333333336</v>
      </c>
      <c r="P142">
        <v>2024</v>
      </c>
      <c r="Q142">
        <v>2</v>
      </c>
      <c r="R142">
        <v>28</v>
      </c>
      <c r="S142">
        <v>9</v>
      </c>
      <c r="T142">
        <v>4</v>
      </c>
      <c r="U142" t="s">
        <v>226</v>
      </c>
      <c r="V142">
        <v>8</v>
      </c>
      <c r="W142" s="1">
        <v>45355</v>
      </c>
      <c r="X142" s="2">
        <v>45355.416666666664</v>
      </c>
      <c r="Y142">
        <v>2024</v>
      </c>
      <c r="Z142">
        <v>3</v>
      </c>
      <c r="AA142">
        <v>4</v>
      </c>
      <c r="AB142">
        <v>10</v>
      </c>
      <c r="AC142">
        <v>2</v>
      </c>
      <c r="AD142" t="s">
        <v>124</v>
      </c>
      <c r="AE142">
        <v>10</v>
      </c>
      <c r="AF142" t="s">
        <v>127</v>
      </c>
      <c r="AG142" t="s">
        <v>203</v>
      </c>
      <c r="AH142" t="s">
        <v>129</v>
      </c>
      <c r="AI142" t="s">
        <v>204</v>
      </c>
      <c r="AJ142">
        <v>19</v>
      </c>
      <c r="AK142" t="s">
        <v>131</v>
      </c>
      <c r="AL142" t="s">
        <v>132</v>
      </c>
      <c r="AM142" t="s">
        <v>133</v>
      </c>
      <c r="AN142">
        <v>0</v>
      </c>
      <c r="AO142">
        <v>0</v>
      </c>
      <c r="AP142">
        <v>0</v>
      </c>
      <c r="AQ142" t="s">
        <v>134</v>
      </c>
      <c r="AR142" t="s">
        <v>156</v>
      </c>
      <c r="AS142" t="s">
        <v>157</v>
      </c>
      <c r="AT142" t="s">
        <v>133</v>
      </c>
      <c r="AU142" t="s">
        <v>158</v>
      </c>
      <c r="AV142" t="s">
        <v>138</v>
      </c>
      <c r="AW142" t="s">
        <v>133</v>
      </c>
      <c r="AX142" t="s">
        <v>146</v>
      </c>
      <c r="AZ142">
        <v>1</v>
      </c>
      <c r="BA142">
        <v>0</v>
      </c>
      <c r="BB142">
        <v>1</v>
      </c>
      <c r="BC142">
        <v>0</v>
      </c>
      <c r="BD142">
        <v>569347</v>
      </c>
      <c r="BE142" t="s">
        <v>985</v>
      </c>
      <c r="BF142" t="s">
        <v>986</v>
      </c>
      <c r="BG142" t="s">
        <v>987</v>
      </c>
      <c r="BH142" s="1">
        <v>34700</v>
      </c>
      <c r="BI142">
        <v>29</v>
      </c>
      <c r="BJ142" t="s">
        <v>133</v>
      </c>
      <c r="BK142" t="s">
        <v>139</v>
      </c>
      <c r="BL142" s="3">
        <v>5</v>
      </c>
      <c r="BM142" s="3">
        <v>1</v>
      </c>
      <c r="BN142">
        <v>99</v>
      </c>
      <c r="BO142" s="3">
        <v>99</v>
      </c>
      <c r="BP142" s="3">
        <v>0</v>
      </c>
      <c r="BQ142" s="3">
        <v>20</v>
      </c>
      <c r="BR142" t="s">
        <v>144</v>
      </c>
      <c r="BS142">
        <v>0</v>
      </c>
      <c r="BT142">
        <v>0</v>
      </c>
      <c r="BU142" s="3">
        <v>495</v>
      </c>
      <c r="BV142" s="3">
        <v>376</v>
      </c>
      <c r="BW142">
        <v>99</v>
      </c>
      <c r="BX142">
        <v>49</v>
      </c>
      <c r="BY142">
        <v>39</v>
      </c>
      <c r="BZ142">
        <v>100</v>
      </c>
      <c r="CA142">
        <v>0</v>
      </c>
      <c r="CB142">
        <v>0</v>
      </c>
      <c r="CC142">
        <v>0</v>
      </c>
      <c r="CD142">
        <v>0</v>
      </c>
      <c r="CE142" s="3">
        <v>0</v>
      </c>
      <c r="CF142" s="3">
        <v>0</v>
      </c>
      <c r="CG142">
        <v>39.1</v>
      </c>
      <c r="CH142">
        <v>39.1</v>
      </c>
      <c r="CI142" s="3">
        <v>782</v>
      </c>
      <c r="CJ142" s="5">
        <v>782</v>
      </c>
      <c r="CK142" s="5">
        <v>782</v>
      </c>
      <c r="CL142" s="5">
        <v>782</v>
      </c>
      <c r="CM142" s="3">
        <v>663</v>
      </c>
      <c r="CN142" s="3">
        <v>663</v>
      </c>
      <c r="CO142" s="3">
        <v>663</v>
      </c>
      <c r="CP142" s="3">
        <v>663</v>
      </c>
      <c r="CQ142">
        <v>782</v>
      </c>
      <c r="CR142">
        <v>39.1</v>
      </c>
      <c r="CS142" s="3">
        <v>119</v>
      </c>
      <c r="CT142" s="3">
        <v>119</v>
      </c>
      <c r="CU142" s="3" t="s">
        <v>139</v>
      </c>
      <c r="CV142" t="s">
        <v>133</v>
      </c>
      <c r="CX142" s="2">
        <v>1.5</v>
      </c>
      <c r="CZ142">
        <v>96</v>
      </c>
      <c r="DA142">
        <v>3</v>
      </c>
      <c r="DB142" t="s">
        <v>163</v>
      </c>
      <c r="DC142" t="s">
        <v>164</v>
      </c>
      <c r="DD142" t="s">
        <v>261</v>
      </c>
      <c r="DE142" t="s">
        <v>166</v>
      </c>
      <c r="DF142" t="s">
        <v>167</v>
      </c>
      <c r="DG142" t="s">
        <v>143</v>
      </c>
      <c r="DH142" t="s">
        <v>168</v>
      </c>
      <c r="DI142">
        <v>1</v>
      </c>
      <c r="DJ142">
        <v>1</v>
      </c>
      <c r="DK142" t="s">
        <v>988</v>
      </c>
      <c r="DL142" t="s">
        <v>152</v>
      </c>
      <c r="DM142">
        <v>25.0593526</v>
      </c>
      <c r="DN142">
        <v>55.221488200000003</v>
      </c>
      <c r="DO142" t="s">
        <v>989</v>
      </c>
      <c r="DP142" t="s">
        <v>153</v>
      </c>
      <c r="DQ142">
        <v>25.099437935139399</v>
      </c>
      <c r="DR142">
        <v>55.179950147867203</v>
      </c>
      <c r="DS142" t="s">
        <v>133</v>
      </c>
      <c r="DT142" t="s">
        <v>133</v>
      </c>
      <c r="DW142" s="18" t="str">
        <f>IF(AND(CU142="no",CS142=0),"okay",IF(AND(CU142="yes",CS142&gt;0),"okay","wrong"))</f>
        <v>okay</v>
      </c>
      <c r="DX142" s="3">
        <f>SUM(BO142:BQ142)</f>
        <v>119</v>
      </c>
      <c r="DY142" s="3">
        <f>BM142</f>
        <v>1</v>
      </c>
      <c r="DZ142" s="3">
        <f t="shared" si="17"/>
        <v>119</v>
      </c>
      <c r="EA142" s="3">
        <f>CF142</f>
        <v>0</v>
      </c>
      <c r="EB142" s="18">
        <f>ROUND(DZ142-CS142-EA142,)</f>
        <v>0</v>
      </c>
      <c r="EC142" s="3">
        <f>CI142</f>
        <v>782</v>
      </c>
      <c r="ED142" s="3">
        <f t="shared" si="18"/>
        <v>119</v>
      </c>
      <c r="EE142" s="3">
        <f t="shared" si="18"/>
        <v>0</v>
      </c>
      <c r="EF142" s="3">
        <f t="shared" si="19"/>
        <v>663</v>
      </c>
      <c r="EG142" s="18">
        <f t="shared" si="20"/>
        <v>0</v>
      </c>
      <c r="EH142" s="3">
        <f>BU142</f>
        <v>495</v>
      </c>
      <c r="EI142" s="3">
        <f t="shared" si="21"/>
        <v>376</v>
      </c>
      <c r="EJ142" s="3">
        <f>CE142</f>
        <v>0</v>
      </c>
      <c r="EK142" s="19">
        <f t="shared" si="15"/>
        <v>376</v>
      </c>
      <c r="EL142" s="19">
        <f>CO142/CM142</f>
        <v>1</v>
      </c>
      <c r="EM142" s="19">
        <f t="shared" si="16"/>
        <v>376</v>
      </c>
      <c r="EN142" s="18">
        <f>ROUND(EM142-BV142,0)</f>
        <v>0</v>
      </c>
    </row>
    <row r="143" spans="1:144" x14ac:dyDescent="0.25">
      <c r="A143">
        <v>250372</v>
      </c>
      <c r="B143" t="s">
        <v>133</v>
      </c>
      <c r="C143" s="1">
        <v>45331</v>
      </c>
      <c r="D143" s="2">
        <v>45331.37462962963</v>
      </c>
      <c r="E143">
        <v>2024</v>
      </c>
      <c r="F143">
        <v>2</v>
      </c>
      <c r="G143">
        <v>9</v>
      </c>
      <c r="H143">
        <v>6</v>
      </c>
      <c r="I143">
        <v>6</v>
      </c>
      <c r="J143" t="s">
        <v>241</v>
      </c>
      <c r="K143">
        <v>8</v>
      </c>
      <c r="L143">
        <v>1</v>
      </c>
      <c r="M143">
        <v>0</v>
      </c>
      <c r="N143" s="1">
        <v>45336</v>
      </c>
      <c r="O143" s="2">
        <v>45336.333333333336</v>
      </c>
      <c r="P143">
        <v>2024</v>
      </c>
      <c r="Q143">
        <v>2</v>
      </c>
      <c r="R143">
        <v>14</v>
      </c>
      <c r="S143">
        <v>7</v>
      </c>
      <c r="T143">
        <v>4</v>
      </c>
      <c r="U143" t="s">
        <v>226</v>
      </c>
      <c r="V143">
        <v>8</v>
      </c>
      <c r="W143" s="1">
        <v>45342</v>
      </c>
      <c r="X143" s="2">
        <v>45342.291666666664</v>
      </c>
      <c r="Y143">
        <v>2024</v>
      </c>
      <c r="Z143">
        <v>2</v>
      </c>
      <c r="AA143">
        <v>20</v>
      </c>
      <c r="AB143">
        <v>8</v>
      </c>
      <c r="AC143">
        <v>3</v>
      </c>
      <c r="AD143" t="s">
        <v>171</v>
      </c>
      <c r="AE143">
        <v>7</v>
      </c>
      <c r="AF143" t="s">
        <v>127</v>
      </c>
      <c r="AG143" t="s">
        <v>203</v>
      </c>
      <c r="AH143" t="s">
        <v>129</v>
      </c>
      <c r="AI143" t="s">
        <v>130</v>
      </c>
      <c r="AJ143">
        <v>5</v>
      </c>
      <c r="AK143" t="s">
        <v>131</v>
      </c>
      <c r="AL143" t="s">
        <v>132</v>
      </c>
      <c r="AM143" t="s">
        <v>133</v>
      </c>
      <c r="AN143">
        <v>0</v>
      </c>
      <c r="AO143">
        <v>0</v>
      </c>
      <c r="AP143">
        <v>0</v>
      </c>
      <c r="AQ143" t="s">
        <v>233</v>
      </c>
      <c r="AR143" t="s">
        <v>156</v>
      </c>
      <c r="AS143" t="s">
        <v>157</v>
      </c>
      <c r="AT143" t="s">
        <v>133</v>
      </c>
      <c r="AU143" t="s">
        <v>158</v>
      </c>
      <c r="AV143" t="s">
        <v>159</v>
      </c>
      <c r="AW143" t="s">
        <v>133</v>
      </c>
      <c r="AX143" t="s">
        <v>139</v>
      </c>
      <c r="AZ143">
        <v>3</v>
      </c>
      <c r="BA143">
        <v>1</v>
      </c>
      <c r="BB143">
        <v>2</v>
      </c>
      <c r="BC143">
        <v>0</v>
      </c>
      <c r="BD143">
        <v>569367</v>
      </c>
      <c r="BE143" t="s">
        <v>990</v>
      </c>
      <c r="BF143" t="s">
        <v>991</v>
      </c>
      <c r="BG143" t="s">
        <v>992</v>
      </c>
      <c r="BH143" s="1">
        <v>33787</v>
      </c>
      <c r="BI143">
        <v>32</v>
      </c>
      <c r="BJ143" t="s">
        <v>143</v>
      </c>
      <c r="BK143" t="s">
        <v>139</v>
      </c>
      <c r="BL143" s="3">
        <v>6</v>
      </c>
      <c r="BM143" s="3">
        <v>0</v>
      </c>
      <c r="BN143">
        <v>0</v>
      </c>
      <c r="BO143" s="3">
        <v>139</v>
      </c>
      <c r="BP143" s="3">
        <v>22</v>
      </c>
      <c r="BQ143" s="3">
        <v>25</v>
      </c>
      <c r="BR143" t="s">
        <v>144</v>
      </c>
      <c r="BS143">
        <v>0</v>
      </c>
      <c r="BT143">
        <v>0</v>
      </c>
      <c r="BU143" s="3">
        <v>834</v>
      </c>
      <c r="BV143" s="3">
        <v>834</v>
      </c>
      <c r="BW143">
        <v>0</v>
      </c>
      <c r="BX143">
        <v>49</v>
      </c>
      <c r="BY143">
        <v>39</v>
      </c>
      <c r="BZ143">
        <v>150</v>
      </c>
      <c r="CA143">
        <v>132</v>
      </c>
      <c r="CB143">
        <v>0</v>
      </c>
      <c r="CC143">
        <v>0</v>
      </c>
      <c r="CD143">
        <v>171</v>
      </c>
      <c r="CE143" s="3">
        <v>0</v>
      </c>
      <c r="CF143" s="3">
        <v>0</v>
      </c>
      <c r="CG143">
        <v>62.15</v>
      </c>
      <c r="CH143">
        <v>1367.3</v>
      </c>
      <c r="CI143" s="3">
        <v>1243</v>
      </c>
      <c r="CJ143" s="5">
        <v>1243</v>
      </c>
      <c r="CK143" s="5">
        <v>1243</v>
      </c>
      <c r="CL143" s="5">
        <v>1243</v>
      </c>
      <c r="CM143" s="3">
        <v>1243</v>
      </c>
      <c r="CN143" s="3">
        <v>1243</v>
      </c>
      <c r="CO143" s="3">
        <v>1243</v>
      </c>
      <c r="CP143" s="3">
        <v>1243</v>
      </c>
      <c r="CQ143">
        <v>1243</v>
      </c>
      <c r="CR143">
        <v>1367.3</v>
      </c>
      <c r="CS143" s="3">
        <v>0</v>
      </c>
      <c r="CT143" s="3">
        <v>0</v>
      </c>
      <c r="CU143" s="3" t="s">
        <v>146</v>
      </c>
      <c r="CV143" t="s">
        <v>133</v>
      </c>
      <c r="CX143" s="2">
        <v>1.5</v>
      </c>
      <c r="CY143" t="s">
        <v>133</v>
      </c>
      <c r="CZ143">
        <v>276</v>
      </c>
      <c r="DA143" t="s">
        <v>133</v>
      </c>
      <c r="DB143" t="s">
        <v>191</v>
      </c>
      <c r="DC143" t="s">
        <v>469</v>
      </c>
      <c r="DD143" t="s">
        <v>133</v>
      </c>
      <c r="DE143" t="s">
        <v>133</v>
      </c>
      <c r="DF143" t="s">
        <v>133</v>
      </c>
      <c r="DG143" t="s">
        <v>143</v>
      </c>
      <c r="DH143" t="s">
        <v>168</v>
      </c>
      <c r="DI143">
        <v>1</v>
      </c>
      <c r="DJ143">
        <v>1</v>
      </c>
      <c r="DK143" t="s">
        <v>993</v>
      </c>
      <c r="DL143" t="s">
        <v>152</v>
      </c>
      <c r="DM143">
        <v>24.9943228527423</v>
      </c>
      <c r="DN143">
        <v>55.295225791633101</v>
      </c>
      <c r="DO143" t="s">
        <v>993</v>
      </c>
      <c r="DP143" t="s">
        <v>153</v>
      </c>
      <c r="DQ143">
        <v>24.9943228527423</v>
      </c>
      <c r="DR143">
        <v>55.295225791633101</v>
      </c>
      <c r="DS143" t="s">
        <v>133</v>
      </c>
      <c r="DT143" t="s">
        <v>133</v>
      </c>
      <c r="DW143" s="18" t="str">
        <f>IF(AND(CU143="no",CS143=0),"okay",IF(AND(CU143="yes",CS143&gt;0),"okay","wrong"))</f>
        <v>okay</v>
      </c>
      <c r="DX143" s="3">
        <f>SUM(BO143:BQ143)</f>
        <v>186</v>
      </c>
      <c r="DY143" s="3">
        <f>BM143</f>
        <v>0</v>
      </c>
      <c r="DZ143" s="3">
        <f t="shared" si="17"/>
        <v>0</v>
      </c>
      <c r="EA143" s="3">
        <f>CF143</f>
        <v>0</v>
      </c>
      <c r="EB143" s="18">
        <f>ROUND(DZ143-CS143-EA143,)</f>
        <v>0</v>
      </c>
      <c r="EC143" s="3">
        <f>CI143</f>
        <v>1243</v>
      </c>
      <c r="ED143" s="3">
        <f t="shared" si="18"/>
        <v>0</v>
      </c>
      <c r="EE143" s="3">
        <f t="shared" si="18"/>
        <v>0</v>
      </c>
      <c r="EF143" s="3">
        <f t="shared" si="19"/>
        <v>1243</v>
      </c>
      <c r="EG143" s="18">
        <f t="shared" si="20"/>
        <v>0</v>
      </c>
      <c r="EH143" s="3">
        <f>BU143</f>
        <v>834</v>
      </c>
      <c r="EI143" s="3">
        <f t="shared" si="21"/>
        <v>834</v>
      </c>
      <c r="EJ143" s="3">
        <f>CE143</f>
        <v>0</v>
      </c>
      <c r="EK143" s="19">
        <f t="shared" si="15"/>
        <v>834</v>
      </c>
      <c r="EL143" s="19">
        <f>CO143/CM143</f>
        <v>1</v>
      </c>
      <c r="EM143" s="19">
        <f t="shared" si="16"/>
        <v>834</v>
      </c>
      <c r="EN143" s="18">
        <f>ROUND(EM143-BV143,0)</f>
        <v>0</v>
      </c>
    </row>
    <row r="144" spans="1:144" x14ac:dyDescent="0.25">
      <c r="A144">
        <v>250386</v>
      </c>
      <c r="B144" t="s">
        <v>994</v>
      </c>
      <c r="C144" s="1">
        <v>45331</v>
      </c>
      <c r="D144" s="2">
        <v>45331.432233796295</v>
      </c>
      <c r="E144">
        <v>2024</v>
      </c>
      <c r="F144">
        <v>2</v>
      </c>
      <c r="G144">
        <v>9</v>
      </c>
      <c r="H144">
        <v>6</v>
      </c>
      <c r="I144">
        <v>6</v>
      </c>
      <c r="J144" t="s">
        <v>241</v>
      </c>
      <c r="K144">
        <v>10</v>
      </c>
      <c r="L144">
        <v>1</v>
      </c>
      <c r="M144">
        <v>1</v>
      </c>
      <c r="N144" s="1">
        <v>45331</v>
      </c>
      <c r="O144" s="2">
        <v>45331.645833333336</v>
      </c>
      <c r="P144">
        <v>2024</v>
      </c>
      <c r="Q144">
        <v>2</v>
      </c>
      <c r="R144">
        <v>9</v>
      </c>
      <c r="S144">
        <v>6</v>
      </c>
      <c r="T144">
        <v>6</v>
      </c>
      <c r="U144" t="s">
        <v>241</v>
      </c>
      <c r="V144">
        <v>15</v>
      </c>
      <c r="W144" s="1">
        <v>45391</v>
      </c>
      <c r="X144" s="2">
        <v>45391.625</v>
      </c>
      <c r="Y144">
        <v>2024</v>
      </c>
      <c r="Z144">
        <v>4</v>
      </c>
      <c r="AA144">
        <v>9</v>
      </c>
      <c r="AB144">
        <v>15</v>
      </c>
      <c r="AC144">
        <v>3</v>
      </c>
      <c r="AD144" t="s">
        <v>171</v>
      </c>
      <c r="AE144">
        <v>15</v>
      </c>
      <c r="AF144" t="s">
        <v>155</v>
      </c>
      <c r="AG144" t="s">
        <v>128</v>
      </c>
      <c r="AH144" t="s">
        <v>129</v>
      </c>
      <c r="AI144" t="s">
        <v>155</v>
      </c>
      <c r="AJ144">
        <v>0</v>
      </c>
      <c r="AK144" t="s">
        <v>131</v>
      </c>
      <c r="AL144" t="s">
        <v>132</v>
      </c>
      <c r="AM144" t="s">
        <v>133</v>
      </c>
      <c r="AN144">
        <v>0</v>
      </c>
      <c r="AO144">
        <v>0</v>
      </c>
      <c r="AP144">
        <v>0</v>
      </c>
      <c r="AQ144" t="s">
        <v>216</v>
      </c>
      <c r="AR144" t="s">
        <v>271</v>
      </c>
      <c r="AS144" t="s">
        <v>136</v>
      </c>
      <c r="AT144" t="s">
        <v>465</v>
      </c>
      <c r="AU144" t="s">
        <v>465</v>
      </c>
      <c r="AV144" t="s">
        <v>159</v>
      </c>
      <c r="AW144" t="s">
        <v>133</v>
      </c>
      <c r="AX144" t="s">
        <v>146</v>
      </c>
      <c r="AZ144">
        <v>1</v>
      </c>
      <c r="BA144">
        <v>0</v>
      </c>
      <c r="BB144">
        <v>0</v>
      </c>
      <c r="BC144">
        <v>1</v>
      </c>
      <c r="BD144">
        <v>549986</v>
      </c>
      <c r="BE144" t="s">
        <v>995</v>
      </c>
      <c r="BF144" t="s">
        <v>996</v>
      </c>
      <c r="BG144" t="s">
        <v>997</v>
      </c>
      <c r="BH144" s="1">
        <v>33787</v>
      </c>
      <c r="BI144">
        <v>32</v>
      </c>
      <c r="BJ144" t="s">
        <v>143</v>
      </c>
      <c r="BK144" t="s">
        <v>146</v>
      </c>
      <c r="BL144" s="3">
        <v>60</v>
      </c>
      <c r="BM144" s="3">
        <v>30</v>
      </c>
      <c r="BN144">
        <v>0</v>
      </c>
      <c r="BO144" s="3">
        <v>82.63</v>
      </c>
      <c r="BP144" s="3">
        <v>6.63</v>
      </c>
      <c r="BQ144" s="3">
        <v>2.5</v>
      </c>
      <c r="BR144" t="s">
        <v>144</v>
      </c>
      <c r="BS144">
        <v>71.959999999999994</v>
      </c>
      <c r="BT144" t="s">
        <v>145</v>
      </c>
      <c r="BU144" s="3">
        <v>4957.7999999999902</v>
      </c>
      <c r="BV144" s="3">
        <v>2227.5000823974601</v>
      </c>
      <c r="BW144">
        <v>0</v>
      </c>
      <c r="BX144">
        <v>44.85</v>
      </c>
      <c r="BY144">
        <v>39</v>
      </c>
      <c r="BZ144">
        <v>150</v>
      </c>
      <c r="CA144">
        <v>397.8</v>
      </c>
      <c r="CB144">
        <v>0</v>
      </c>
      <c r="CC144">
        <v>0</v>
      </c>
      <c r="CD144">
        <v>397.8</v>
      </c>
      <c r="CE144" s="3">
        <v>22.5</v>
      </c>
      <c r="CF144" s="3">
        <v>0</v>
      </c>
      <c r="CG144">
        <v>279.46499999999997</v>
      </c>
      <c r="CH144">
        <v>301.96499999999997</v>
      </c>
      <c r="CI144" s="3">
        <v>5589.4499999999898</v>
      </c>
      <c r="CJ144" s="5">
        <v>5566.9499999999898</v>
      </c>
      <c r="CK144" s="5">
        <v>5589.4499999999898</v>
      </c>
      <c r="CL144" s="5">
        <v>5566.9499999999898</v>
      </c>
      <c r="CM144" s="3">
        <v>2836.6500823974602</v>
      </c>
      <c r="CN144" s="3">
        <v>2859.1500823974602</v>
      </c>
      <c r="CO144" s="3">
        <v>2836.6500823974602</v>
      </c>
      <c r="CP144" s="3">
        <v>2859.1500823974602</v>
      </c>
      <c r="CQ144">
        <v>5589.4499999999898</v>
      </c>
      <c r="CR144">
        <v>301.96499999999997</v>
      </c>
      <c r="CS144" s="3">
        <v>2752.7999176025301</v>
      </c>
      <c r="CT144" s="3">
        <v>2752.7999176025301</v>
      </c>
      <c r="CU144" s="3" t="s">
        <v>139</v>
      </c>
      <c r="CV144" t="s">
        <v>133</v>
      </c>
      <c r="CX144" s="2">
        <v>1.5</v>
      </c>
      <c r="CY144" t="s">
        <v>133</v>
      </c>
      <c r="CZ144">
        <v>320</v>
      </c>
      <c r="DA144">
        <v>3</v>
      </c>
      <c r="DB144" t="s">
        <v>147</v>
      </c>
      <c r="DC144" t="s">
        <v>783</v>
      </c>
      <c r="DD144" t="s">
        <v>784</v>
      </c>
      <c r="DE144" t="s">
        <v>442</v>
      </c>
      <c r="DF144" t="s">
        <v>167</v>
      </c>
      <c r="DG144" t="s">
        <v>143</v>
      </c>
      <c r="DH144" t="s">
        <v>168</v>
      </c>
      <c r="DI144">
        <v>1</v>
      </c>
      <c r="DJ144">
        <v>1</v>
      </c>
      <c r="DK144" t="s">
        <v>998</v>
      </c>
      <c r="DL144" t="s">
        <v>152</v>
      </c>
      <c r="DM144">
        <v>25.210282200786398</v>
      </c>
      <c r="DN144">
        <v>55.278700366616199</v>
      </c>
      <c r="DO144" t="s">
        <v>998</v>
      </c>
      <c r="DP144" t="s">
        <v>153</v>
      </c>
      <c r="DQ144">
        <v>25.210282200786398</v>
      </c>
      <c r="DR144">
        <v>55.278700366616199</v>
      </c>
      <c r="DS144" t="s">
        <v>133</v>
      </c>
      <c r="DT144" t="s">
        <v>133</v>
      </c>
      <c r="DW144" s="18" t="str">
        <f>IF(AND(CU144="no",CS144=0),"okay",IF(AND(CU144="yes",CS144&gt;0),"okay","wrong"))</f>
        <v>okay</v>
      </c>
      <c r="DX144" s="3">
        <f>SUM(BO144:BQ144)</f>
        <v>91.759999999999991</v>
      </c>
      <c r="DY144" s="3">
        <f>BM144</f>
        <v>30</v>
      </c>
      <c r="DZ144" s="3">
        <f t="shared" si="17"/>
        <v>2752.7999999999997</v>
      </c>
      <c r="EA144" s="3">
        <f>CF144</f>
        <v>0</v>
      </c>
      <c r="EB144" s="18">
        <f>ROUND(DZ144-CS144-EA144,)</f>
        <v>0</v>
      </c>
      <c r="EC144" s="3">
        <f>CI144</f>
        <v>5589.4499999999898</v>
      </c>
      <c r="ED144" s="3">
        <f t="shared" si="18"/>
        <v>2752.7999999999997</v>
      </c>
      <c r="EE144" s="3">
        <f t="shared" si="18"/>
        <v>0</v>
      </c>
      <c r="EF144" s="3">
        <f t="shared" si="19"/>
        <v>2836.6499999999901</v>
      </c>
      <c r="EG144" s="18">
        <f t="shared" si="20"/>
        <v>0</v>
      </c>
      <c r="EH144" s="3">
        <f>BU144</f>
        <v>4957.7999999999902</v>
      </c>
      <c r="EI144" s="3">
        <f t="shared" si="21"/>
        <v>2204.9999999999905</v>
      </c>
      <c r="EJ144" s="3">
        <f>CE144</f>
        <v>22.5</v>
      </c>
      <c r="EK144" s="19">
        <f t="shared" si="15"/>
        <v>2182.4999999999905</v>
      </c>
      <c r="EL144" s="19">
        <f>CO144/CM144</f>
        <v>1</v>
      </c>
      <c r="EM144" s="19">
        <f t="shared" si="16"/>
        <v>2182.4999999999905</v>
      </c>
      <c r="EN144" s="18">
        <f>ROUND(EM144-BV144,0)</f>
        <v>-45</v>
      </c>
    </row>
    <row r="145" spans="1:144" x14ac:dyDescent="0.25">
      <c r="A145">
        <v>250441</v>
      </c>
      <c r="B145" t="s">
        <v>999</v>
      </c>
      <c r="C145" s="1">
        <v>45331</v>
      </c>
      <c r="D145" s="2">
        <v>45331.570081018515</v>
      </c>
      <c r="E145">
        <v>2024</v>
      </c>
      <c r="F145">
        <v>2</v>
      </c>
      <c r="G145">
        <v>9</v>
      </c>
      <c r="H145">
        <v>6</v>
      </c>
      <c r="I145">
        <v>6</v>
      </c>
      <c r="J145" t="s">
        <v>241</v>
      </c>
      <c r="K145">
        <v>13</v>
      </c>
      <c r="L145">
        <v>1</v>
      </c>
      <c r="M145">
        <v>1</v>
      </c>
      <c r="N145" s="1">
        <v>45332</v>
      </c>
      <c r="O145" s="2">
        <v>45332.424305555556</v>
      </c>
      <c r="P145">
        <v>2024</v>
      </c>
      <c r="Q145">
        <v>2</v>
      </c>
      <c r="R145">
        <v>10</v>
      </c>
      <c r="S145">
        <v>6</v>
      </c>
      <c r="T145">
        <v>7</v>
      </c>
      <c r="U145" t="s">
        <v>126</v>
      </c>
      <c r="V145">
        <v>10</v>
      </c>
      <c r="W145" s="1">
        <v>45383</v>
      </c>
      <c r="X145" s="2">
        <v>45383.416666666664</v>
      </c>
      <c r="Y145">
        <v>2024</v>
      </c>
      <c r="Z145">
        <v>4</v>
      </c>
      <c r="AA145">
        <v>1</v>
      </c>
      <c r="AB145">
        <v>14</v>
      </c>
      <c r="AC145">
        <v>2</v>
      </c>
      <c r="AD145" t="s">
        <v>124</v>
      </c>
      <c r="AE145">
        <v>10</v>
      </c>
      <c r="AF145" t="s">
        <v>127</v>
      </c>
      <c r="AG145" t="s">
        <v>128</v>
      </c>
      <c r="AH145" t="s">
        <v>129</v>
      </c>
      <c r="AI145" t="s">
        <v>173</v>
      </c>
      <c r="AJ145">
        <v>1</v>
      </c>
      <c r="AK145" t="s">
        <v>131</v>
      </c>
      <c r="AL145" t="s">
        <v>132</v>
      </c>
      <c r="AM145" t="s">
        <v>133</v>
      </c>
      <c r="AN145">
        <v>0</v>
      </c>
      <c r="AO145">
        <v>0</v>
      </c>
      <c r="AP145">
        <v>0</v>
      </c>
      <c r="AQ145" t="s">
        <v>134</v>
      </c>
      <c r="AR145" t="s">
        <v>135</v>
      </c>
      <c r="AS145" t="s">
        <v>157</v>
      </c>
      <c r="AT145" t="s">
        <v>133</v>
      </c>
      <c r="AU145" t="s">
        <v>158</v>
      </c>
      <c r="AV145" t="s">
        <v>159</v>
      </c>
      <c r="AW145" t="s">
        <v>133</v>
      </c>
      <c r="AX145" t="s">
        <v>146</v>
      </c>
      <c r="AZ145">
        <v>1</v>
      </c>
      <c r="BA145">
        <v>0</v>
      </c>
      <c r="BB145">
        <v>1</v>
      </c>
      <c r="BC145">
        <v>0</v>
      </c>
      <c r="BD145">
        <v>569481</v>
      </c>
      <c r="BE145" t="s">
        <v>1000</v>
      </c>
      <c r="BF145" t="s">
        <v>1001</v>
      </c>
      <c r="BG145" t="s">
        <v>1002</v>
      </c>
      <c r="BH145" s="1">
        <v>31021</v>
      </c>
      <c r="BI145">
        <v>39</v>
      </c>
      <c r="BJ145" t="s">
        <v>143</v>
      </c>
      <c r="BK145" t="s">
        <v>139</v>
      </c>
      <c r="BL145" s="3">
        <v>51</v>
      </c>
      <c r="BM145" s="3">
        <v>16</v>
      </c>
      <c r="BN145">
        <v>0</v>
      </c>
      <c r="BO145" s="3">
        <v>54.96</v>
      </c>
      <c r="BP145" s="3">
        <v>4.97</v>
      </c>
      <c r="BQ145" s="3">
        <v>5</v>
      </c>
      <c r="BR145" t="s">
        <v>144</v>
      </c>
      <c r="BS145">
        <v>54.96</v>
      </c>
      <c r="BT145" t="s">
        <v>183</v>
      </c>
      <c r="BU145" s="3">
        <v>2802.96</v>
      </c>
      <c r="BV145" s="3">
        <v>1764.0800146484301</v>
      </c>
      <c r="BW145">
        <v>0</v>
      </c>
      <c r="BX145">
        <v>39</v>
      </c>
      <c r="BY145">
        <v>39</v>
      </c>
      <c r="BZ145">
        <v>255</v>
      </c>
      <c r="CA145">
        <v>253.47</v>
      </c>
      <c r="CB145">
        <v>0</v>
      </c>
      <c r="CC145">
        <v>0</v>
      </c>
      <c r="CD145">
        <v>253.47</v>
      </c>
      <c r="CE145" s="3">
        <v>0</v>
      </c>
      <c r="CF145" s="3">
        <v>0</v>
      </c>
      <c r="CG145">
        <v>169.47149999999999</v>
      </c>
      <c r="CH145">
        <v>169.47149999999999</v>
      </c>
      <c r="CI145" s="3">
        <v>3389.43</v>
      </c>
      <c r="CJ145" s="5">
        <v>3389.43</v>
      </c>
      <c r="CK145" s="5">
        <v>3389.43</v>
      </c>
      <c r="CL145" s="5">
        <v>3389.43</v>
      </c>
      <c r="CM145" s="3">
        <v>2350.5500146484301</v>
      </c>
      <c r="CN145" s="3">
        <v>2350.5500146484301</v>
      </c>
      <c r="CO145" s="3">
        <v>2350.5500146484301</v>
      </c>
      <c r="CP145" s="3">
        <v>2350.5500146484301</v>
      </c>
      <c r="CQ145">
        <v>3389.43</v>
      </c>
      <c r="CR145">
        <v>169.47149999999999</v>
      </c>
      <c r="CS145" s="3">
        <v>1038.87998535156</v>
      </c>
      <c r="CT145" s="3">
        <v>1038.87998535156</v>
      </c>
      <c r="CU145" s="3" t="s">
        <v>139</v>
      </c>
      <c r="CV145" t="s">
        <v>133</v>
      </c>
      <c r="CX145" s="2">
        <v>1.5</v>
      </c>
      <c r="CY145" t="s">
        <v>133</v>
      </c>
      <c r="CZ145">
        <v>95</v>
      </c>
      <c r="DA145">
        <v>2</v>
      </c>
      <c r="DB145" t="s">
        <v>191</v>
      </c>
      <c r="DC145" t="s">
        <v>220</v>
      </c>
      <c r="DD145" t="s">
        <v>221</v>
      </c>
      <c r="DE145" t="s">
        <v>222</v>
      </c>
      <c r="DF145" t="s">
        <v>312</v>
      </c>
      <c r="DG145" t="s">
        <v>143</v>
      </c>
      <c r="DH145" t="s">
        <v>168</v>
      </c>
      <c r="DI145">
        <v>1</v>
      </c>
      <c r="DJ145">
        <v>1</v>
      </c>
      <c r="DK145" t="s">
        <v>404</v>
      </c>
      <c r="DL145" t="s">
        <v>152</v>
      </c>
      <c r="DM145">
        <v>25.065141753776899</v>
      </c>
      <c r="DN145">
        <v>55.210682187987103</v>
      </c>
      <c r="DO145" t="s">
        <v>404</v>
      </c>
      <c r="DP145" t="s">
        <v>153</v>
      </c>
      <c r="DQ145">
        <v>25.065141753776899</v>
      </c>
      <c r="DR145">
        <v>55.210682187987103</v>
      </c>
      <c r="DS145">
        <v>4</v>
      </c>
      <c r="DT145" t="s">
        <v>1003</v>
      </c>
      <c r="DW145" s="18" t="str">
        <f>IF(AND(CU145="no",CS145=0),"okay",IF(AND(CU145="yes",CS145&gt;0),"okay","wrong"))</f>
        <v>okay</v>
      </c>
      <c r="DX145" s="3">
        <f>SUM(BO145:BQ145)</f>
        <v>64.930000000000007</v>
      </c>
      <c r="DY145" s="3">
        <f>BM145</f>
        <v>16</v>
      </c>
      <c r="DZ145" s="3">
        <f t="shared" si="17"/>
        <v>1038.8800000000001</v>
      </c>
      <c r="EA145" s="3">
        <f>CF145</f>
        <v>0</v>
      </c>
      <c r="EB145" s="18">
        <f>ROUND(DZ145-CS145-EA145,)</f>
        <v>0</v>
      </c>
      <c r="EC145" s="3">
        <f>CI145</f>
        <v>3389.43</v>
      </c>
      <c r="ED145" s="3">
        <f t="shared" si="18"/>
        <v>1038.8800000000001</v>
      </c>
      <c r="EE145" s="3">
        <f t="shared" si="18"/>
        <v>0</v>
      </c>
      <c r="EF145" s="3">
        <f t="shared" si="19"/>
        <v>2350.5499999999997</v>
      </c>
      <c r="EG145" s="18">
        <f t="shared" si="20"/>
        <v>0</v>
      </c>
      <c r="EH145" s="3">
        <f>BU145</f>
        <v>2802.96</v>
      </c>
      <c r="EI145" s="3">
        <f t="shared" si="21"/>
        <v>1764.08</v>
      </c>
      <c r="EJ145" s="3">
        <f>CE145</f>
        <v>0</v>
      </c>
      <c r="EK145" s="19">
        <f t="shared" si="15"/>
        <v>1764.08</v>
      </c>
      <c r="EL145" s="19">
        <f>CO145/CM145</f>
        <v>1</v>
      </c>
      <c r="EM145" s="19">
        <f t="shared" si="16"/>
        <v>1764.08</v>
      </c>
      <c r="EN145" s="18">
        <f>ROUND(EM145-BV145,0)</f>
        <v>0</v>
      </c>
    </row>
    <row r="146" spans="1:144" x14ac:dyDescent="0.25">
      <c r="A146">
        <v>250540</v>
      </c>
      <c r="B146" t="s">
        <v>1004</v>
      </c>
      <c r="C146" s="1">
        <v>45331</v>
      </c>
      <c r="D146" s="2">
        <v>45331.717141203706</v>
      </c>
      <c r="E146">
        <v>2024</v>
      </c>
      <c r="F146">
        <v>2</v>
      </c>
      <c r="G146">
        <v>9</v>
      </c>
      <c r="H146">
        <v>6</v>
      </c>
      <c r="I146">
        <v>6</v>
      </c>
      <c r="J146" t="s">
        <v>241</v>
      </c>
      <c r="K146">
        <v>17</v>
      </c>
      <c r="L146">
        <v>1</v>
      </c>
      <c r="M146">
        <v>1</v>
      </c>
      <c r="N146" s="1">
        <v>45333</v>
      </c>
      <c r="O146" s="2">
        <v>45333.477777777778</v>
      </c>
      <c r="P146">
        <v>2024</v>
      </c>
      <c r="Q146">
        <v>2</v>
      </c>
      <c r="R146">
        <v>11</v>
      </c>
      <c r="S146">
        <v>6</v>
      </c>
      <c r="T146">
        <v>1</v>
      </c>
      <c r="U146" t="s">
        <v>172</v>
      </c>
      <c r="V146">
        <v>11</v>
      </c>
      <c r="W146" s="1">
        <v>45341</v>
      </c>
      <c r="X146" s="2">
        <v>45341.458333333336</v>
      </c>
      <c r="Y146">
        <v>2024</v>
      </c>
      <c r="Z146">
        <v>2</v>
      </c>
      <c r="AA146">
        <v>19</v>
      </c>
      <c r="AB146">
        <v>8</v>
      </c>
      <c r="AC146">
        <v>2</v>
      </c>
      <c r="AD146" t="s">
        <v>124</v>
      </c>
      <c r="AE146">
        <v>11</v>
      </c>
      <c r="AF146" t="s">
        <v>127</v>
      </c>
      <c r="AG146" t="s">
        <v>128</v>
      </c>
      <c r="AH146" t="s">
        <v>129</v>
      </c>
      <c r="AI146" t="s">
        <v>130</v>
      </c>
      <c r="AJ146">
        <v>2</v>
      </c>
      <c r="AK146" t="s">
        <v>131</v>
      </c>
      <c r="AL146" t="s">
        <v>132</v>
      </c>
      <c r="AM146" t="s">
        <v>133</v>
      </c>
      <c r="AN146">
        <v>0</v>
      </c>
      <c r="AO146">
        <v>0</v>
      </c>
      <c r="AP146">
        <v>0</v>
      </c>
      <c r="AQ146" t="s">
        <v>134</v>
      </c>
      <c r="AR146" t="s">
        <v>205</v>
      </c>
      <c r="AS146" t="s">
        <v>157</v>
      </c>
      <c r="AT146" t="s">
        <v>133</v>
      </c>
      <c r="AU146" t="s">
        <v>158</v>
      </c>
      <c r="AV146" t="s">
        <v>159</v>
      </c>
      <c r="AW146" t="s">
        <v>133</v>
      </c>
      <c r="AX146" t="s">
        <v>146</v>
      </c>
      <c r="AZ146">
        <v>1</v>
      </c>
      <c r="BA146">
        <v>0</v>
      </c>
      <c r="BB146">
        <v>1</v>
      </c>
      <c r="BC146">
        <v>0</v>
      </c>
      <c r="BD146">
        <v>569019</v>
      </c>
      <c r="BE146" t="s">
        <v>1005</v>
      </c>
      <c r="BF146" t="s">
        <v>1006</v>
      </c>
      <c r="BG146" t="s">
        <v>1007</v>
      </c>
      <c r="BH146" s="1">
        <v>33787</v>
      </c>
      <c r="BI146">
        <v>32</v>
      </c>
      <c r="BJ146" t="s">
        <v>143</v>
      </c>
      <c r="BK146" t="s">
        <v>139</v>
      </c>
      <c r="BL146" s="3">
        <v>8</v>
      </c>
      <c r="BM146" s="3">
        <v>1</v>
      </c>
      <c r="BN146">
        <v>0</v>
      </c>
      <c r="BO146" s="3">
        <v>278.43</v>
      </c>
      <c r="BP146" s="3">
        <v>17</v>
      </c>
      <c r="BQ146" s="3">
        <v>13.125</v>
      </c>
      <c r="BR146" t="s">
        <v>144</v>
      </c>
      <c r="BS146">
        <v>0</v>
      </c>
      <c r="BT146">
        <v>0</v>
      </c>
      <c r="BU146" s="3">
        <v>2227.44</v>
      </c>
      <c r="BV146" s="3">
        <v>1918.8850073242099</v>
      </c>
      <c r="BW146">
        <v>0</v>
      </c>
      <c r="BX146">
        <v>39</v>
      </c>
      <c r="BY146">
        <v>39</v>
      </c>
      <c r="BZ146">
        <v>105</v>
      </c>
      <c r="CA146">
        <v>136</v>
      </c>
      <c r="CB146">
        <v>0</v>
      </c>
      <c r="CC146">
        <v>0</v>
      </c>
      <c r="CD146">
        <v>136</v>
      </c>
      <c r="CE146" s="3">
        <v>0</v>
      </c>
      <c r="CF146" s="3">
        <v>0</v>
      </c>
      <c r="CG146">
        <v>127.3215</v>
      </c>
      <c r="CH146">
        <v>127.3215</v>
      </c>
      <c r="CI146" s="3">
        <v>2546.44</v>
      </c>
      <c r="CJ146" s="5">
        <v>2546.44</v>
      </c>
      <c r="CK146" s="5">
        <v>2546.44</v>
      </c>
      <c r="CL146" s="5">
        <v>2546.44</v>
      </c>
      <c r="CM146" s="3">
        <v>2237.8850073242102</v>
      </c>
      <c r="CN146" s="3">
        <v>2237.8850073242102</v>
      </c>
      <c r="CO146" s="3">
        <v>2237.8850073242102</v>
      </c>
      <c r="CP146" s="3">
        <v>2237.8850073242102</v>
      </c>
      <c r="CQ146">
        <v>2546.44</v>
      </c>
      <c r="CR146">
        <v>127.3215</v>
      </c>
      <c r="CS146" s="3">
        <v>308.55499267578102</v>
      </c>
      <c r="CT146" s="3">
        <v>308.55499267578102</v>
      </c>
      <c r="CU146" s="3" t="s">
        <v>139</v>
      </c>
      <c r="CV146" t="s">
        <v>133</v>
      </c>
      <c r="CX146" s="2">
        <v>1.5</v>
      </c>
      <c r="CY146" t="s">
        <v>133</v>
      </c>
      <c r="CZ146">
        <v>466</v>
      </c>
      <c r="DA146">
        <v>22</v>
      </c>
      <c r="DB146" t="s">
        <v>147</v>
      </c>
      <c r="DC146" t="s">
        <v>1008</v>
      </c>
      <c r="DD146" t="s">
        <v>1009</v>
      </c>
      <c r="DE146" t="s">
        <v>1010</v>
      </c>
      <c r="DF146" t="s">
        <v>167</v>
      </c>
      <c r="DG146" t="s">
        <v>143</v>
      </c>
      <c r="DH146" t="s">
        <v>168</v>
      </c>
      <c r="DI146">
        <v>1</v>
      </c>
      <c r="DJ146">
        <v>1</v>
      </c>
      <c r="DK146" t="s">
        <v>1011</v>
      </c>
      <c r="DL146" t="s">
        <v>152</v>
      </c>
      <c r="DM146">
        <v>25.270450100000001</v>
      </c>
      <c r="DN146">
        <v>55.315581700000003</v>
      </c>
      <c r="DO146" t="s">
        <v>1012</v>
      </c>
      <c r="DP146" t="s">
        <v>153</v>
      </c>
      <c r="DQ146">
        <v>25.188887000000001</v>
      </c>
      <c r="DR146">
        <v>55.269648999999902</v>
      </c>
      <c r="DS146">
        <v>7</v>
      </c>
      <c r="DT146" t="s">
        <v>133</v>
      </c>
      <c r="DW146" s="18" t="str">
        <f>IF(AND(CU146="no",CS146=0),"okay",IF(AND(CU146="yes",CS146&gt;0),"okay","wrong"))</f>
        <v>okay</v>
      </c>
      <c r="DX146" s="3">
        <f>SUM(BO146:BQ146)</f>
        <v>308.55500000000001</v>
      </c>
      <c r="DY146" s="3">
        <f>BM146</f>
        <v>1</v>
      </c>
      <c r="DZ146" s="3">
        <f t="shared" si="17"/>
        <v>308.55500000000001</v>
      </c>
      <c r="EA146" s="3">
        <f>CF146</f>
        <v>0</v>
      </c>
      <c r="EB146" s="18">
        <f>ROUND(DZ146-CS146-EA146,)</f>
        <v>0</v>
      </c>
      <c r="EC146" s="3">
        <f>CI146</f>
        <v>2546.44</v>
      </c>
      <c r="ED146" s="3">
        <f t="shared" si="18"/>
        <v>308.55500000000001</v>
      </c>
      <c r="EE146" s="3">
        <f t="shared" si="18"/>
        <v>0</v>
      </c>
      <c r="EF146" s="3">
        <f t="shared" si="19"/>
        <v>2237.8850000000002</v>
      </c>
      <c r="EG146" s="18">
        <f t="shared" si="20"/>
        <v>0</v>
      </c>
      <c r="EH146" s="3">
        <f>BU146</f>
        <v>2227.44</v>
      </c>
      <c r="EI146" s="3">
        <f t="shared" si="21"/>
        <v>1918.885</v>
      </c>
      <c r="EJ146" s="3">
        <f>CE146</f>
        <v>0</v>
      </c>
      <c r="EK146" s="19">
        <f t="shared" si="15"/>
        <v>1918.885</v>
      </c>
      <c r="EL146" s="19">
        <f>CO146/CM146</f>
        <v>1</v>
      </c>
      <c r="EM146" s="19">
        <f t="shared" si="16"/>
        <v>1918.885</v>
      </c>
      <c r="EN146" s="18">
        <f>ROUND(EM146-BV146,0)</f>
        <v>0</v>
      </c>
    </row>
    <row r="147" spans="1:144" x14ac:dyDescent="0.25">
      <c r="A147">
        <v>250732</v>
      </c>
      <c r="B147">
        <v>4018928</v>
      </c>
      <c r="C147" s="1">
        <v>45332</v>
      </c>
      <c r="D147" s="2">
        <v>45332.448136574072</v>
      </c>
      <c r="E147">
        <v>2024</v>
      </c>
      <c r="F147">
        <v>2</v>
      </c>
      <c r="G147">
        <v>10</v>
      </c>
      <c r="H147">
        <v>6</v>
      </c>
      <c r="I147">
        <v>7</v>
      </c>
      <c r="J147" t="s">
        <v>126</v>
      </c>
      <c r="K147">
        <v>10</v>
      </c>
      <c r="L147">
        <v>1</v>
      </c>
      <c r="M147">
        <v>1</v>
      </c>
      <c r="N147" s="1">
        <v>45332</v>
      </c>
      <c r="O147" s="2">
        <v>45332.552083333336</v>
      </c>
      <c r="P147">
        <v>2024</v>
      </c>
      <c r="Q147">
        <v>2</v>
      </c>
      <c r="R147">
        <v>10</v>
      </c>
      <c r="S147">
        <v>6</v>
      </c>
      <c r="T147">
        <v>7</v>
      </c>
      <c r="U147" t="s">
        <v>126</v>
      </c>
      <c r="V147">
        <v>13</v>
      </c>
      <c r="W147" s="1">
        <v>45392</v>
      </c>
      <c r="X147" s="2">
        <v>45392.416666666664</v>
      </c>
      <c r="Y147">
        <v>2024</v>
      </c>
      <c r="Z147">
        <v>4</v>
      </c>
      <c r="AA147">
        <v>10</v>
      </c>
      <c r="AB147">
        <v>15</v>
      </c>
      <c r="AC147">
        <v>4</v>
      </c>
      <c r="AD147" t="s">
        <v>226</v>
      </c>
      <c r="AE147">
        <v>10</v>
      </c>
      <c r="AF147" t="s">
        <v>155</v>
      </c>
      <c r="AG147" t="s">
        <v>128</v>
      </c>
      <c r="AH147" t="s">
        <v>129</v>
      </c>
      <c r="AI147" t="s">
        <v>155</v>
      </c>
      <c r="AJ147">
        <v>0</v>
      </c>
      <c r="AK147" t="s">
        <v>131</v>
      </c>
      <c r="AL147" t="s">
        <v>132</v>
      </c>
      <c r="AM147" t="s">
        <v>133</v>
      </c>
      <c r="AN147">
        <v>0</v>
      </c>
      <c r="AO147">
        <v>0</v>
      </c>
      <c r="AP147">
        <v>0</v>
      </c>
      <c r="AQ147" t="s">
        <v>216</v>
      </c>
      <c r="AR147" t="s">
        <v>135</v>
      </c>
      <c r="AS147" t="s">
        <v>136</v>
      </c>
      <c r="AT147" t="s">
        <v>324</v>
      </c>
      <c r="AU147" t="s">
        <v>324</v>
      </c>
      <c r="AV147" t="s">
        <v>138</v>
      </c>
      <c r="AW147" t="s">
        <v>133</v>
      </c>
      <c r="AX147" t="s">
        <v>139</v>
      </c>
      <c r="AZ147">
        <v>2</v>
      </c>
      <c r="BA147">
        <v>0</v>
      </c>
      <c r="BB147">
        <v>1</v>
      </c>
      <c r="BC147">
        <v>1</v>
      </c>
      <c r="BD147">
        <v>534404</v>
      </c>
      <c r="BE147" t="s">
        <v>1013</v>
      </c>
      <c r="BF147" t="s">
        <v>1014</v>
      </c>
      <c r="BG147" t="s">
        <v>1015</v>
      </c>
      <c r="BH147" s="1">
        <v>34700</v>
      </c>
      <c r="BI147">
        <v>29</v>
      </c>
      <c r="BJ147" t="s">
        <v>133</v>
      </c>
      <c r="BK147" t="s">
        <v>139</v>
      </c>
      <c r="BL147" s="3">
        <v>60</v>
      </c>
      <c r="BM147" s="3">
        <v>30</v>
      </c>
      <c r="BN147">
        <v>0</v>
      </c>
      <c r="BO147" s="3">
        <v>83.3</v>
      </c>
      <c r="BP147" s="3">
        <v>6.63</v>
      </c>
      <c r="BQ147" s="3">
        <v>5</v>
      </c>
      <c r="BR147" t="s">
        <v>144</v>
      </c>
      <c r="BS147">
        <v>81.63</v>
      </c>
      <c r="BT147" t="s">
        <v>183</v>
      </c>
      <c r="BU147" s="3">
        <v>4998</v>
      </c>
      <c r="BV147" s="3">
        <v>2150.0999084472601</v>
      </c>
      <c r="BW147">
        <v>0</v>
      </c>
      <c r="BX147">
        <v>56.55</v>
      </c>
      <c r="BY147">
        <v>39</v>
      </c>
      <c r="BZ147">
        <v>300</v>
      </c>
      <c r="CA147">
        <v>397.8</v>
      </c>
      <c r="CB147">
        <v>0</v>
      </c>
      <c r="CC147">
        <v>0</v>
      </c>
      <c r="CD147">
        <v>397.8</v>
      </c>
      <c r="CE147" s="3">
        <v>0</v>
      </c>
      <c r="CF147" s="3">
        <v>0</v>
      </c>
      <c r="CG147">
        <v>289.5675</v>
      </c>
      <c r="CH147">
        <v>289.5675</v>
      </c>
      <c r="CI147" s="3">
        <v>5791.3499999999904</v>
      </c>
      <c r="CJ147" s="5">
        <v>5791.3499999999904</v>
      </c>
      <c r="CK147" s="5">
        <v>5791.3499999999904</v>
      </c>
      <c r="CL147" s="5">
        <v>5791.3499999999904</v>
      </c>
      <c r="CM147" s="3">
        <v>2943.44990844726</v>
      </c>
      <c r="CN147" s="3">
        <v>2943.44990844726</v>
      </c>
      <c r="CO147" s="3">
        <v>2943.44990844726</v>
      </c>
      <c r="CP147" s="3">
        <v>2943.44990844726</v>
      </c>
      <c r="CQ147">
        <v>5791.3499999999904</v>
      </c>
      <c r="CR147">
        <v>289.5675</v>
      </c>
      <c r="CS147" s="3">
        <v>2847.9000915527299</v>
      </c>
      <c r="CT147" s="3">
        <v>2847.9000915527299</v>
      </c>
      <c r="CU147" s="3" t="s">
        <v>139</v>
      </c>
      <c r="CV147" t="s">
        <v>133</v>
      </c>
      <c r="CX147" s="2">
        <v>1.5</v>
      </c>
      <c r="CZ147">
        <v>105</v>
      </c>
      <c r="DA147">
        <v>2</v>
      </c>
      <c r="DB147" t="s">
        <v>191</v>
      </c>
      <c r="DC147" t="s">
        <v>253</v>
      </c>
      <c r="DD147">
        <v>6</v>
      </c>
      <c r="DE147" t="s">
        <v>133</v>
      </c>
      <c r="DF147" t="s">
        <v>133</v>
      </c>
      <c r="DG147" t="s">
        <v>143</v>
      </c>
      <c r="DH147" t="s">
        <v>168</v>
      </c>
      <c r="DI147">
        <v>1</v>
      </c>
      <c r="DJ147">
        <v>1</v>
      </c>
      <c r="DK147" t="s">
        <v>1016</v>
      </c>
      <c r="DL147" t="s">
        <v>152</v>
      </c>
      <c r="DM147">
        <v>25.054559063738701</v>
      </c>
      <c r="DN147">
        <v>55.202889740467</v>
      </c>
      <c r="DO147" t="s">
        <v>1016</v>
      </c>
      <c r="DP147" t="s">
        <v>153</v>
      </c>
      <c r="DQ147">
        <v>25.054559063738701</v>
      </c>
      <c r="DR147">
        <v>55.202889740467</v>
      </c>
      <c r="DS147" t="s">
        <v>133</v>
      </c>
      <c r="DT147" t="s">
        <v>133</v>
      </c>
      <c r="DW147" s="18" t="str">
        <f>IF(AND(CU147="no",CS147=0),"okay",IF(AND(CU147="yes",CS147&gt;0),"okay","wrong"))</f>
        <v>okay</v>
      </c>
      <c r="DX147" s="3">
        <f>SUM(BO147:BQ147)</f>
        <v>94.929999999999993</v>
      </c>
      <c r="DY147" s="3">
        <f>BM147</f>
        <v>30</v>
      </c>
      <c r="DZ147" s="3">
        <f t="shared" si="17"/>
        <v>2847.8999999999996</v>
      </c>
      <c r="EA147" s="3">
        <f>CF147</f>
        <v>0</v>
      </c>
      <c r="EB147" s="18">
        <f>ROUND(DZ147-CS147-EA147,)</f>
        <v>0</v>
      </c>
      <c r="EC147" s="3">
        <f>CI147</f>
        <v>5791.3499999999904</v>
      </c>
      <c r="ED147" s="3">
        <f t="shared" si="18"/>
        <v>2847.8999999999996</v>
      </c>
      <c r="EE147" s="3">
        <f t="shared" si="18"/>
        <v>0</v>
      </c>
      <c r="EF147" s="3">
        <f t="shared" si="19"/>
        <v>2943.4499999999907</v>
      </c>
      <c r="EG147" s="18">
        <f t="shared" si="20"/>
        <v>0</v>
      </c>
      <c r="EH147" s="3">
        <f>BU147</f>
        <v>4998</v>
      </c>
      <c r="EI147" s="3">
        <f t="shared" si="21"/>
        <v>2150.1000000000004</v>
      </c>
      <c r="EJ147" s="3">
        <f>CE147</f>
        <v>0</v>
      </c>
      <c r="EK147" s="19">
        <f t="shared" si="15"/>
        <v>2150.1000000000004</v>
      </c>
      <c r="EL147" s="19">
        <f>CO147/CM147</f>
        <v>1</v>
      </c>
      <c r="EM147" s="19">
        <f t="shared" si="16"/>
        <v>2150.1000000000004</v>
      </c>
      <c r="EN147" s="18">
        <f>ROUND(EM147-BV147,0)</f>
        <v>0</v>
      </c>
    </row>
    <row r="148" spans="1:144" x14ac:dyDescent="0.25">
      <c r="A148">
        <v>250964</v>
      </c>
      <c r="B148" t="s">
        <v>1017</v>
      </c>
      <c r="C148" s="1">
        <v>45333</v>
      </c>
      <c r="D148" s="2">
        <v>45333.066018518519</v>
      </c>
      <c r="E148">
        <v>2024</v>
      </c>
      <c r="F148">
        <v>2</v>
      </c>
      <c r="G148">
        <v>11</v>
      </c>
      <c r="H148">
        <v>6</v>
      </c>
      <c r="I148">
        <v>1</v>
      </c>
      <c r="J148" t="s">
        <v>172</v>
      </c>
      <c r="K148">
        <v>1</v>
      </c>
      <c r="L148">
        <v>1</v>
      </c>
      <c r="M148">
        <v>1</v>
      </c>
      <c r="N148" s="1">
        <v>45334</v>
      </c>
      <c r="O148" s="2">
        <v>45334.802777777775</v>
      </c>
      <c r="P148">
        <v>2024</v>
      </c>
      <c r="Q148">
        <v>2</v>
      </c>
      <c r="R148">
        <v>12</v>
      </c>
      <c r="S148">
        <v>7</v>
      </c>
      <c r="T148">
        <v>2</v>
      </c>
      <c r="U148" t="s">
        <v>124</v>
      </c>
      <c r="V148">
        <v>19</v>
      </c>
      <c r="W148" s="1">
        <v>45338</v>
      </c>
      <c r="X148" s="2">
        <v>45338.809027777781</v>
      </c>
      <c r="Y148">
        <v>2024</v>
      </c>
      <c r="Z148">
        <v>2</v>
      </c>
      <c r="AA148">
        <v>16</v>
      </c>
      <c r="AB148">
        <v>7</v>
      </c>
      <c r="AC148">
        <v>6</v>
      </c>
      <c r="AD148" t="s">
        <v>241</v>
      </c>
      <c r="AE148">
        <v>19</v>
      </c>
      <c r="AF148" t="s">
        <v>127</v>
      </c>
      <c r="AG148" t="s">
        <v>203</v>
      </c>
      <c r="AH148" t="s">
        <v>129</v>
      </c>
      <c r="AI148" t="s">
        <v>173</v>
      </c>
      <c r="AJ148">
        <v>1</v>
      </c>
      <c r="AK148" t="s">
        <v>131</v>
      </c>
      <c r="AL148" t="s">
        <v>132</v>
      </c>
      <c r="AM148" t="s">
        <v>133</v>
      </c>
      <c r="AN148">
        <v>0</v>
      </c>
      <c r="AO148">
        <v>0</v>
      </c>
      <c r="AP148">
        <v>0</v>
      </c>
      <c r="AQ148" t="s">
        <v>134</v>
      </c>
      <c r="AR148" t="s">
        <v>156</v>
      </c>
      <c r="AS148" t="s">
        <v>157</v>
      </c>
      <c r="AT148" t="s">
        <v>133</v>
      </c>
      <c r="AU148" t="s">
        <v>158</v>
      </c>
      <c r="AV148" t="s">
        <v>159</v>
      </c>
      <c r="AW148" t="s">
        <v>133</v>
      </c>
      <c r="AX148" t="s">
        <v>139</v>
      </c>
      <c r="AZ148">
        <v>2</v>
      </c>
      <c r="BA148">
        <v>1</v>
      </c>
      <c r="BB148">
        <v>1</v>
      </c>
      <c r="BC148">
        <v>0</v>
      </c>
      <c r="BD148">
        <v>570363</v>
      </c>
      <c r="BE148" t="s">
        <v>1018</v>
      </c>
      <c r="BF148" t="s">
        <v>1019</v>
      </c>
      <c r="BG148" t="s">
        <v>1020</v>
      </c>
      <c r="BH148" s="1">
        <v>33787</v>
      </c>
      <c r="BI148">
        <v>32</v>
      </c>
      <c r="BJ148" t="s">
        <v>143</v>
      </c>
      <c r="BK148" t="s">
        <v>139</v>
      </c>
      <c r="BL148" s="3">
        <v>4</v>
      </c>
      <c r="BM148" s="3">
        <v>0</v>
      </c>
      <c r="BN148">
        <v>0</v>
      </c>
      <c r="BO148" s="3">
        <v>99</v>
      </c>
      <c r="BP148" s="3">
        <v>0</v>
      </c>
      <c r="BQ148" s="3">
        <v>25</v>
      </c>
      <c r="BR148" t="s">
        <v>144</v>
      </c>
      <c r="BS148">
        <v>0</v>
      </c>
      <c r="BT148">
        <v>0</v>
      </c>
      <c r="BU148" s="3">
        <v>396</v>
      </c>
      <c r="BV148" s="3">
        <v>396</v>
      </c>
      <c r="BW148">
        <v>0</v>
      </c>
      <c r="BX148">
        <v>39</v>
      </c>
      <c r="BY148">
        <v>0</v>
      </c>
      <c r="BZ148">
        <v>100</v>
      </c>
      <c r="CA148">
        <v>0</v>
      </c>
      <c r="CB148">
        <v>0</v>
      </c>
      <c r="CC148">
        <v>0</v>
      </c>
      <c r="CD148">
        <v>1</v>
      </c>
      <c r="CE148" s="3">
        <v>0</v>
      </c>
      <c r="CF148" s="3">
        <v>0</v>
      </c>
      <c r="CG148">
        <v>26.8</v>
      </c>
      <c r="CH148">
        <v>76.8</v>
      </c>
      <c r="CI148" s="3">
        <v>536</v>
      </c>
      <c r="CJ148" s="5">
        <v>536</v>
      </c>
      <c r="CK148" s="5">
        <v>536</v>
      </c>
      <c r="CL148" s="5">
        <v>536</v>
      </c>
      <c r="CM148" s="3">
        <v>536</v>
      </c>
      <c r="CN148" s="3">
        <v>536</v>
      </c>
      <c r="CO148" s="3">
        <v>536</v>
      </c>
      <c r="CP148" s="3">
        <v>536</v>
      </c>
      <c r="CQ148">
        <v>536</v>
      </c>
      <c r="CR148">
        <v>76.8</v>
      </c>
      <c r="CS148" s="3">
        <v>0</v>
      </c>
      <c r="CT148" s="3">
        <v>0</v>
      </c>
      <c r="CU148" s="3" t="s">
        <v>146</v>
      </c>
      <c r="CV148" t="s">
        <v>133</v>
      </c>
      <c r="CX148" s="2">
        <v>1.5</v>
      </c>
      <c r="CY148" t="s">
        <v>133</v>
      </c>
      <c r="CZ148">
        <v>115</v>
      </c>
      <c r="DA148">
        <v>1</v>
      </c>
      <c r="DB148" t="s">
        <v>308</v>
      </c>
      <c r="DC148" t="s">
        <v>309</v>
      </c>
      <c r="DD148" t="s">
        <v>310</v>
      </c>
      <c r="DE148" t="s">
        <v>311</v>
      </c>
      <c r="DF148" t="s">
        <v>223</v>
      </c>
      <c r="DG148" t="s">
        <v>143</v>
      </c>
      <c r="DH148" t="s">
        <v>168</v>
      </c>
      <c r="DI148">
        <v>1</v>
      </c>
      <c r="DJ148">
        <v>1</v>
      </c>
      <c r="DK148" t="s">
        <v>520</v>
      </c>
      <c r="DL148" t="s">
        <v>152</v>
      </c>
      <c r="DM148">
        <v>25.067180348040299</v>
      </c>
      <c r="DN148">
        <v>55.203512069552197</v>
      </c>
      <c r="DO148" t="s">
        <v>263</v>
      </c>
      <c r="DP148" t="s">
        <v>338</v>
      </c>
      <c r="DQ148">
        <v>25.044703699999999</v>
      </c>
      <c r="DR148">
        <v>55.218447500000003</v>
      </c>
      <c r="DS148">
        <v>1</v>
      </c>
      <c r="DT148" t="s">
        <v>1021</v>
      </c>
      <c r="DW148" s="18" t="str">
        <f>IF(AND(CU148="no",CS148=0),"okay",IF(AND(CU148="yes",CS148&gt;0),"okay","wrong"))</f>
        <v>okay</v>
      </c>
      <c r="DX148" s="3">
        <f>SUM(BO148:BQ148)</f>
        <v>124</v>
      </c>
      <c r="DY148" s="3">
        <f>BM148</f>
        <v>0</v>
      </c>
      <c r="DZ148" s="3">
        <f t="shared" si="17"/>
        <v>0</v>
      </c>
      <c r="EA148" s="3">
        <f>CF148</f>
        <v>0</v>
      </c>
      <c r="EB148" s="18">
        <f>ROUND(DZ148-CS148-EA148,)</f>
        <v>0</v>
      </c>
      <c r="EC148" s="3">
        <f>CI148</f>
        <v>536</v>
      </c>
      <c r="ED148" s="3">
        <f t="shared" si="18"/>
        <v>0</v>
      </c>
      <c r="EE148" s="3">
        <f t="shared" si="18"/>
        <v>0</v>
      </c>
      <c r="EF148" s="3">
        <f t="shared" si="19"/>
        <v>536</v>
      </c>
      <c r="EG148" s="18">
        <f t="shared" si="20"/>
        <v>0</v>
      </c>
      <c r="EH148" s="3">
        <f>BU148</f>
        <v>396</v>
      </c>
      <c r="EI148" s="3">
        <f t="shared" si="21"/>
        <v>396</v>
      </c>
      <c r="EJ148" s="3">
        <f>CE148</f>
        <v>0</v>
      </c>
      <c r="EK148" s="19">
        <f t="shared" si="15"/>
        <v>396</v>
      </c>
      <c r="EL148" s="19">
        <f>CO148/CM148</f>
        <v>1</v>
      </c>
      <c r="EM148" s="19">
        <f t="shared" si="16"/>
        <v>396</v>
      </c>
      <c r="EN148" s="18">
        <f>ROUND(EM148-BV148,0)</f>
        <v>0</v>
      </c>
    </row>
    <row r="149" spans="1:144" x14ac:dyDescent="0.25">
      <c r="A149">
        <v>250968</v>
      </c>
      <c r="B149" t="s">
        <v>1022</v>
      </c>
      <c r="C149" s="1">
        <v>45333</v>
      </c>
      <c r="D149" s="2">
        <v>45333.128287037034</v>
      </c>
      <c r="E149">
        <v>2024</v>
      </c>
      <c r="F149">
        <v>2</v>
      </c>
      <c r="G149">
        <v>11</v>
      </c>
      <c r="H149">
        <v>6</v>
      </c>
      <c r="I149">
        <v>1</v>
      </c>
      <c r="J149" t="s">
        <v>172</v>
      </c>
      <c r="K149">
        <v>3</v>
      </c>
      <c r="L149">
        <v>1</v>
      </c>
      <c r="M149">
        <v>1</v>
      </c>
      <c r="N149" s="1">
        <v>45340</v>
      </c>
      <c r="O149" s="2">
        <v>45340.527777777781</v>
      </c>
      <c r="P149">
        <v>2024</v>
      </c>
      <c r="Q149">
        <v>2</v>
      </c>
      <c r="R149">
        <v>18</v>
      </c>
      <c r="S149">
        <v>7</v>
      </c>
      <c r="T149">
        <v>1</v>
      </c>
      <c r="U149" t="s">
        <v>172</v>
      </c>
      <c r="V149">
        <v>12</v>
      </c>
      <c r="W149" s="1">
        <v>45353</v>
      </c>
      <c r="X149" s="2">
        <v>45353.4375</v>
      </c>
      <c r="Y149">
        <v>2024</v>
      </c>
      <c r="Z149">
        <v>3</v>
      </c>
      <c r="AA149">
        <v>2</v>
      </c>
      <c r="AB149">
        <v>9</v>
      </c>
      <c r="AC149">
        <v>7</v>
      </c>
      <c r="AD149" t="s">
        <v>126</v>
      </c>
      <c r="AE149">
        <v>10</v>
      </c>
      <c r="AF149" t="s">
        <v>127</v>
      </c>
      <c r="AG149" t="s">
        <v>203</v>
      </c>
      <c r="AH149" t="s">
        <v>129</v>
      </c>
      <c r="AI149" t="s">
        <v>130</v>
      </c>
      <c r="AJ149">
        <v>7</v>
      </c>
      <c r="AK149" t="s">
        <v>131</v>
      </c>
      <c r="AL149" t="s">
        <v>132</v>
      </c>
      <c r="AM149" t="s">
        <v>133</v>
      </c>
      <c r="AN149">
        <v>0</v>
      </c>
      <c r="AO149">
        <v>0</v>
      </c>
      <c r="AP149">
        <v>0</v>
      </c>
      <c r="AQ149" t="s">
        <v>134</v>
      </c>
      <c r="AR149" t="s">
        <v>205</v>
      </c>
      <c r="AS149" t="s">
        <v>136</v>
      </c>
      <c r="AT149" t="s">
        <v>465</v>
      </c>
      <c r="AU149" t="s">
        <v>465</v>
      </c>
      <c r="AV149" t="s">
        <v>159</v>
      </c>
      <c r="AW149" t="s">
        <v>133</v>
      </c>
      <c r="AX149" t="s">
        <v>139</v>
      </c>
      <c r="AZ149">
        <v>5</v>
      </c>
      <c r="BA149">
        <v>0</v>
      </c>
      <c r="BB149">
        <v>5</v>
      </c>
      <c r="BC149">
        <v>0</v>
      </c>
      <c r="BD149">
        <v>6274</v>
      </c>
      <c r="BE149" t="s">
        <v>1023</v>
      </c>
      <c r="BF149" t="s">
        <v>1024</v>
      </c>
      <c r="BG149" t="s">
        <v>1025</v>
      </c>
      <c r="BH149" s="1">
        <v>33787</v>
      </c>
      <c r="BI149">
        <v>32</v>
      </c>
      <c r="BJ149" t="s">
        <v>143</v>
      </c>
      <c r="BK149" t="s">
        <v>139</v>
      </c>
      <c r="BL149" s="3">
        <v>13</v>
      </c>
      <c r="BM149" s="3">
        <v>1</v>
      </c>
      <c r="BN149">
        <v>0</v>
      </c>
      <c r="BO149" s="3">
        <v>151.28</v>
      </c>
      <c r="BP149" s="3">
        <v>17</v>
      </c>
      <c r="BQ149" s="3">
        <v>15</v>
      </c>
      <c r="BR149" t="s">
        <v>144</v>
      </c>
      <c r="BS149">
        <v>0</v>
      </c>
      <c r="BT149">
        <v>0</v>
      </c>
      <c r="BU149" s="3">
        <v>1966.64</v>
      </c>
      <c r="BV149" s="3">
        <v>1783.3600012207</v>
      </c>
      <c r="BW149">
        <v>0</v>
      </c>
      <c r="BX149">
        <v>39</v>
      </c>
      <c r="BY149">
        <v>39</v>
      </c>
      <c r="BZ149">
        <v>195</v>
      </c>
      <c r="CA149">
        <v>221</v>
      </c>
      <c r="CB149">
        <v>0</v>
      </c>
      <c r="CC149">
        <v>0</v>
      </c>
      <c r="CD149">
        <v>221</v>
      </c>
      <c r="CE149" s="3">
        <v>0</v>
      </c>
      <c r="CF149" s="3">
        <v>0</v>
      </c>
      <c r="CG149">
        <v>123.78400000000001</v>
      </c>
      <c r="CH149">
        <v>123.78400000000001</v>
      </c>
      <c r="CI149" s="3">
        <v>2460.64</v>
      </c>
      <c r="CJ149" s="5">
        <v>2460.64</v>
      </c>
      <c r="CK149" s="5">
        <v>2460.64</v>
      </c>
      <c r="CL149" s="5">
        <v>2460.64</v>
      </c>
      <c r="CM149" s="3">
        <v>2277.3600012206998</v>
      </c>
      <c r="CN149" s="3">
        <v>2277.3600012206998</v>
      </c>
      <c r="CO149" s="3">
        <v>2277.3600012206998</v>
      </c>
      <c r="CP149" s="3">
        <v>2277.3600012206998</v>
      </c>
      <c r="CQ149">
        <v>2460.64</v>
      </c>
      <c r="CR149">
        <v>123.78400000000001</v>
      </c>
      <c r="CS149" s="3">
        <v>183.27999877929599</v>
      </c>
      <c r="CT149" s="3">
        <v>183.27999877929599</v>
      </c>
      <c r="CU149" s="3" t="s">
        <v>139</v>
      </c>
      <c r="CV149" t="s">
        <v>133</v>
      </c>
      <c r="CX149" s="2">
        <v>1.5</v>
      </c>
      <c r="CY149" t="s">
        <v>133</v>
      </c>
      <c r="CZ149">
        <v>310</v>
      </c>
      <c r="DA149">
        <v>3</v>
      </c>
      <c r="DB149" t="s">
        <v>147</v>
      </c>
      <c r="DC149" t="s">
        <v>301</v>
      </c>
      <c r="DD149" t="s">
        <v>784</v>
      </c>
      <c r="DE149" t="s">
        <v>442</v>
      </c>
      <c r="DF149" t="s">
        <v>167</v>
      </c>
      <c r="DG149" t="s">
        <v>143</v>
      </c>
      <c r="DH149" t="s">
        <v>168</v>
      </c>
      <c r="DI149">
        <v>1</v>
      </c>
      <c r="DJ149">
        <v>1</v>
      </c>
      <c r="DK149" t="s">
        <v>1026</v>
      </c>
      <c r="DL149" t="s">
        <v>152</v>
      </c>
      <c r="DM149">
        <v>25.213071088617799</v>
      </c>
      <c r="DN149">
        <v>55.279293134808498</v>
      </c>
      <c r="DO149" t="s">
        <v>1027</v>
      </c>
      <c r="DP149" t="s">
        <v>153</v>
      </c>
      <c r="DQ149">
        <v>25.160505859146799</v>
      </c>
      <c r="DR149">
        <v>55.218414701521397</v>
      </c>
      <c r="DS149" t="s">
        <v>133</v>
      </c>
      <c r="DT149" t="s">
        <v>133</v>
      </c>
      <c r="DW149" s="18" t="str">
        <f>IF(AND(CU149="no",CS149=0),"okay",IF(AND(CU149="yes",CS149&gt;0),"okay","wrong"))</f>
        <v>okay</v>
      </c>
      <c r="DX149" s="3">
        <f>SUM(BO149:BQ149)</f>
        <v>183.28</v>
      </c>
      <c r="DY149" s="3">
        <f>BM149</f>
        <v>1</v>
      </c>
      <c r="DZ149" s="3">
        <f t="shared" si="17"/>
        <v>183.28</v>
      </c>
      <c r="EA149" s="3">
        <f>CF149</f>
        <v>0</v>
      </c>
      <c r="EB149" s="18">
        <f>ROUND(DZ149-CS149-EA149,)</f>
        <v>0</v>
      </c>
      <c r="EC149" s="3">
        <f>CI149</f>
        <v>2460.64</v>
      </c>
      <c r="ED149" s="3">
        <f t="shared" si="18"/>
        <v>183.28</v>
      </c>
      <c r="EE149" s="3">
        <f t="shared" si="18"/>
        <v>0</v>
      </c>
      <c r="EF149" s="3">
        <f t="shared" si="19"/>
        <v>2277.3599999999997</v>
      </c>
      <c r="EG149" s="18">
        <f t="shared" si="20"/>
        <v>0</v>
      </c>
      <c r="EH149" s="3">
        <f>BU149</f>
        <v>1966.64</v>
      </c>
      <c r="EI149" s="3">
        <f t="shared" si="21"/>
        <v>1783.3600000000001</v>
      </c>
      <c r="EJ149" s="3">
        <f>CE149</f>
        <v>0</v>
      </c>
      <c r="EK149" s="19">
        <f t="shared" si="15"/>
        <v>1783.3600000000001</v>
      </c>
      <c r="EL149" s="19">
        <f>CO149/CM149</f>
        <v>1</v>
      </c>
      <c r="EM149" s="19">
        <f t="shared" si="16"/>
        <v>1783.3600000000001</v>
      </c>
      <c r="EN149" s="18">
        <f>ROUND(EM149-BV149,0)</f>
        <v>0</v>
      </c>
    </row>
    <row r="150" spans="1:144" x14ac:dyDescent="0.25">
      <c r="A150">
        <v>250972</v>
      </c>
      <c r="B150" t="s">
        <v>1028</v>
      </c>
      <c r="C150" s="1">
        <v>45333</v>
      </c>
      <c r="D150" s="2">
        <v>45333.20716435185</v>
      </c>
      <c r="E150">
        <v>2024</v>
      </c>
      <c r="F150">
        <v>2</v>
      </c>
      <c r="G150">
        <v>11</v>
      </c>
      <c r="H150">
        <v>6</v>
      </c>
      <c r="I150">
        <v>1</v>
      </c>
      <c r="J150" t="s">
        <v>172</v>
      </c>
      <c r="K150">
        <v>4</v>
      </c>
      <c r="L150">
        <v>1</v>
      </c>
      <c r="M150">
        <v>1</v>
      </c>
      <c r="N150" s="1">
        <v>45333</v>
      </c>
      <c r="O150" s="2">
        <v>45333.541666666664</v>
      </c>
      <c r="P150">
        <v>2024</v>
      </c>
      <c r="Q150">
        <v>2</v>
      </c>
      <c r="R150">
        <v>11</v>
      </c>
      <c r="S150">
        <v>6</v>
      </c>
      <c r="T150">
        <v>1</v>
      </c>
      <c r="U150" t="s">
        <v>172</v>
      </c>
      <c r="V150">
        <v>13</v>
      </c>
      <c r="W150" s="1">
        <v>45390</v>
      </c>
      <c r="X150" s="2">
        <v>45390.541666666664</v>
      </c>
      <c r="Y150">
        <v>2024</v>
      </c>
      <c r="Z150">
        <v>4</v>
      </c>
      <c r="AA150">
        <v>8</v>
      </c>
      <c r="AB150">
        <v>15</v>
      </c>
      <c r="AC150">
        <v>2</v>
      </c>
      <c r="AD150" t="s">
        <v>124</v>
      </c>
      <c r="AE150">
        <v>13</v>
      </c>
      <c r="AF150" t="s">
        <v>155</v>
      </c>
      <c r="AG150" t="s">
        <v>128</v>
      </c>
      <c r="AH150" t="s">
        <v>129</v>
      </c>
      <c r="AI150" t="s">
        <v>155</v>
      </c>
      <c r="AJ150">
        <v>0</v>
      </c>
      <c r="AK150" t="s">
        <v>131</v>
      </c>
      <c r="AL150" t="s">
        <v>132</v>
      </c>
      <c r="AM150" t="s">
        <v>133</v>
      </c>
      <c r="AN150">
        <v>0</v>
      </c>
      <c r="AO150">
        <v>0</v>
      </c>
      <c r="AP150">
        <v>0</v>
      </c>
      <c r="AQ150" t="s">
        <v>216</v>
      </c>
      <c r="AR150" t="s">
        <v>135</v>
      </c>
      <c r="AS150" t="s">
        <v>157</v>
      </c>
      <c r="AT150" t="s">
        <v>133</v>
      </c>
      <c r="AU150" t="s">
        <v>158</v>
      </c>
      <c r="AV150" t="s">
        <v>138</v>
      </c>
      <c r="AW150" t="s">
        <v>133</v>
      </c>
      <c r="AX150" t="s">
        <v>139</v>
      </c>
      <c r="AZ150">
        <v>3</v>
      </c>
      <c r="BA150">
        <v>0</v>
      </c>
      <c r="BB150">
        <v>2</v>
      </c>
      <c r="BC150">
        <v>1</v>
      </c>
      <c r="BD150">
        <v>131441</v>
      </c>
      <c r="BE150" t="s">
        <v>1029</v>
      </c>
      <c r="BF150" t="s">
        <v>1030</v>
      </c>
      <c r="BG150" t="s">
        <v>1031</v>
      </c>
      <c r="BH150" s="1">
        <v>34700</v>
      </c>
      <c r="BI150">
        <v>29</v>
      </c>
      <c r="BJ150" t="s">
        <v>143</v>
      </c>
      <c r="BK150" t="s">
        <v>139</v>
      </c>
      <c r="BL150" s="3">
        <v>57</v>
      </c>
      <c r="BM150" s="3">
        <v>27</v>
      </c>
      <c r="BN150">
        <v>0</v>
      </c>
      <c r="BO150" s="3">
        <v>78.3</v>
      </c>
      <c r="BP150" s="3">
        <v>6.63</v>
      </c>
      <c r="BQ150" s="3">
        <v>5</v>
      </c>
      <c r="BR150" t="s">
        <v>144</v>
      </c>
      <c r="BS150">
        <v>76.63</v>
      </c>
      <c r="BT150" t="s">
        <v>145</v>
      </c>
      <c r="BU150" s="3">
        <v>4463.0999999999904</v>
      </c>
      <c r="BV150" s="3">
        <v>2034.9899176025301</v>
      </c>
      <c r="BW150">
        <v>0</v>
      </c>
      <c r="BX150">
        <v>39</v>
      </c>
      <c r="BY150">
        <v>39</v>
      </c>
      <c r="BZ150">
        <v>285</v>
      </c>
      <c r="CA150">
        <v>377.91</v>
      </c>
      <c r="CB150">
        <v>0</v>
      </c>
      <c r="CC150">
        <v>0</v>
      </c>
      <c r="CD150">
        <v>377.91</v>
      </c>
      <c r="CE150" s="3">
        <v>0</v>
      </c>
      <c r="CF150" s="3">
        <v>0</v>
      </c>
      <c r="CG150">
        <v>260.20049999999998</v>
      </c>
      <c r="CH150">
        <v>260.20049999999998</v>
      </c>
      <c r="CI150" s="3">
        <v>5204.01</v>
      </c>
      <c r="CJ150" s="5">
        <v>5204.01</v>
      </c>
      <c r="CK150" s="5">
        <v>5204.01</v>
      </c>
      <c r="CL150" s="5">
        <v>5204.01</v>
      </c>
      <c r="CM150" s="3">
        <v>2775.89991760254</v>
      </c>
      <c r="CN150" s="3">
        <v>2775.89991760254</v>
      </c>
      <c r="CO150" s="3">
        <v>2775.89991760254</v>
      </c>
      <c r="CP150" s="3">
        <v>2775.89991760254</v>
      </c>
      <c r="CQ150">
        <v>5204.01</v>
      </c>
      <c r="CR150">
        <v>260.20049999999998</v>
      </c>
      <c r="CS150" s="3">
        <v>2428.1100823974598</v>
      </c>
      <c r="CT150" s="3">
        <v>2428.1100823974598</v>
      </c>
      <c r="CU150" s="3" t="s">
        <v>139</v>
      </c>
      <c r="CV150" t="s">
        <v>133</v>
      </c>
      <c r="CX150" s="2">
        <v>1.5</v>
      </c>
      <c r="CZ150">
        <v>105</v>
      </c>
      <c r="DA150">
        <v>2</v>
      </c>
      <c r="DB150" t="s">
        <v>191</v>
      </c>
      <c r="DC150" t="s">
        <v>253</v>
      </c>
      <c r="DD150">
        <v>6</v>
      </c>
      <c r="DE150" t="s">
        <v>254</v>
      </c>
      <c r="DF150" t="s">
        <v>167</v>
      </c>
      <c r="DG150" t="s">
        <v>143</v>
      </c>
      <c r="DH150" t="s">
        <v>150</v>
      </c>
      <c r="DI150">
        <v>1</v>
      </c>
      <c r="DJ150">
        <v>2</v>
      </c>
      <c r="DK150" t="s">
        <v>1032</v>
      </c>
      <c r="DL150" t="s">
        <v>152</v>
      </c>
      <c r="DM150">
        <v>24.321160573608701</v>
      </c>
      <c r="DN150">
        <v>54.624091833829802</v>
      </c>
      <c r="DO150" t="s">
        <v>1032</v>
      </c>
      <c r="DP150" t="s">
        <v>153</v>
      </c>
      <c r="DQ150">
        <v>24.321160573608701</v>
      </c>
      <c r="DR150">
        <v>54.624091833829802</v>
      </c>
      <c r="DS150" t="s">
        <v>133</v>
      </c>
      <c r="DT150" t="s">
        <v>133</v>
      </c>
      <c r="DW150" s="18" t="str">
        <f>IF(AND(CU150="no",CS150=0),"okay",IF(AND(CU150="yes",CS150&gt;0),"okay","wrong"))</f>
        <v>okay</v>
      </c>
      <c r="DX150" s="3">
        <f>SUM(BO150:BQ150)</f>
        <v>89.929999999999993</v>
      </c>
      <c r="DY150" s="3">
        <f>BM150</f>
        <v>27</v>
      </c>
      <c r="DZ150" s="3">
        <f t="shared" si="17"/>
        <v>2428.1099999999997</v>
      </c>
      <c r="EA150" s="3">
        <f>CF150</f>
        <v>0</v>
      </c>
      <c r="EB150" s="18">
        <f>ROUND(DZ150-CS150-EA150,)</f>
        <v>0</v>
      </c>
      <c r="EC150" s="3">
        <f>CI150</f>
        <v>5204.01</v>
      </c>
      <c r="ED150" s="3">
        <f t="shared" si="18"/>
        <v>2428.1099999999997</v>
      </c>
      <c r="EE150" s="3">
        <f t="shared" si="18"/>
        <v>0</v>
      </c>
      <c r="EF150" s="3">
        <f t="shared" si="19"/>
        <v>2775.9000000000005</v>
      </c>
      <c r="EG150" s="18">
        <f t="shared" si="20"/>
        <v>0</v>
      </c>
      <c r="EH150" s="3">
        <f>BU150</f>
        <v>4463.0999999999904</v>
      </c>
      <c r="EI150" s="3">
        <f t="shared" si="21"/>
        <v>2034.9899999999907</v>
      </c>
      <c r="EJ150" s="3">
        <f>CE150</f>
        <v>0</v>
      </c>
      <c r="EK150" s="19">
        <f t="shared" si="15"/>
        <v>2034.9899999999907</v>
      </c>
      <c r="EL150" s="19">
        <f>CO150/CM150</f>
        <v>1</v>
      </c>
      <c r="EM150" s="19">
        <f t="shared" si="16"/>
        <v>2034.9899999999907</v>
      </c>
      <c r="EN150" s="18">
        <f>ROUND(EM150-BV150,0)</f>
        <v>0</v>
      </c>
    </row>
    <row r="151" spans="1:144" x14ac:dyDescent="0.25">
      <c r="A151">
        <v>251067</v>
      </c>
      <c r="B151" t="s">
        <v>1033</v>
      </c>
      <c r="C151" s="1">
        <v>45333</v>
      </c>
      <c r="D151" s="2">
        <v>45333.634895833333</v>
      </c>
      <c r="E151">
        <v>2024</v>
      </c>
      <c r="F151">
        <v>2</v>
      </c>
      <c r="G151">
        <v>11</v>
      </c>
      <c r="H151">
        <v>6</v>
      </c>
      <c r="I151">
        <v>1</v>
      </c>
      <c r="J151" t="s">
        <v>172</v>
      </c>
      <c r="K151">
        <v>15</v>
      </c>
      <c r="L151">
        <v>1</v>
      </c>
      <c r="M151">
        <v>1</v>
      </c>
      <c r="N151" s="1">
        <v>45333</v>
      </c>
      <c r="O151" s="2">
        <v>45333.875</v>
      </c>
      <c r="P151">
        <v>2024</v>
      </c>
      <c r="Q151">
        <v>2</v>
      </c>
      <c r="R151">
        <v>11</v>
      </c>
      <c r="S151">
        <v>6</v>
      </c>
      <c r="T151">
        <v>1</v>
      </c>
      <c r="U151" t="s">
        <v>172</v>
      </c>
      <c r="V151">
        <v>21</v>
      </c>
      <c r="W151" s="1">
        <v>45393</v>
      </c>
      <c r="X151" s="2">
        <v>45393.875</v>
      </c>
      <c r="Y151">
        <v>2024</v>
      </c>
      <c r="Z151">
        <v>4</v>
      </c>
      <c r="AA151">
        <v>11</v>
      </c>
      <c r="AB151">
        <v>15</v>
      </c>
      <c r="AC151">
        <v>5</v>
      </c>
      <c r="AD151" t="s">
        <v>125</v>
      </c>
      <c r="AE151">
        <v>21</v>
      </c>
      <c r="AF151" t="s">
        <v>155</v>
      </c>
      <c r="AG151" t="s">
        <v>128</v>
      </c>
      <c r="AH151" t="s">
        <v>129</v>
      </c>
      <c r="AI151" t="s">
        <v>155</v>
      </c>
      <c r="AJ151">
        <v>0</v>
      </c>
      <c r="AK151" t="s">
        <v>131</v>
      </c>
      <c r="AL151" t="s">
        <v>132</v>
      </c>
      <c r="AM151" t="s">
        <v>133</v>
      </c>
      <c r="AN151">
        <v>0</v>
      </c>
      <c r="AO151">
        <v>0</v>
      </c>
      <c r="AP151">
        <v>0</v>
      </c>
      <c r="AQ151" t="s">
        <v>216</v>
      </c>
      <c r="AR151" t="s">
        <v>135</v>
      </c>
      <c r="AS151" t="s">
        <v>157</v>
      </c>
      <c r="AT151" t="s">
        <v>133</v>
      </c>
      <c r="AU151" t="s">
        <v>158</v>
      </c>
      <c r="AV151" t="s">
        <v>159</v>
      </c>
      <c r="AW151" t="s">
        <v>133</v>
      </c>
      <c r="AX151" t="s">
        <v>139</v>
      </c>
      <c r="AZ151">
        <v>14</v>
      </c>
      <c r="BA151">
        <v>2</v>
      </c>
      <c r="BB151">
        <v>11</v>
      </c>
      <c r="BC151">
        <v>1</v>
      </c>
      <c r="BD151">
        <v>381929</v>
      </c>
      <c r="BE151" t="s">
        <v>1034</v>
      </c>
      <c r="BF151" t="s">
        <v>1035</v>
      </c>
      <c r="BG151" t="s">
        <v>1036</v>
      </c>
      <c r="BH151" s="1">
        <v>33787</v>
      </c>
      <c r="BI151">
        <v>32</v>
      </c>
      <c r="BJ151" t="s">
        <v>143</v>
      </c>
      <c r="BK151" t="s">
        <v>146</v>
      </c>
      <c r="BL151" s="3">
        <v>60</v>
      </c>
      <c r="BM151" s="3">
        <v>30</v>
      </c>
      <c r="BN151">
        <v>0</v>
      </c>
      <c r="BO151" s="3">
        <v>78.3</v>
      </c>
      <c r="BP151" s="3">
        <v>6.63</v>
      </c>
      <c r="BQ151" s="3">
        <v>2.5</v>
      </c>
      <c r="BR151" t="s">
        <v>144</v>
      </c>
      <c r="BS151">
        <v>76.63</v>
      </c>
      <c r="BT151" t="s">
        <v>145</v>
      </c>
      <c r="BU151" s="3">
        <v>4698</v>
      </c>
      <c r="BV151" s="3">
        <v>2075.0999084472601</v>
      </c>
      <c r="BW151">
        <v>0</v>
      </c>
      <c r="BX151">
        <v>39</v>
      </c>
      <c r="BY151">
        <v>39</v>
      </c>
      <c r="BZ151">
        <v>150</v>
      </c>
      <c r="CA151">
        <v>397.8</v>
      </c>
      <c r="CB151">
        <v>0</v>
      </c>
      <c r="CC151">
        <v>0</v>
      </c>
      <c r="CD151">
        <v>397.8</v>
      </c>
      <c r="CE151" s="3">
        <v>0</v>
      </c>
      <c r="CF151" s="3">
        <v>0</v>
      </c>
      <c r="CG151">
        <v>266.19</v>
      </c>
      <c r="CH151">
        <v>266.19</v>
      </c>
      <c r="CI151" s="3">
        <v>5323.7999999999902</v>
      </c>
      <c r="CJ151" s="5">
        <v>5323.7999999999902</v>
      </c>
      <c r="CK151" s="5">
        <v>5323.7999999999902</v>
      </c>
      <c r="CL151" s="5">
        <v>5323.7999999999902</v>
      </c>
      <c r="CM151" s="3">
        <v>2700.8999084472598</v>
      </c>
      <c r="CN151" s="3">
        <v>2700.8999084472598</v>
      </c>
      <c r="CO151" s="3">
        <v>2700.8999084472598</v>
      </c>
      <c r="CP151" s="3">
        <v>2700.8999084472598</v>
      </c>
      <c r="CQ151">
        <v>5323.7999999999902</v>
      </c>
      <c r="CR151">
        <v>266.19</v>
      </c>
      <c r="CS151" s="3">
        <v>2622.9000915527299</v>
      </c>
      <c r="CT151" s="3">
        <v>2622.9000915527299</v>
      </c>
      <c r="CU151" s="3" t="s">
        <v>139</v>
      </c>
      <c r="CV151" t="s">
        <v>133</v>
      </c>
      <c r="CX151" s="2">
        <v>1.5</v>
      </c>
      <c r="CY151" t="s">
        <v>133</v>
      </c>
      <c r="CZ151">
        <v>105</v>
      </c>
      <c r="DA151">
        <v>2</v>
      </c>
      <c r="DB151" t="s">
        <v>191</v>
      </c>
      <c r="DC151" t="s">
        <v>253</v>
      </c>
      <c r="DD151">
        <v>6</v>
      </c>
      <c r="DE151" t="s">
        <v>254</v>
      </c>
      <c r="DF151" t="s">
        <v>167</v>
      </c>
      <c r="DG151" t="s">
        <v>143</v>
      </c>
      <c r="DH151" t="s">
        <v>168</v>
      </c>
      <c r="DI151">
        <v>1</v>
      </c>
      <c r="DJ151">
        <v>1</v>
      </c>
      <c r="DK151" t="s">
        <v>1037</v>
      </c>
      <c r="DL151" t="s">
        <v>152</v>
      </c>
      <c r="DM151">
        <v>24.9474744272839</v>
      </c>
      <c r="DN151">
        <v>55.203878968332397</v>
      </c>
      <c r="DO151" t="s">
        <v>1037</v>
      </c>
      <c r="DP151" t="s">
        <v>153</v>
      </c>
      <c r="DQ151">
        <v>24.9474744272839</v>
      </c>
      <c r="DR151">
        <v>55.203878968332397</v>
      </c>
      <c r="DS151" t="s">
        <v>133</v>
      </c>
      <c r="DT151" t="s">
        <v>133</v>
      </c>
      <c r="DW151" s="18" t="str">
        <f>IF(AND(CU151="no",CS151=0),"okay",IF(AND(CU151="yes",CS151&gt;0),"okay","wrong"))</f>
        <v>okay</v>
      </c>
      <c r="DX151" s="3">
        <f>SUM(BO151:BQ151)</f>
        <v>87.429999999999993</v>
      </c>
      <c r="DY151" s="3">
        <f>BM151</f>
        <v>30</v>
      </c>
      <c r="DZ151" s="3">
        <f t="shared" si="17"/>
        <v>2622.8999999999996</v>
      </c>
      <c r="EA151" s="3">
        <f>CF151</f>
        <v>0</v>
      </c>
      <c r="EB151" s="18">
        <f>ROUND(DZ151-CS151-EA151,)</f>
        <v>0</v>
      </c>
      <c r="EC151" s="3">
        <f>CI151</f>
        <v>5323.7999999999902</v>
      </c>
      <c r="ED151" s="3">
        <f t="shared" si="18"/>
        <v>2622.8999999999996</v>
      </c>
      <c r="EE151" s="3">
        <f t="shared" si="18"/>
        <v>0</v>
      </c>
      <c r="EF151" s="3">
        <f t="shared" si="19"/>
        <v>2700.8999999999905</v>
      </c>
      <c r="EG151" s="18">
        <f t="shared" si="20"/>
        <v>0</v>
      </c>
      <c r="EH151" s="3">
        <f>BU151</f>
        <v>4698</v>
      </c>
      <c r="EI151" s="3">
        <f t="shared" si="21"/>
        <v>2075.1000000000004</v>
      </c>
      <c r="EJ151" s="3">
        <f>CE151</f>
        <v>0</v>
      </c>
      <c r="EK151" s="19">
        <f t="shared" si="15"/>
        <v>2075.1000000000004</v>
      </c>
      <c r="EL151" s="19">
        <f>CO151/CM151</f>
        <v>1</v>
      </c>
      <c r="EM151" s="19">
        <f t="shared" si="16"/>
        <v>2075.1000000000004</v>
      </c>
      <c r="EN151" s="18">
        <f>ROUND(EM151-BV151,0)</f>
        <v>0</v>
      </c>
    </row>
    <row r="152" spans="1:144" x14ac:dyDescent="0.25">
      <c r="A152">
        <v>251096</v>
      </c>
      <c r="B152" t="s">
        <v>1038</v>
      </c>
      <c r="C152" s="1">
        <v>45333</v>
      </c>
      <c r="D152" s="2">
        <v>45333.752685185187</v>
      </c>
      <c r="E152">
        <v>2024</v>
      </c>
      <c r="F152">
        <v>2</v>
      </c>
      <c r="G152">
        <v>11</v>
      </c>
      <c r="H152">
        <v>6</v>
      </c>
      <c r="I152">
        <v>1</v>
      </c>
      <c r="J152" t="s">
        <v>172</v>
      </c>
      <c r="K152">
        <v>18</v>
      </c>
      <c r="L152">
        <v>1</v>
      </c>
      <c r="M152">
        <v>1</v>
      </c>
      <c r="N152" s="1">
        <v>45333</v>
      </c>
      <c r="O152" s="2">
        <v>45333.833333333336</v>
      </c>
      <c r="P152">
        <v>2024</v>
      </c>
      <c r="Q152">
        <v>2</v>
      </c>
      <c r="R152">
        <v>11</v>
      </c>
      <c r="S152">
        <v>6</v>
      </c>
      <c r="T152">
        <v>1</v>
      </c>
      <c r="U152" t="s">
        <v>172</v>
      </c>
      <c r="V152">
        <v>20</v>
      </c>
      <c r="W152" s="1">
        <v>45363</v>
      </c>
      <c r="X152" s="2">
        <v>45363.894444444442</v>
      </c>
      <c r="Y152">
        <v>2024</v>
      </c>
      <c r="Z152">
        <v>3</v>
      </c>
      <c r="AA152">
        <v>12</v>
      </c>
      <c r="AB152">
        <v>11</v>
      </c>
      <c r="AC152">
        <v>3</v>
      </c>
      <c r="AD152" t="s">
        <v>171</v>
      </c>
      <c r="AE152">
        <v>21</v>
      </c>
      <c r="AF152" t="s">
        <v>155</v>
      </c>
      <c r="AG152" t="s">
        <v>128</v>
      </c>
      <c r="AH152" t="s">
        <v>129</v>
      </c>
      <c r="AI152" t="s">
        <v>155</v>
      </c>
      <c r="AJ152">
        <v>0</v>
      </c>
      <c r="AK152" t="s">
        <v>131</v>
      </c>
      <c r="AL152" t="s">
        <v>132</v>
      </c>
      <c r="AM152" t="s">
        <v>133</v>
      </c>
      <c r="AN152">
        <v>0</v>
      </c>
      <c r="AO152">
        <v>0</v>
      </c>
      <c r="AP152">
        <v>0</v>
      </c>
      <c r="AQ152" t="s">
        <v>134</v>
      </c>
      <c r="AR152" t="s">
        <v>135</v>
      </c>
      <c r="AS152" t="s">
        <v>157</v>
      </c>
      <c r="AT152" t="s">
        <v>133</v>
      </c>
      <c r="AU152" t="s">
        <v>158</v>
      </c>
      <c r="AV152" t="s">
        <v>159</v>
      </c>
      <c r="AW152" t="s">
        <v>133</v>
      </c>
      <c r="AX152" t="s">
        <v>139</v>
      </c>
      <c r="AZ152">
        <v>2</v>
      </c>
      <c r="BA152">
        <v>0</v>
      </c>
      <c r="BB152">
        <v>1</v>
      </c>
      <c r="BC152">
        <v>1</v>
      </c>
      <c r="BD152">
        <v>570627</v>
      </c>
      <c r="BE152" t="s">
        <v>1039</v>
      </c>
      <c r="BF152" t="s">
        <v>561</v>
      </c>
      <c r="BG152" t="s">
        <v>1040</v>
      </c>
      <c r="BH152" s="1">
        <v>28931</v>
      </c>
      <c r="BI152" t="s">
        <v>133</v>
      </c>
      <c r="BJ152" t="s">
        <v>143</v>
      </c>
      <c r="BK152" t="s">
        <v>139</v>
      </c>
      <c r="BL152" s="3">
        <v>30</v>
      </c>
      <c r="BM152" s="3">
        <v>0</v>
      </c>
      <c r="BN152">
        <v>0</v>
      </c>
      <c r="BO152" s="3">
        <v>51.63</v>
      </c>
      <c r="BP152" s="3">
        <v>4.97</v>
      </c>
      <c r="BQ152" s="3">
        <v>5</v>
      </c>
      <c r="BR152" t="s">
        <v>144</v>
      </c>
      <c r="BS152">
        <v>51.63</v>
      </c>
      <c r="BT152" t="s">
        <v>145</v>
      </c>
      <c r="BU152" s="3">
        <v>1548.9</v>
      </c>
      <c r="BV152" s="3">
        <v>1548.9</v>
      </c>
      <c r="BW152">
        <v>0</v>
      </c>
      <c r="BX152">
        <v>39</v>
      </c>
      <c r="BY152">
        <v>39</v>
      </c>
      <c r="BZ152">
        <v>150</v>
      </c>
      <c r="CA152">
        <v>149.1</v>
      </c>
      <c r="CB152">
        <v>0</v>
      </c>
      <c r="CC152">
        <v>0</v>
      </c>
      <c r="CD152">
        <v>149.1</v>
      </c>
      <c r="CE152" s="3">
        <v>0</v>
      </c>
      <c r="CF152" s="3">
        <v>0</v>
      </c>
      <c r="CG152">
        <v>96.295000000000002</v>
      </c>
      <c r="CH152">
        <v>2023.4849999999999</v>
      </c>
      <c r="CI152" s="3">
        <v>1926</v>
      </c>
      <c r="CJ152" s="5">
        <v>1926</v>
      </c>
      <c r="CK152" s="5">
        <v>1926</v>
      </c>
      <c r="CL152" s="5">
        <v>1926</v>
      </c>
      <c r="CM152" s="3">
        <v>1926</v>
      </c>
      <c r="CN152" s="3">
        <v>1926</v>
      </c>
      <c r="CO152" s="3">
        <v>1926</v>
      </c>
      <c r="CP152" s="3">
        <v>1926</v>
      </c>
      <c r="CQ152">
        <v>1926</v>
      </c>
      <c r="CR152">
        <v>2023.4849999999999</v>
      </c>
      <c r="CS152" s="3">
        <v>0</v>
      </c>
      <c r="CT152" s="3">
        <v>0</v>
      </c>
      <c r="CU152" s="3" t="s">
        <v>146</v>
      </c>
      <c r="CV152" t="s">
        <v>133</v>
      </c>
      <c r="CX152" s="2">
        <v>1.5</v>
      </c>
      <c r="CY152" t="s">
        <v>133</v>
      </c>
      <c r="CZ152">
        <v>95</v>
      </c>
      <c r="DA152">
        <v>2</v>
      </c>
      <c r="DB152" t="s">
        <v>191</v>
      </c>
      <c r="DC152" t="s">
        <v>220</v>
      </c>
      <c r="DD152" t="s">
        <v>165</v>
      </c>
      <c r="DE152" t="s">
        <v>166</v>
      </c>
      <c r="DF152" t="s">
        <v>167</v>
      </c>
      <c r="DG152" t="s">
        <v>143</v>
      </c>
      <c r="DH152" t="s">
        <v>168</v>
      </c>
      <c r="DI152">
        <v>1</v>
      </c>
      <c r="DJ152">
        <v>1</v>
      </c>
      <c r="DK152" t="s">
        <v>1041</v>
      </c>
      <c r="DL152" t="s">
        <v>152</v>
      </c>
      <c r="DM152">
        <v>25.142571096332802</v>
      </c>
      <c r="DN152">
        <v>55.312794785346803</v>
      </c>
      <c r="DO152" t="s">
        <v>1041</v>
      </c>
      <c r="DP152" t="s">
        <v>153</v>
      </c>
      <c r="DQ152">
        <v>25.142571096332802</v>
      </c>
      <c r="DR152">
        <v>55.312794785346803</v>
      </c>
      <c r="DS152">
        <v>10</v>
      </c>
      <c r="DT152" t="s">
        <v>133</v>
      </c>
      <c r="DW152" s="18" t="str">
        <f>IF(AND(CU152="no",CS152=0),"okay",IF(AND(CU152="yes",CS152&gt;0),"okay","wrong"))</f>
        <v>okay</v>
      </c>
      <c r="DX152" s="3">
        <f>SUM(BO152:BQ152)</f>
        <v>61.6</v>
      </c>
      <c r="DY152" s="3">
        <f>BM152</f>
        <v>0</v>
      </c>
      <c r="DZ152" s="3">
        <f t="shared" si="17"/>
        <v>0</v>
      </c>
      <c r="EA152" s="3">
        <f>CF152</f>
        <v>0</v>
      </c>
      <c r="EB152" s="18">
        <f>ROUND(DZ152-CS152-EA152,)</f>
        <v>0</v>
      </c>
      <c r="EC152" s="3">
        <f>CI152</f>
        <v>1926</v>
      </c>
      <c r="ED152" s="3">
        <f t="shared" si="18"/>
        <v>0</v>
      </c>
      <c r="EE152" s="3">
        <f t="shared" si="18"/>
        <v>0</v>
      </c>
      <c r="EF152" s="3">
        <f t="shared" si="19"/>
        <v>1926</v>
      </c>
      <c r="EG152" s="18">
        <f t="shared" si="20"/>
        <v>0</v>
      </c>
      <c r="EH152" s="3">
        <f>BU152</f>
        <v>1548.9</v>
      </c>
      <c r="EI152" s="3">
        <f t="shared" si="21"/>
        <v>1548.9</v>
      </c>
      <c r="EJ152" s="3">
        <f>CE152</f>
        <v>0</v>
      </c>
      <c r="EK152" s="19">
        <f t="shared" si="15"/>
        <v>1548.9</v>
      </c>
      <c r="EL152" s="19">
        <f>CO152/CM152</f>
        <v>1</v>
      </c>
      <c r="EM152" s="19">
        <f t="shared" si="16"/>
        <v>1548.9</v>
      </c>
      <c r="EN152" s="18">
        <f>ROUND(EM152-BV152,0)</f>
        <v>0</v>
      </c>
    </row>
    <row r="153" spans="1:144" x14ac:dyDescent="0.25">
      <c r="A153">
        <v>251131</v>
      </c>
      <c r="B153">
        <v>1100143881</v>
      </c>
      <c r="C153" s="1">
        <v>45333</v>
      </c>
      <c r="D153" s="2">
        <v>45333.858668981484</v>
      </c>
      <c r="E153">
        <v>2024</v>
      </c>
      <c r="F153">
        <v>2</v>
      </c>
      <c r="G153">
        <v>11</v>
      </c>
      <c r="H153">
        <v>6</v>
      </c>
      <c r="I153">
        <v>1</v>
      </c>
      <c r="J153" t="s">
        <v>172</v>
      </c>
      <c r="K153">
        <v>20</v>
      </c>
      <c r="L153">
        <v>1</v>
      </c>
      <c r="M153">
        <v>1</v>
      </c>
      <c r="N153" s="1">
        <v>45335</v>
      </c>
      <c r="O153" s="2">
        <v>45335.517361111109</v>
      </c>
      <c r="P153">
        <v>2024</v>
      </c>
      <c r="Q153">
        <v>2</v>
      </c>
      <c r="R153">
        <v>13</v>
      </c>
      <c r="S153">
        <v>7</v>
      </c>
      <c r="T153">
        <v>3</v>
      </c>
      <c r="U153" t="s">
        <v>171</v>
      </c>
      <c r="V153">
        <v>12</v>
      </c>
      <c r="W153" s="1">
        <v>45395</v>
      </c>
      <c r="X153" s="2">
        <v>45395.520833333336</v>
      </c>
      <c r="Y153">
        <v>2024</v>
      </c>
      <c r="Z153">
        <v>4</v>
      </c>
      <c r="AA153">
        <v>13</v>
      </c>
      <c r="AB153">
        <v>15</v>
      </c>
      <c r="AC153">
        <v>7</v>
      </c>
      <c r="AD153" t="s">
        <v>126</v>
      </c>
      <c r="AE153">
        <v>12</v>
      </c>
      <c r="AF153" t="s">
        <v>127</v>
      </c>
      <c r="AG153" t="s">
        <v>203</v>
      </c>
      <c r="AH153" t="s">
        <v>129</v>
      </c>
      <c r="AI153" t="s">
        <v>130</v>
      </c>
      <c r="AJ153">
        <v>2</v>
      </c>
      <c r="AK153" t="s">
        <v>131</v>
      </c>
      <c r="AL153" t="s">
        <v>132</v>
      </c>
      <c r="AM153" t="s">
        <v>133</v>
      </c>
      <c r="AN153">
        <v>0</v>
      </c>
      <c r="AO153">
        <v>0</v>
      </c>
      <c r="AP153">
        <v>0</v>
      </c>
      <c r="AQ153" t="s">
        <v>1042</v>
      </c>
      <c r="AR153" t="s">
        <v>271</v>
      </c>
      <c r="AS153" t="s">
        <v>136</v>
      </c>
      <c r="AT153" t="s">
        <v>137</v>
      </c>
      <c r="AU153" t="s">
        <v>137</v>
      </c>
      <c r="AV153" t="s">
        <v>159</v>
      </c>
      <c r="AW153" t="s">
        <v>133</v>
      </c>
      <c r="AX153" t="s">
        <v>139</v>
      </c>
      <c r="AZ153">
        <v>2</v>
      </c>
      <c r="BA153">
        <v>1</v>
      </c>
      <c r="BB153">
        <v>0</v>
      </c>
      <c r="BC153">
        <v>1</v>
      </c>
      <c r="BD153">
        <v>570729</v>
      </c>
      <c r="BE153" t="s">
        <v>1043</v>
      </c>
      <c r="BF153" t="s">
        <v>1044</v>
      </c>
      <c r="BG153" t="s">
        <v>1045</v>
      </c>
      <c r="BH153" s="1">
        <v>33787</v>
      </c>
      <c r="BI153">
        <v>32</v>
      </c>
      <c r="BJ153" t="s">
        <v>143</v>
      </c>
      <c r="BK153" t="s">
        <v>146</v>
      </c>
      <c r="BL153" s="3">
        <v>60</v>
      </c>
      <c r="BM153" s="3">
        <v>30</v>
      </c>
      <c r="BN153">
        <v>0</v>
      </c>
      <c r="BO153" s="3">
        <v>83.63</v>
      </c>
      <c r="BP153" s="3">
        <v>9.9600000000000009</v>
      </c>
      <c r="BQ153" s="3">
        <v>2.5</v>
      </c>
      <c r="BR153" t="s">
        <v>144</v>
      </c>
      <c r="BS153">
        <v>76.63</v>
      </c>
      <c r="BT153" t="s">
        <v>145</v>
      </c>
      <c r="BU153" s="3">
        <v>5017.7999999999902</v>
      </c>
      <c r="BV153" s="3">
        <v>2235.10008239746</v>
      </c>
      <c r="BW153">
        <v>0</v>
      </c>
      <c r="BX153">
        <v>39</v>
      </c>
      <c r="BY153">
        <v>39</v>
      </c>
      <c r="BZ153">
        <v>150</v>
      </c>
      <c r="CA153">
        <v>597.6</v>
      </c>
      <c r="CB153">
        <v>0</v>
      </c>
      <c r="CC153">
        <v>0</v>
      </c>
      <c r="CD153">
        <v>597.6</v>
      </c>
      <c r="CE153" s="3">
        <v>100</v>
      </c>
      <c r="CF153" s="3">
        <v>0</v>
      </c>
      <c r="CG153">
        <v>287.164999999999</v>
      </c>
      <c r="CH153">
        <v>922.66499999999996</v>
      </c>
      <c r="CI153" s="3">
        <v>5843.4</v>
      </c>
      <c r="CJ153" s="5">
        <v>5743.4</v>
      </c>
      <c r="CK153" s="5">
        <v>5843.4</v>
      </c>
      <c r="CL153" s="5">
        <v>5743.4</v>
      </c>
      <c r="CM153" s="3">
        <v>2960.7000823974599</v>
      </c>
      <c r="CN153" s="3">
        <v>3060.7000823974599</v>
      </c>
      <c r="CO153" s="3">
        <v>2960.7000823974599</v>
      </c>
      <c r="CP153" s="3">
        <v>3060.7000823974599</v>
      </c>
      <c r="CQ153">
        <v>5843.4</v>
      </c>
      <c r="CR153">
        <v>922.66499999999996</v>
      </c>
      <c r="CS153" s="3">
        <v>2882.6999176025301</v>
      </c>
      <c r="CT153" s="3">
        <v>2882.6999176025301</v>
      </c>
      <c r="CU153" s="3" t="s">
        <v>139</v>
      </c>
      <c r="CV153" t="s">
        <v>335</v>
      </c>
      <c r="CX153" s="2">
        <v>45183.349745370368</v>
      </c>
      <c r="CY153" t="s">
        <v>335</v>
      </c>
      <c r="CZ153">
        <v>282</v>
      </c>
      <c r="DA153">
        <v>3</v>
      </c>
      <c r="DB153" t="s">
        <v>147</v>
      </c>
      <c r="DC153" t="s">
        <v>1046</v>
      </c>
      <c r="DD153" t="s">
        <v>1047</v>
      </c>
      <c r="DE153" t="s">
        <v>133</v>
      </c>
      <c r="DF153" t="s">
        <v>133</v>
      </c>
      <c r="DG153" t="s">
        <v>143</v>
      </c>
      <c r="DH153" t="s">
        <v>168</v>
      </c>
      <c r="DI153">
        <v>1</v>
      </c>
      <c r="DJ153">
        <v>1</v>
      </c>
      <c r="DK153" t="s">
        <v>1048</v>
      </c>
      <c r="DL153" t="s">
        <v>152</v>
      </c>
      <c r="DM153">
        <v>25.072485199999999</v>
      </c>
      <c r="DN153">
        <v>55.130807500000003</v>
      </c>
      <c r="DO153" t="s">
        <v>1049</v>
      </c>
      <c r="DP153" t="s">
        <v>153</v>
      </c>
      <c r="DQ153">
        <v>25.072316783385901</v>
      </c>
      <c r="DR153">
        <v>55.130308369652198</v>
      </c>
      <c r="DS153" t="s">
        <v>133</v>
      </c>
      <c r="DT153" t="s">
        <v>133</v>
      </c>
      <c r="DW153" s="18" t="str">
        <f>IF(AND(CU153="no",CS153=0),"okay",IF(AND(CU153="yes",CS153&gt;0),"okay","wrong"))</f>
        <v>okay</v>
      </c>
      <c r="DX153" s="3">
        <f>SUM(BO153:BQ153)</f>
        <v>96.09</v>
      </c>
      <c r="DY153" s="3">
        <f>BM153</f>
        <v>30</v>
      </c>
      <c r="DZ153" s="3">
        <f t="shared" si="17"/>
        <v>2882.7000000000003</v>
      </c>
      <c r="EA153" s="3">
        <f>CF153</f>
        <v>0</v>
      </c>
      <c r="EB153" s="18">
        <f>ROUND(DZ153-CS153-EA153,)</f>
        <v>0</v>
      </c>
      <c r="EC153" s="3">
        <f>CI153</f>
        <v>5843.4</v>
      </c>
      <c r="ED153" s="3">
        <f t="shared" si="18"/>
        <v>2882.7000000000003</v>
      </c>
      <c r="EE153" s="3">
        <f t="shared" si="18"/>
        <v>0</v>
      </c>
      <c r="EF153" s="3">
        <f t="shared" si="19"/>
        <v>2960.6999999999994</v>
      </c>
      <c r="EG153" s="18">
        <f t="shared" si="20"/>
        <v>0</v>
      </c>
      <c r="EH153" s="3">
        <f>BU153</f>
        <v>5017.7999999999902</v>
      </c>
      <c r="EI153" s="3">
        <f t="shared" si="21"/>
        <v>2135.0999999999899</v>
      </c>
      <c r="EJ153" s="3">
        <f>CE153</f>
        <v>100</v>
      </c>
      <c r="EK153" s="19">
        <f t="shared" si="15"/>
        <v>2035.0999999999899</v>
      </c>
      <c r="EL153" s="19">
        <f>CO153/CM153</f>
        <v>1</v>
      </c>
      <c r="EM153" s="19">
        <f t="shared" si="16"/>
        <v>2035.0999999999899</v>
      </c>
      <c r="EN153" s="18">
        <f>ROUND(EM153-BV153,0)</f>
        <v>-200</v>
      </c>
    </row>
    <row r="154" spans="1:144" x14ac:dyDescent="0.25">
      <c r="A154">
        <v>251224</v>
      </c>
      <c r="B154" t="s">
        <v>1050</v>
      </c>
      <c r="C154" s="1">
        <v>45334</v>
      </c>
      <c r="D154" s="2">
        <v>45334.577928240738</v>
      </c>
      <c r="E154">
        <v>2024</v>
      </c>
      <c r="F154">
        <v>2</v>
      </c>
      <c r="G154">
        <v>12</v>
      </c>
      <c r="H154">
        <v>7</v>
      </c>
      <c r="I154">
        <v>2</v>
      </c>
      <c r="J154" t="s">
        <v>124</v>
      </c>
      <c r="K154">
        <v>13</v>
      </c>
      <c r="L154">
        <v>1</v>
      </c>
      <c r="M154">
        <v>1</v>
      </c>
      <c r="N154" s="1">
        <v>45334</v>
      </c>
      <c r="O154" s="2">
        <v>45334.708333333336</v>
      </c>
      <c r="P154">
        <v>2024</v>
      </c>
      <c r="Q154">
        <v>2</v>
      </c>
      <c r="R154">
        <v>12</v>
      </c>
      <c r="S154">
        <v>7</v>
      </c>
      <c r="T154">
        <v>2</v>
      </c>
      <c r="U154" t="s">
        <v>124</v>
      </c>
      <c r="V154">
        <v>17</v>
      </c>
      <c r="W154" s="1">
        <v>45341</v>
      </c>
      <c r="X154" s="2">
        <v>45341.882638888892</v>
      </c>
      <c r="Y154">
        <v>2024</v>
      </c>
      <c r="Z154">
        <v>2</v>
      </c>
      <c r="AA154">
        <v>19</v>
      </c>
      <c r="AB154">
        <v>8</v>
      </c>
      <c r="AC154">
        <v>2</v>
      </c>
      <c r="AD154" t="s">
        <v>124</v>
      </c>
      <c r="AE154">
        <v>21</v>
      </c>
      <c r="AF154" t="s">
        <v>155</v>
      </c>
      <c r="AG154" t="s">
        <v>128</v>
      </c>
      <c r="AH154" t="s">
        <v>129</v>
      </c>
      <c r="AI154" t="s">
        <v>155</v>
      </c>
      <c r="AJ154">
        <v>0</v>
      </c>
      <c r="AK154" t="s">
        <v>131</v>
      </c>
      <c r="AL154" t="s">
        <v>132</v>
      </c>
      <c r="AM154" t="s">
        <v>133</v>
      </c>
      <c r="AN154">
        <v>0</v>
      </c>
      <c r="AO154">
        <v>0</v>
      </c>
      <c r="AP154">
        <v>0</v>
      </c>
      <c r="AQ154" t="s">
        <v>134</v>
      </c>
      <c r="AR154" t="s">
        <v>205</v>
      </c>
      <c r="AS154" t="s">
        <v>157</v>
      </c>
      <c r="AT154" t="s">
        <v>133</v>
      </c>
      <c r="AU154" t="s">
        <v>158</v>
      </c>
      <c r="AV154" t="s">
        <v>159</v>
      </c>
      <c r="AW154" t="s">
        <v>133</v>
      </c>
      <c r="AX154" t="s">
        <v>139</v>
      </c>
      <c r="AZ154">
        <v>6</v>
      </c>
      <c r="BA154">
        <v>3</v>
      </c>
      <c r="BB154">
        <v>3</v>
      </c>
      <c r="BC154">
        <v>0</v>
      </c>
      <c r="BD154">
        <v>398370</v>
      </c>
      <c r="BE154" t="s">
        <v>1051</v>
      </c>
      <c r="BF154" t="s">
        <v>1052</v>
      </c>
      <c r="BG154" t="s">
        <v>1053</v>
      </c>
      <c r="BH154" s="1">
        <v>33787</v>
      </c>
      <c r="BI154">
        <v>32</v>
      </c>
      <c r="BJ154" t="s">
        <v>143</v>
      </c>
      <c r="BK154" t="s">
        <v>139</v>
      </c>
      <c r="BL154" s="3">
        <v>7</v>
      </c>
      <c r="BM154" s="3">
        <v>3</v>
      </c>
      <c r="BN154">
        <v>0</v>
      </c>
      <c r="BO154" s="3">
        <v>98.42</v>
      </c>
      <c r="BP154" s="3">
        <v>15</v>
      </c>
      <c r="BQ154" s="3">
        <v>15</v>
      </c>
      <c r="BR154" t="s">
        <v>144</v>
      </c>
      <c r="BS154">
        <v>0</v>
      </c>
      <c r="BT154">
        <v>0</v>
      </c>
      <c r="BU154" s="3">
        <v>688.94</v>
      </c>
      <c r="BV154" s="3">
        <v>303.680005493164</v>
      </c>
      <c r="BW154">
        <v>0</v>
      </c>
      <c r="BX154">
        <v>48.75</v>
      </c>
      <c r="BY154">
        <v>39</v>
      </c>
      <c r="BZ154">
        <v>105</v>
      </c>
      <c r="CA154">
        <v>105</v>
      </c>
      <c r="CB154">
        <v>0</v>
      </c>
      <c r="CC154">
        <v>0</v>
      </c>
      <c r="CD154">
        <v>105</v>
      </c>
      <c r="CE154" s="3">
        <v>0</v>
      </c>
      <c r="CF154" s="3">
        <v>0</v>
      </c>
      <c r="CG154">
        <v>49.337000000000003</v>
      </c>
      <c r="CH154">
        <v>170.14699999999999</v>
      </c>
      <c r="CI154" s="3">
        <v>986.69</v>
      </c>
      <c r="CJ154" s="5">
        <v>986.69</v>
      </c>
      <c r="CK154" s="5">
        <v>986.69</v>
      </c>
      <c r="CL154" s="5">
        <v>986.69</v>
      </c>
      <c r="CM154" s="3">
        <v>601.430005493164</v>
      </c>
      <c r="CN154" s="3">
        <v>601.430005493164</v>
      </c>
      <c r="CO154" s="3">
        <v>601.430005493164</v>
      </c>
      <c r="CP154" s="3">
        <v>601.430005493164</v>
      </c>
      <c r="CQ154">
        <v>986.69</v>
      </c>
      <c r="CR154">
        <v>170.14699999999999</v>
      </c>
      <c r="CS154" s="3">
        <v>385.25999450683503</v>
      </c>
      <c r="CT154" s="3">
        <v>385.25999450683503</v>
      </c>
      <c r="CU154" s="3" t="s">
        <v>139</v>
      </c>
      <c r="CV154" t="s">
        <v>133</v>
      </c>
      <c r="CX154" s="2">
        <v>1.5</v>
      </c>
      <c r="CY154" t="s">
        <v>133</v>
      </c>
      <c r="CZ154">
        <v>96</v>
      </c>
      <c r="DA154">
        <v>2</v>
      </c>
      <c r="DB154" t="s">
        <v>163</v>
      </c>
      <c r="DC154" t="s">
        <v>164</v>
      </c>
      <c r="DD154" t="s">
        <v>165</v>
      </c>
      <c r="DE154" t="s">
        <v>166</v>
      </c>
      <c r="DF154" t="s">
        <v>312</v>
      </c>
      <c r="DG154" t="s">
        <v>143</v>
      </c>
      <c r="DH154" t="s">
        <v>168</v>
      </c>
      <c r="DI154">
        <v>1</v>
      </c>
      <c r="DJ154">
        <v>1</v>
      </c>
      <c r="DK154" t="s">
        <v>1054</v>
      </c>
      <c r="DL154" t="s">
        <v>152</v>
      </c>
      <c r="DM154">
        <v>25.187965199999901</v>
      </c>
      <c r="DN154">
        <v>55.2698684</v>
      </c>
      <c r="DO154" t="s">
        <v>1055</v>
      </c>
      <c r="DP154" t="s">
        <v>153</v>
      </c>
      <c r="DQ154">
        <v>25.187965199999901</v>
      </c>
      <c r="DR154">
        <v>55.2698684</v>
      </c>
      <c r="DS154" t="s">
        <v>133</v>
      </c>
      <c r="DT154" t="s">
        <v>133</v>
      </c>
      <c r="DW154" s="18" t="str">
        <f>IF(AND(CU154="no",CS154=0),"okay",IF(AND(CU154="yes",CS154&gt;0),"okay","wrong"))</f>
        <v>okay</v>
      </c>
      <c r="DX154" s="3">
        <f>SUM(BO154:BQ154)</f>
        <v>128.42000000000002</v>
      </c>
      <c r="DY154" s="3">
        <f>BM154</f>
        <v>3</v>
      </c>
      <c r="DZ154" s="3">
        <f t="shared" si="17"/>
        <v>385.26000000000005</v>
      </c>
      <c r="EA154" s="3">
        <f>CF154</f>
        <v>0</v>
      </c>
      <c r="EB154" s="18">
        <f>ROUND(DZ154-CS154-EA154,)</f>
        <v>0</v>
      </c>
      <c r="EC154" s="3">
        <f>CI154</f>
        <v>986.69</v>
      </c>
      <c r="ED154" s="3">
        <f t="shared" si="18"/>
        <v>385.26000000000005</v>
      </c>
      <c r="EE154" s="3">
        <f t="shared" si="18"/>
        <v>0</v>
      </c>
      <c r="EF154" s="3">
        <f t="shared" si="19"/>
        <v>601.43000000000006</v>
      </c>
      <c r="EG154" s="18">
        <f t="shared" si="20"/>
        <v>0</v>
      </c>
      <c r="EH154" s="3">
        <f>BU154</f>
        <v>688.94</v>
      </c>
      <c r="EI154" s="3">
        <f t="shared" si="21"/>
        <v>303.68</v>
      </c>
      <c r="EJ154" s="3">
        <f>CE154</f>
        <v>0</v>
      </c>
      <c r="EK154" s="19">
        <f t="shared" si="15"/>
        <v>303.68</v>
      </c>
      <c r="EL154" s="19">
        <f>CO154/CM154</f>
        <v>1</v>
      </c>
      <c r="EM154" s="19">
        <f t="shared" si="16"/>
        <v>303.68</v>
      </c>
      <c r="EN154" s="18">
        <f>ROUND(EM154-BV154,0)</f>
        <v>0</v>
      </c>
    </row>
    <row r="155" spans="1:144" x14ac:dyDescent="0.25">
      <c r="A155">
        <v>251433</v>
      </c>
      <c r="B155" t="s">
        <v>1056</v>
      </c>
      <c r="C155" s="1">
        <v>45334</v>
      </c>
      <c r="D155" s="2">
        <v>45334.956157407411</v>
      </c>
      <c r="E155">
        <v>2024</v>
      </c>
      <c r="F155">
        <v>2</v>
      </c>
      <c r="G155">
        <v>12</v>
      </c>
      <c r="H155">
        <v>7</v>
      </c>
      <c r="I155">
        <v>2</v>
      </c>
      <c r="J155" t="s">
        <v>124</v>
      </c>
      <c r="K155">
        <v>22</v>
      </c>
      <c r="L155">
        <v>1</v>
      </c>
      <c r="M155">
        <v>1</v>
      </c>
      <c r="N155" s="1">
        <v>45335</v>
      </c>
      <c r="O155" s="2">
        <v>45335.027777777781</v>
      </c>
      <c r="P155">
        <v>2024</v>
      </c>
      <c r="Q155">
        <v>2</v>
      </c>
      <c r="R155">
        <v>13</v>
      </c>
      <c r="S155">
        <v>7</v>
      </c>
      <c r="T155">
        <v>3</v>
      </c>
      <c r="U155" t="s">
        <v>171</v>
      </c>
      <c r="V155">
        <v>0</v>
      </c>
      <c r="W155" s="1">
        <v>45336</v>
      </c>
      <c r="X155" s="2">
        <v>45336.027777777781</v>
      </c>
      <c r="Y155">
        <v>2024</v>
      </c>
      <c r="Z155">
        <v>2</v>
      </c>
      <c r="AA155">
        <v>14</v>
      </c>
      <c r="AB155">
        <v>7</v>
      </c>
      <c r="AC155">
        <v>4</v>
      </c>
      <c r="AD155" t="s">
        <v>226</v>
      </c>
      <c r="AE155">
        <v>0</v>
      </c>
      <c r="AF155" t="s">
        <v>127</v>
      </c>
      <c r="AG155" t="s">
        <v>128</v>
      </c>
      <c r="AH155" t="s">
        <v>129</v>
      </c>
      <c r="AI155" t="s">
        <v>173</v>
      </c>
      <c r="AJ155">
        <v>1</v>
      </c>
      <c r="AK155" t="s">
        <v>131</v>
      </c>
      <c r="AL155" t="s">
        <v>132</v>
      </c>
      <c r="AM155" t="s">
        <v>133</v>
      </c>
      <c r="AN155">
        <v>0</v>
      </c>
      <c r="AO155">
        <v>0</v>
      </c>
      <c r="AP155">
        <v>0</v>
      </c>
      <c r="AQ155" t="s">
        <v>134</v>
      </c>
      <c r="AR155" t="s">
        <v>156</v>
      </c>
      <c r="AS155" t="s">
        <v>157</v>
      </c>
      <c r="AT155" t="s">
        <v>133</v>
      </c>
      <c r="AU155" t="s">
        <v>158</v>
      </c>
      <c r="AV155" t="s">
        <v>159</v>
      </c>
      <c r="AW155" t="s">
        <v>133</v>
      </c>
      <c r="AX155" t="s">
        <v>139</v>
      </c>
      <c r="AZ155">
        <v>3</v>
      </c>
      <c r="BA155">
        <v>0</v>
      </c>
      <c r="BB155">
        <v>3</v>
      </c>
      <c r="BC155">
        <v>0</v>
      </c>
      <c r="BD155">
        <v>54016</v>
      </c>
      <c r="BE155" t="s">
        <v>1057</v>
      </c>
      <c r="BF155" t="s">
        <v>1058</v>
      </c>
      <c r="BG155" t="s">
        <v>1059</v>
      </c>
      <c r="BH155" s="1">
        <v>33787</v>
      </c>
      <c r="BI155">
        <v>32</v>
      </c>
      <c r="BJ155" t="s">
        <v>143</v>
      </c>
      <c r="BK155" t="s">
        <v>139</v>
      </c>
      <c r="BL155" s="3">
        <v>1</v>
      </c>
      <c r="BM155" s="3">
        <v>0</v>
      </c>
      <c r="BN155">
        <v>0</v>
      </c>
      <c r="BO155" s="3">
        <v>299</v>
      </c>
      <c r="BP155" s="3">
        <v>0</v>
      </c>
      <c r="BQ155" s="3">
        <v>25</v>
      </c>
      <c r="BR155" t="s">
        <v>144</v>
      </c>
      <c r="BS155">
        <v>0</v>
      </c>
      <c r="BT155">
        <v>0</v>
      </c>
      <c r="BU155" s="3">
        <v>299</v>
      </c>
      <c r="BV155" s="3">
        <v>299</v>
      </c>
      <c r="BW155">
        <v>0</v>
      </c>
      <c r="BX155">
        <v>48.75</v>
      </c>
      <c r="BY155">
        <v>0</v>
      </c>
      <c r="BZ155">
        <v>25</v>
      </c>
      <c r="CA155">
        <v>0</v>
      </c>
      <c r="CB155">
        <v>0</v>
      </c>
      <c r="CC155">
        <v>0</v>
      </c>
      <c r="CD155">
        <v>0</v>
      </c>
      <c r="CE155" s="3">
        <v>0</v>
      </c>
      <c r="CF155" s="3">
        <v>0</v>
      </c>
      <c r="CG155">
        <v>18.64</v>
      </c>
      <c r="CH155">
        <v>18.64</v>
      </c>
      <c r="CI155" s="3">
        <v>372.75</v>
      </c>
      <c r="CJ155" s="5">
        <v>372.75</v>
      </c>
      <c r="CK155" s="5">
        <v>372.75</v>
      </c>
      <c r="CL155" s="5">
        <v>372.75</v>
      </c>
      <c r="CM155" s="3">
        <v>372.75</v>
      </c>
      <c r="CN155" s="3">
        <v>372.75</v>
      </c>
      <c r="CO155" s="3">
        <v>372.75</v>
      </c>
      <c r="CP155" s="3">
        <v>372.75</v>
      </c>
      <c r="CQ155">
        <v>372.75</v>
      </c>
      <c r="CR155">
        <v>18.64</v>
      </c>
      <c r="CS155" s="3">
        <v>0</v>
      </c>
      <c r="CT155" s="3">
        <v>0</v>
      </c>
      <c r="CU155" s="3" t="s">
        <v>146</v>
      </c>
      <c r="CV155" t="s">
        <v>133</v>
      </c>
      <c r="CX155" s="2">
        <v>1.5</v>
      </c>
      <c r="CY155" t="s">
        <v>133</v>
      </c>
      <c r="CZ155">
        <v>108</v>
      </c>
      <c r="DA155">
        <v>3</v>
      </c>
      <c r="DB155" t="s">
        <v>163</v>
      </c>
      <c r="DC155" t="s">
        <v>537</v>
      </c>
      <c r="DD155" t="s">
        <v>231</v>
      </c>
      <c r="DE155" t="s">
        <v>194</v>
      </c>
      <c r="DF155" t="s">
        <v>167</v>
      </c>
      <c r="DG155" t="s">
        <v>143</v>
      </c>
      <c r="DH155" t="s">
        <v>168</v>
      </c>
      <c r="DI155">
        <v>1</v>
      </c>
      <c r="DJ155">
        <v>1</v>
      </c>
      <c r="DK155" t="s">
        <v>1060</v>
      </c>
      <c r="DL155" t="s">
        <v>152</v>
      </c>
      <c r="DM155">
        <v>25.1603981289398</v>
      </c>
      <c r="DN155">
        <v>55.254206098616102</v>
      </c>
      <c r="DO155" t="s">
        <v>656</v>
      </c>
      <c r="DP155" t="s">
        <v>338</v>
      </c>
      <c r="DQ155">
        <v>25.2449304393161</v>
      </c>
      <c r="DR155">
        <v>55.3137825175397</v>
      </c>
      <c r="DS155">
        <v>8</v>
      </c>
      <c r="DT155" t="s">
        <v>133</v>
      </c>
      <c r="DW155" s="18" t="str">
        <f>IF(AND(CU155="no",CS155=0),"okay",IF(AND(CU155="yes",CS155&gt;0),"okay","wrong"))</f>
        <v>okay</v>
      </c>
      <c r="DX155" s="3">
        <f>SUM(BO155:BQ155)</f>
        <v>324</v>
      </c>
      <c r="DY155" s="3">
        <f>BM155</f>
        <v>0</v>
      </c>
      <c r="DZ155" s="3">
        <f t="shared" si="17"/>
        <v>0</v>
      </c>
      <c r="EA155" s="3">
        <f>CF155</f>
        <v>0</v>
      </c>
      <c r="EB155" s="18">
        <f>ROUND(DZ155-CS155-EA155,)</f>
        <v>0</v>
      </c>
      <c r="EC155" s="3">
        <f>CI155</f>
        <v>372.75</v>
      </c>
      <c r="ED155" s="3">
        <f t="shared" si="18"/>
        <v>0</v>
      </c>
      <c r="EE155" s="3">
        <f t="shared" si="18"/>
        <v>0</v>
      </c>
      <c r="EF155" s="3">
        <f t="shared" si="19"/>
        <v>372.75</v>
      </c>
      <c r="EG155" s="18">
        <f t="shared" si="20"/>
        <v>0</v>
      </c>
      <c r="EH155" s="3">
        <f>BU155</f>
        <v>299</v>
      </c>
      <c r="EI155" s="3">
        <f t="shared" si="21"/>
        <v>299</v>
      </c>
      <c r="EJ155" s="3">
        <f>CE155</f>
        <v>0</v>
      </c>
      <c r="EK155" s="19">
        <f t="shared" si="15"/>
        <v>299</v>
      </c>
      <c r="EL155" s="19">
        <f>CO155/CM155</f>
        <v>1</v>
      </c>
      <c r="EM155" s="19">
        <f t="shared" si="16"/>
        <v>299</v>
      </c>
      <c r="EN155" s="18">
        <f>ROUND(EM155-BV155,0)</f>
        <v>0</v>
      </c>
    </row>
    <row r="156" spans="1:144" x14ac:dyDescent="0.25">
      <c r="A156">
        <v>251543</v>
      </c>
      <c r="B156">
        <v>4019904</v>
      </c>
      <c r="C156" s="1">
        <v>45335</v>
      </c>
      <c r="D156" s="2">
        <v>45335.49832175926</v>
      </c>
      <c r="E156">
        <v>2024</v>
      </c>
      <c r="F156">
        <v>2</v>
      </c>
      <c r="G156">
        <v>13</v>
      </c>
      <c r="H156">
        <v>7</v>
      </c>
      <c r="I156">
        <v>3</v>
      </c>
      <c r="J156" t="s">
        <v>171</v>
      </c>
      <c r="K156">
        <v>11</v>
      </c>
      <c r="L156">
        <v>1</v>
      </c>
      <c r="M156">
        <v>1</v>
      </c>
      <c r="N156" s="1">
        <v>45376</v>
      </c>
      <c r="O156" s="2">
        <v>45376.659722222219</v>
      </c>
      <c r="P156">
        <v>2024</v>
      </c>
      <c r="Q156">
        <v>3</v>
      </c>
      <c r="R156">
        <v>25</v>
      </c>
      <c r="S156">
        <v>13</v>
      </c>
      <c r="T156">
        <v>2</v>
      </c>
      <c r="U156" t="s">
        <v>124</v>
      </c>
      <c r="V156">
        <v>15</v>
      </c>
      <c r="W156" s="1">
        <v>45406</v>
      </c>
      <c r="X156" s="2">
        <v>45406.625</v>
      </c>
      <c r="Y156">
        <v>2024</v>
      </c>
      <c r="Z156">
        <v>4</v>
      </c>
      <c r="AA156">
        <v>24</v>
      </c>
      <c r="AB156">
        <v>17</v>
      </c>
      <c r="AC156">
        <v>4</v>
      </c>
      <c r="AD156" t="s">
        <v>226</v>
      </c>
      <c r="AE156">
        <v>15</v>
      </c>
      <c r="AF156" t="s">
        <v>127</v>
      </c>
      <c r="AG156" t="s">
        <v>203</v>
      </c>
      <c r="AH156" t="s">
        <v>631</v>
      </c>
      <c r="AI156" t="s">
        <v>204</v>
      </c>
      <c r="AJ156">
        <v>41</v>
      </c>
      <c r="AK156" t="s">
        <v>131</v>
      </c>
      <c r="AL156" t="s">
        <v>132</v>
      </c>
      <c r="AM156" t="s">
        <v>133</v>
      </c>
      <c r="AN156">
        <v>0</v>
      </c>
      <c r="AO156">
        <v>0</v>
      </c>
      <c r="AP156">
        <v>0</v>
      </c>
      <c r="AQ156" t="s">
        <v>216</v>
      </c>
      <c r="AR156" t="s">
        <v>135</v>
      </c>
      <c r="AS156" t="s">
        <v>136</v>
      </c>
      <c r="AT156" t="s">
        <v>324</v>
      </c>
      <c r="AU156" t="s">
        <v>324</v>
      </c>
      <c r="AV156" t="s">
        <v>159</v>
      </c>
      <c r="AW156" t="s">
        <v>133</v>
      </c>
      <c r="AX156" t="s">
        <v>146</v>
      </c>
      <c r="AZ156">
        <v>1</v>
      </c>
      <c r="BA156">
        <v>0</v>
      </c>
      <c r="BB156">
        <v>0</v>
      </c>
      <c r="BC156">
        <v>1</v>
      </c>
      <c r="BD156">
        <v>571471</v>
      </c>
      <c r="BE156" t="s">
        <v>680</v>
      </c>
      <c r="BF156" t="s">
        <v>1061</v>
      </c>
      <c r="BG156" t="s">
        <v>1062</v>
      </c>
      <c r="BH156" s="1">
        <v>33787</v>
      </c>
      <c r="BI156">
        <v>32</v>
      </c>
      <c r="BJ156" t="s">
        <v>143</v>
      </c>
      <c r="BK156" t="s">
        <v>139</v>
      </c>
      <c r="BL156" s="3">
        <v>30</v>
      </c>
      <c r="BM156" s="3">
        <v>0</v>
      </c>
      <c r="BN156">
        <v>0</v>
      </c>
      <c r="BO156" s="3">
        <v>53.3</v>
      </c>
      <c r="BP156" s="3">
        <v>5.63</v>
      </c>
      <c r="BQ156" s="3">
        <v>5</v>
      </c>
      <c r="BR156" t="s">
        <v>144</v>
      </c>
      <c r="BS156">
        <v>56.63</v>
      </c>
      <c r="BT156" t="s">
        <v>145</v>
      </c>
      <c r="BU156" s="3">
        <v>1599</v>
      </c>
      <c r="BV156" s="3">
        <v>1599</v>
      </c>
      <c r="BW156">
        <v>0</v>
      </c>
      <c r="BX156">
        <v>39</v>
      </c>
      <c r="BY156">
        <v>39</v>
      </c>
      <c r="BZ156">
        <v>150</v>
      </c>
      <c r="CA156">
        <v>168.9</v>
      </c>
      <c r="CB156">
        <v>0</v>
      </c>
      <c r="CC156">
        <v>0</v>
      </c>
      <c r="CD156">
        <v>318.89999999999998</v>
      </c>
      <c r="CE156" s="3">
        <v>0</v>
      </c>
      <c r="CF156" s="3">
        <v>0</v>
      </c>
      <c r="CG156">
        <v>107.295</v>
      </c>
      <c r="CH156">
        <v>157.29499999999999</v>
      </c>
      <c r="CI156" s="3">
        <v>2145.9</v>
      </c>
      <c r="CJ156" s="5">
        <v>2145.9</v>
      </c>
      <c r="CK156" s="5">
        <v>2145.9</v>
      </c>
      <c r="CL156" s="5">
        <v>2145.9</v>
      </c>
      <c r="CM156" s="3">
        <v>2145.9</v>
      </c>
      <c r="CN156" s="3">
        <v>2145.9</v>
      </c>
      <c r="CO156" s="3">
        <v>2145.9</v>
      </c>
      <c r="CP156" s="3">
        <v>2145.9</v>
      </c>
      <c r="CQ156">
        <v>2145.9</v>
      </c>
      <c r="CR156">
        <v>157.29499999999999</v>
      </c>
      <c r="CS156" s="3">
        <v>0</v>
      </c>
      <c r="CT156" s="3">
        <v>0</v>
      </c>
      <c r="CU156" s="3" t="s">
        <v>146</v>
      </c>
      <c r="CV156" t="s">
        <v>133</v>
      </c>
      <c r="CX156" s="2">
        <v>1.5</v>
      </c>
      <c r="CY156" t="s">
        <v>133</v>
      </c>
      <c r="CZ156">
        <v>268</v>
      </c>
      <c r="DA156">
        <v>14</v>
      </c>
      <c r="DB156" t="s">
        <v>191</v>
      </c>
      <c r="DC156" t="s">
        <v>164</v>
      </c>
      <c r="DD156" t="s">
        <v>165</v>
      </c>
      <c r="DE156" t="s">
        <v>133</v>
      </c>
      <c r="DF156" t="s">
        <v>133</v>
      </c>
      <c r="DG156" t="s">
        <v>143</v>
      </c>
      <c r="DH156" t="s">
        <v>1063</v>
      </c>
      <c r="DI156">
        <v>1</v>
      </c>
      <c r="DJ156">
        <v>7</v>
      </c>
      <c r="DK156" t="s">
        <v>1064</v>
      </c>
      <c r="DL156" t="s">
        <v>152</v>
      </c>
      <c r="DM156">
        <v>25.403368872587698</v>
      </c>
      <c r="DN156">
        <v>55.505516931039097</v>
      </c>
      <c r="DO156" t="s">
        <v>1064</v>
      </c>
      <c r="DP156" t="s">
        <v>153</v>
      </c>
      <c r="DQ156">
        <v>25.403287898580501</v>
      </c>
      <c r="DR156">
        <v>55.505290350329297</v>
      </c>
      <c r="DS156" t="s">
        <v>133</v>
      </c>
      <c r="DT156" t="s">
        <v>133</v>
      </c>
      <c r="DW156" s="18" t="str">
        <f>IF(AND(CU156="no",CS156=0),"okay",IF(AND(CU156="yes",CS156&gt;0),"okay","wrong"))</f>
        <v>okay</v>
      </c>
      <c r="DX156" s="3">
        <f>SUM(BO156:BQ156)</f>
        <v>63.93</v>
      </c>
      <c r="DY156" s="3">
        <f>BM156</f>
        <v>0</v>
      </c>
      <c r="DZ156" s="3">
        <f t="shared" si="17"/>
        <v>0</v>
      </c>
      <c r="EA156" s="3">
        <f>CF156</f>
        <v>0</v>
      </c>
      <c r="EB156" s="18">
        <f>ROUND(DZ156-CS156-EA156,)</f>
        <v>0</v>
      </c>
      <c r="EC156" s="3">
        <f>CI156</f>
        <v>2145.9</v>
      </c>
      <c r="ED156" s="3">
        <f t="shared" si="18"/>
        <v>0</v>
      </c>
      <c r="EE156" s="3">
        <f t="shared" si="18"/>
        <v>0</v>
      </c>
      <c r="EF156" s="3">
        <f t="shared" si="19"/>
        <v>2145.9</v>
      </c>
      <c r="EG156" s="18">
        <f t="shared" si="20"/>
        <v>0</v>
      </c>
      <c r="EH156" s="3">
        <f>BU156</f>
        <v>1599</v>
      </c>
      <c r="EI156" s="3">
        <f t="shared" si="21"/>
        <v>1599</v>
      </c>
      <c r="EJ156" s="3">
        <f>CE156</f>
        <v>0</v>
      </c>
      <c r="EK156" s="19">
        <f t="shared" si="15"/>
        <v>1599</v>
      </c>
      <c r="EL156" s="19">
        <f>CO156/CM156</f>
        <v>1</v>
      </c>
      <c r="EM156" s="19">
        <f t="shared" si="16"/>
        <v>1599</v>
      </c>
      <c r="EN156" s="18">
        <f>ROUND(EM156-BV156,0)</f>
        <v>0</v>
      </c>
    </row>
    <row r="157" spans="1:144" x14ac:dyDescent="0.25">
      <c r="A157">
        <v>251547</v>
      </c>
      <c r="B157" t="s">
        <v>1065</v>
      </c>
      <c r="C157" s="1">
        <v>45335</v>
      </c>
      <c r="D157" s="2">
        <v>45335.507361111115</v>
      </c>
      <c r="E157">
        <v>2024</v>
      </c>
      <c r="F157">
        <v>2</v>
      </c>
      <c r="G157">
        <v>13</v>
      </c>
      <c r="H157">
        <v>7</v>
      </c>
      <c r="I157">
        <v>3</v>
      </c>
      <c r="J157" t="s">
        <v>171</v>
      </c>
      <c r="K157">
        <v>12</v>
      </c>
      <c r="L157">
        <v>1</v>
      </c>
      <c r="M157">
        <v>1</v>
      </c>
      <c r="N157" s="1">
        <v>45335</v>
      </c>
      <c r="O157" s="2">
        <v>45335.625</v>
      </c>
      <c r="P157">
        <v>2024</v>
      </c>
      <c r="Q157">
        <v>2</v>
      </c>
      <c r="R157">
        <v>13</v>
      </c>
      <c r="S157">
        <v>7</v>
      </c>
      <c r="T157">
        <v>3</v>
      </c>
      <c r="U157" t="s">
        <v>171</v>
      </c>
      <c r="V157">
        <v>15</v>
      </c>
      <c r="W157" s="1">
        <v>45337</v>
      </c>
      <c r="X157" s="2">
        <v>45337.010416666664</v>
      </c>
      <c r="Y157">
        <v>2024</v>
      </c>
      <c r="Z157">
        <v>2</v>
      </c>
      <c r="AA157">
        <v>15</v>
      </c>
      <c r="AB157">
        <v>7</v>
      </c>
      <c r="AC157">
        <v>5</v>
      </c>
      <c r="AD157" t="s">
        <v>125</v>
      </c>
      <c r="AE157">
        <v>0</v>
      </c>
      <c r="AF157" t="s">
        <v>155</v>
      </c>
      <c r="AG157" t="s">
        <v>128</v>
      </c>
      <c r="AH157" t="s">
        <v>129</v>
      </c>
      <c r="AI157" t="s">
        <v>155</v>
      </c>
      <c r="AJ157">
        <v>0</v>
      </c>
      <c r="AK157" t="s">
        <v>131</v>
      </c>
      <c r="AL157" t="s">
        <v>132</v>
      </c>
      <c r="AM157" t="s">
        <v>133</v>
      </c>
      <c r="AN157">
        <v>0</v>
      </c>
      <c r="AO157">
        <v>0</v>
      </c>
      <c r="AP157">
        <v>0</v>
      </c>
      <c r="AQ157" t="s">
        <v>134</v>
      </c>
      <c r="AR157" t="s">
        <v>156</v>
      </c>
      <c r="AS157" t="s">
        <v>136</v>
      </c>
      <c r="AT157" t="s">
        <v>465</v>
      </c>
      <c r="AU157" t="s">
        <v>465</v>
      </c>
      <c r="AV157" t="s">
        <v>159</v>
      </c>
      <c r="AW157" t="s">
        <v>133</v>
      </c>
      <c r="AX157" t="s">
        <v>146</v>
      </c>
      <c r="AZ157">
        <v>1</v>
      </c>
      <c r="BA157">
        <v>0</v>
      </c>
      <c r="BB157">
        <v>1</v>
      </c>
      <c r="BC157">
        <v>0</v>
      </c>
      <c r="BD157">
        <v>54114</v>
      </c>
      <c r="BE157" t="s">
        <v>1066</v>
      </c>
      <c r="BF157" t="s">
        <v>1067</v>
      </c>
      <c r="BG157" t="s">
        <v>1068</v>
      </c>
      <c r="BH157" s="1">
        <v>33787</v>
      </c>
      <c r="BI157">
        <v>32</v>
      </c>
      <c r="BJ157" t="s">
        <v>143</v>
      </c>
      <c r="BK157" t="s">
        <v>146</v>
      </c>
      <c r="BL157" s="3">
        <v>2</v>
      </c>
      <c r="BM157" s="3">
        <v>0</v>
      </c>
      <c r="BN157">
        <v>0</v>
      </c>
      <c r="BO157" s="3">
        <v>139</v>
      </c>
      <c r="BP157" s="3">
        <v>22</v>
      </c>
      <c r="BQ157" s="3">
        <v>12.5</v>
      </c>
      <c r="BR157" t="s">
        <v>144</v>
      </c>
      <c r="BS157">
        <v>0</v>
      </c>
      <c r="BT157">
        <v>0</v>
      </c>
      <c r="BU157" s="3">
        <v>278</v>
      </c>
      <c r="BV157" s="3">
        <v>278</v>
      </c>
      <c r="BW157">
        <v>0</v>
      </c>
      <c r="BX157">
        <v>39</v>
      </c>
      <c r="BY157">
        <v>39</v>
      </c>
      <c r="BZ157">
        <v>25</v>
      </c>
      <c r="CA157">
        <v>44</v>
      </c>
      <c r="CB157">
        <v>0</v>
      </c>
      <c r="CC157">
        <v>0</v>
      </c>
      <c r="CD157">
        <v>44</v>
      </c>
      <c r="CE157" s="3">
        <v>0</v>
      </c>
      <c r="CF157" s="3">
        <v>0</v>
      </c>
      <c r="CG157">
        <v>21.25</v>
      </c>
      <c r="CH157">
        <v>196.44</v>
      </c>
      <c r="CI157" s="3">
        <v>425</v>
      </c>
      <c r="CJ157" s="5">
        <v>425</v>
      </c>
      <c r="CK157" s="5">
        <v>425</v>
      </c>
      <c r="CL157" s="5">
        <v>425</v>
      </c>
      <c r="CM157" s="3">
        <v>425</v>
      </c>
      <c r="CN157" s="3">
        <v>425</v>
      </c>
      <c r="CO157" s="3">
        <v>425</v>
      </c>
      <c r="CP157" s="3">
        <v>425</v>
      </c>
      <c r="CQ157">
        <v>425</v>
      </c>
      <c r="CR157">
        <v>196.44</v>
      </c>
      <c r="CS157" s="3">
        <v>0</v>
      </c>
      <c r="CT157" s="3">
        <v>0</v>
      </c>
      <c r="CU157" s="3" t="s">
        <v>146</v>
      </c>
      <c r="CV157" t="s">
        <v>133</v>
      </c>
      <c r="CX157" s="2">
        <v>1.5</v>
      </c>
      <c r="CY157" t="s">
        <v>133</v>
      </c>
      <c r="CZ157">
        <v>276</v>
      </c>
      <c r="DA157">
        <v>2</v>
      </c>
      <c r="DB157" t="s">
        <v>191</v>
      </c>
      <c r="DC157" t="s">
        <v>469</v>
      </c>
      <c r="DD157">
        <v>5</v>
      </c>
      <c r="DE157" t="s">
        <v>470</v>
      </c>
      <c r="DF157" t="s">
        <v>312</v>
      </c>
      <c r="DG157" t="s">
        <v>143</v>
      </c>
      <c r="DH157" t="s">
        <v>168</v>
      </c>
      <c r="DI157">
        <v>1</v>
      </c>
      <c r="DJ157">
        <v>1</v>
      </c>
      <c r="DK157" t="s">
        <v>1069</v>
      </c>
      <c r="DL157" t="s">
        <v>152</v>
      </c>
      <c r="DM157">
        <v>24.8414308583978</v>
      </c>
      <c r="DN157">
        <v>55.024344474077203</v>
      </c>
      <c r="DO157" t="s">
        <v>1070</v>
      </c>
      <c r="DP157" t="s">
        <v>153</v>
      </c>
      <c r="DQ157">
        <v>24.841880241250401</v>
      </c>
      <c r="DR157">
        <v>55.022048503160399</v>
      </c>
      <c r="DS157">
        <v>1</v>
      </c>
      <c r="DT157" t="s">
        <v>133</v>
      </c>
      <c r="DW157" s="18" t="str">
        <f>IF(AND(CU157="no",CS157=0),"okay",IF(AND(CU157="yes",CS157&gt;0),"okay","wrong"))</f>
        <v>okay</v>
      </c>
      <c r="DX157" s="3">
        <f>SUM(BO157:BQ157)</f>
        <v>173.5</v>
      </c>
      <c r="DY157" s="3">
        <f>BM157</f>
        <v>0</v>
      </c>
      <c r="DZ157" s="3">
        <f t="shared" si="17"/>
        <v>0</v>
      </c>
      <c r="EA157" s="3">
        <f>CF157</f>
        <v>0</v>
      </c>
      <c r="EB157" s="18">
        <f>ROUND(DZ157-CS157-EA157,)</f>
        <v>0</v>
      </c>
      <c r="EC157" s="3">
        <f>CI157</f>
        <v>425</v>
      </c>
      <c r="ED157" s="3">
        <f t="shared" si="18"/>
        <v>0</v>
      </c>
      <c r="EE157" s="3">
        <f t="shared" si="18"/>
        <v>0</v>
      </c>
      <c r="EF157" s="3">
        <f t="shared" si="19"/>
        <v>425</v>
      </c>
      <c r="EG157" s="18">
        <f t="shared" si="20"/>
        <v>0</v>
      </c>
      <c r="EH157" s="3">
        <f>BU157</f>
        <v>278</v>
      </c>
      <c r="EI157" s="3">
        <f t="shared" si="21"/>
        <v>278</v>
      </c>
      <c r="EJ157" s="3">
        <f>CE157</f>
        <v>0</v>
      </c>
      <c r="EK157" s="19">
        <f t="shared" si="15"/>
        <v>278</v>
      </c>
      <c r="EL157" s="19">
        <f>CO157/CM157</f>
        <v>1</v>
      </c>
      <c r="EM157" s="19">
        <f t="shared" si="16"/>
        <v>278</v>
      </c>
      <c r="EN157" s="18">
        <f>ROUND(EM157-BV157,0)</f>
        <v>0</v>
      </c>
    </row>
    <row r="158" spans="1:144" x14ac:dyDescent="0.25">
      <c r="A158">
        <v>251672</v>
      </c>
      <c r="B158" t="s">
        <v>1071</v>
      </c>
      <c r="C158" s="1">
        <v>45335</v>
      </c>
      <c r="D158" s="2">
        <v>45335.72079861111</v>
      </c>
      <c r="E158">
        <v>2024</v>
      </c>
      <c r="F158">
        <v>2</v>
      </c>
      <c r="G158">
        <v>13</v>
      </c>
      <c r="H158">
        <v>7</v>
      </c>
      <c r="I158">
        <v>3</v>
      </c>
      <c r="J158" t="s">
        <v>171</v>
      </c>
      <c r="K158">
        <v>17</v>
      </c>
      <c r="L158">
        <v>1</v>
      </c>
      <c r="M158">
        <v>1</v>
      </c>
      <c r="N158" s="1">
        <v>45335</v>
      </c>
      <c r="O158" s="2">
        <v>45335.854166666664</v>
      </c>
      <c r="P158">
        <v>2024</v>
      </c>
      <c r="Q158">
        <v>2</v>
      </c>
      <c r="R158">
        <v>13</v>
      </c>
      <c r="S158">
        <v>7</v>
      </c>
      <c r="T158">
        <v>3</v>
      </c>
      <c r="U158" t="s">
        <v>171</v>
      </c>
      <c r="V158">
        <v>20</v>
      </c>
      <c r="W158" s="1">
        <v>45395</v>
      </c>
      <c r="X158" s="2">
        <v>45395.854166666664</v>
      </c>
      <c r="Y158">
        <v>2024</v>
      </c>
      <c r="Z158">
        <v>4</v>
      </c>
      <c r="AA158">
        <v>13</v>
      </c>
      <c r="AB158">
        <v>15</v>
      </c>
      <c r="AC158">
        <v>7</v>
      </c>
      <c r="AD158" t="s">
        <v>126</v>
      </c>
      <c r="AE158">
        <v>20</v>
      </c>
      <c r="AF158" t="s">
        <v>155</v>
      </c>
      <c r="AG158" t="s">
        <v>128</v>
      </c>
      <c r="AH158" t="s">
        <v>129</v>
      </c>
      <c r="AI158" t="s">
        <v>155</v>
      </c>
      <c r="AJ158">
        <v>0</v>
      </c>
      <c r="AK158" t="s">
        <v>131</v>
      </c>
      <c r="AL158" t="s">
        <v>132</v>
      </c>
      <c r="AM158" t="s">
        <v>133</v>
      </c>
      <c r="AN158">
        <v>0</v>
      </c>
      <c r="AO158">
        <v>0</v>
      </c>
      <c r="AP158">
        <v>0</v>
      </c>
      <c r="AQ158" t="s">
        <v>216</v>
      </c>
      <c r="AR158" t="s">
        <v>271</v>
      </c>
      <c r="AS158" t="s">
        <v>157</v>
      </c>
      <c r="AT158" t="s">
        <v>133</v>
      </c>
      <c r="AU158" t="s">
        <v>158</v>
      </c>
      <c r="AV158" t="s">
        <v>159</v>
      </c>
      <c r="AW158" t="s">
        <v>133</v>
      </c>
      <c r="AX158" t="s">
        <v>139</v>
      </c>
      <c r="AZ158">
        <v>16</v>
      </c>
      <c r="BA158">
        <v>1</v>
      </c>
      <c r="BB158">
        <v>14</v>
      </c>
      <c r="BC158">
        <v>1</v>
      </c>
      <c r="BD158">
        <v>400288</v>
      </c>
      <c r="BE158" t="s">
        <v>1072</v>
      </c>
      <c r="BF158" t="s">
        <v>1073</v>
      </c>
      <c r="BG158" t="s">
        <v>1074</v>
      </c>
      <c r="BH158" s="1">
        <v>35566</v>
      </c>
      <c r="BI158" t="s">
        <v>133</v>
      </c>
      <c r="BJ158" t="s">
        <v>143</v>
      </c>
      <c r="BK158" t="s">
        <v>139</v>
      </c>
      <c r="BL158" s="3">
        <v>60</v>
      </c>
      <c r="BM158" s="3">
        <v>30</v>
      </c>
      <c r="BN158">
        <v>0</v>
      </c>
      <c r="BO158" s="3">
        <v>71.63</v>
      </c>
      <c r="BP158" s="3">
        <v>0</v>
      </c>
      <c r="BQ158" s="3">
        <v>0.91666666666666596</v>
      </c>
      <c r="BR158" t="s">
        <v>144</v>
      </c>
      <c r="BS158">
        <v>71.63</v>
      </c>
      <c r="BT158" t="s">
        <v>145</v>
      </c>
      <c r="BU158" s="3">
        <v>4297.7999999999902</v>
      </c>
      <c r="BV158" s="3">
        <v>2121.4000823974602</v>
      </c>
      <c r="BW158">
        <v>0</v>
      </c>
      <c r="BX158">
        <v>39</v>
      </c>
      <c r="BY158">
        <v>39</v>
      </c>
      <c r="BZ158">
        <v>55</v>
      </c>
      <c r="CA158">
        <v>0</v>
      </c>
      <c r="CB158">
        <v>0</v>
      </c>
      <c r="CC158">
        <v>0</v>
      </c>
      <c r="CD158">
        <v>0</v>
      </c>
      <c r="CE158" s="3">
        <v>0</v>
      </c>
      <c r="CF158" s="3">
        <v>0</v>
      </c>
      <c r="CG158">
        <v>221.535</v>
      </c>
      <c r="CH158">
        <v>227.67499999999899</v>
      </c>
      <c r="CI158" s="3">
        <v>4430.7999999999902</v>
      </c>
      <c r="CJ158" s="5">
        <v>4430.7999999999902</v>
      </c>
      <c r="CK158" s="5">
        <v>4430.7999999999902</v>
      </c>
      <c r="CL158" s="5">
        <v>4430.7999999999902</v>
      </c>
      <c r="CM158" s="3">
        <v>2254.4000823974602</v>
      </c>
      <c r="CN158" s="3">
        <v>2254.4000823974602</v>
      </c>
      <c r="CO158" s="3">
        <v>2254.4000823974602</v>
      </c>
      <c r="CP158" s="3">
        <v>2254.4000823974602</v>
      </c>
      <c r="CQ158">
        <v>4430.7999999999902</v>
      </c>
      <c r="CR158">
        <v>227.67499999999899</v>
      </c>
      <c r="CS158" s="3">
        <v>2176.39991760253</v>
      </c>
      <c r="CT158" s="3">
        <v>2176.39991760253</v>
      </c>
      <c r="CU158" s="3" t="s">
        <v>139</v>
      </c>
      <c r="CV158" t="s">
        <v>133</v>
      </c>
      <c r="CX158" s="2">
        <v>1.5</v>
      </c>
      <c r="CY158" t="s">
        <v>133</v>
      </c>
      <c r="CZ158">
        <v>321</v>
      </c>
      <c r="DA158">
        <v>3</v>
      </c>
      <c r="DB158" t="s">
        <v>147</v>
      </c>
      <c r="DC158" t="s">
        <v>245</v>
      </c>
      <c r="DD158" t="s">
        <v>261</v>
      </c>
      <c r="DE158" t="s">
        <v>166</v>
      </c>
      <c r="DF158" t="s">
        <v>167</v>
      </c>
      <c r="DG158" t="s">
        <v>143</v>
      </c>
      <c r="DH158" t="s">
        <v>168</v>
      </c>
      <c r="DI158">
        <v>1</v>
      </c>
      <c r="DJ158">
        <v>1</v>
      </c>
      <c r="DK158" t="s">
        <v>1075</v>
      </c>
      <c r="DL158" t="s">
        <v>152</v>
      </c>
      <c r="DM158">
        <v>25.1809679901816</v>
      </c>
      <c r="DN158">
        <v>55.268951615543202</v>
      </c>
      <c r="DO158" t="s">
        <v>1076</v>
      </c>
      <c r="DP158" t="s">
        <v>153</v>
      </c>
      <c r="DQ158">
        <v>25.1809679901816</v>
      </c>
      <c r="DR158">
        <v>55.268951615543202</v>
      </c>
      <c r="DS158" t="s">
        <v>133</v>
      </c>
      <c r="DT158" t="s">
        <v>133</v>
      </c>
      <c r="DW158" s="18" t="str">
        <f>IF(AND(CU158="no",CS158=0),"okay",IF(AND(CU158="yes",CS158&gt;0),"okay","wrong"))</f>
        <v>okay</v>
      </c>
      <c r="DX158" s="3">
        <f>SUM(BO158:BQ158)</f>
        <v>72.546666666666667</v>
      </c>
      <c r="DY158" s="3">
        <f>BM158</f>
        <v>30</v>
      </c>
      <c r="DZ158" s="3">
        <f t="shared" si="17"/>
        <v>2176.4</v>
      </c>
      <c r="EA158" s="3">
        <f>CF158</f>
        <v>0</v>
      </c>
      <c r="EB158" s="18">
        <f>ROUND(DZ158-CS158-EA158,)</f>
        <v>0</v>
      </c>
      <c r="EC158" s="3">
        <f>CI158</f>
        <v>4430.7999999999902</v>
      </c>
      <c r="ED158" s="3">
        <f t="shared" si="18"/>
        <v>2176.4</v>
      </c>
      <c r="EE158" s="3">
        <f t="shared" si="18"/>
        <v>0</v>
      </c>
      <c r="EF158" s="3">
        <f t="shared" si="19"/>
        <v>2254.3999999999901</v>
      </c>
      <c r="EG158" s="18">
        <f t="shared" si="20"/>
        <v>0</v>
      </c>
      <c r="EH158" s="3">
        <f>BU158</f>
        <v>4297.7999999999902</v>
      </c>
      <c r="EI158" s="3">
        <f t="shared" si="21"/>
        <v>2121.3999999999901</v>
      </c>
      <c r="EJ158" s="3">
        <f>CE158</f>
        <v>0</v>
      </c>
      <c r="EK158" s="19">
        <f t="shared" si="15"/>
        <v>2121.3999999999901</v>
      </c>
      <c r="EL158" s="19">
        <f>CO158/CM158</f>
        <v>1</v>
      </c>
      <c r="EM158" s="19">
        <f t="shared" si="16"/>
        <v>2121.3999999999901</v>
      </c>
      <c r="EN158" s="18">
        <f>ROUND(EM158-BV158,0)</f>
        <v>0</v>
      </c>
    </row>
    <row r="159" spans="1:144" x14ac:dyDescent="0.25">
      <c r="A159">
        <v>251789</v>
      </c>
      <c r="B159" t="s">
        <v>1077</v>
      </c>
      <c r="C159" s="1">
        <v>45335</v>
      </c>
      <c r="D159" s="2">
        <v>45335.986481481479</v>
      </c>
      <c r="E159">
        <v>2024</v>
      </c>
      <c r="F159">
        <v>2</v>
      </c>
      <c r="G159">
        <v>13</v>
      </c>
      <c r="H159">
        <v>7</v>
      </c>
      <c r="I159">
        <v>3</v>
      </c>
      <c r="J159" t="s">
        <v>171</v>
      </c>
      <c r="K159">
        <v>23</v>
      </c>
      <c r="L159">
        <v>1</v>
      </c>
      <c r="M159">
        <v>1</v>
      </c>
      <c r="N159" s="1">
        <v>45337</v>
      </c>
      <c r="O159" s="2">
        <v>45337.416666666664</v>
      </c>
      <c r="P159">
        <v>2024</v>
      </c>
      <c r="Q159">
        <v>2</v>
      </c>
      <c r="R159">
        <v>15</v>
      </c>
      <c r="S159">
        <v>7</v>
      </c>
      <c r="T159">
        <v>5</v>
      </c>
      <c r="U159" t="s">
        <v>125</v>
      </c>
      <c r="V159">
        <v>10</v>
      </c>
      <c r="W159" s="1">
        <v>45344</v>
      </c>
      <c r="X159" s="2">
        <v>45344.42291666667</v>
      </c>
      <c r="Y159">
        <v>2024</v>
      </c>
      <c r="Z159">
        <v>2</v>
      </c>
      <c r="AA159">
        <v>22</v>
      </c>
      <c r="AB159">
        <v>8</v>
      </c>
      <c r="AC159">
        <v>5</v>
      </c>
      <c r="AD159" t="s">
        <v>125</v>
      </c>
      <c r="AE159">
        <v>10</v>
      </c>
      <c r="AF159" t="s">
        <v>127</v>
      </c>
      <c r="AG159" t="s">
        <v>128</v>
      </c>
      <c r="AH159" t="s">
        <v>129</v>
      </c>
      <c r="AI159" t="s">
        <v>130</v>
      </c>
      <c r="AJ159">
        <v>2</v>
      </c>
      <c r="AK159" t="s">
        <v>131</v>
      </c>
      <c r="AL159" t="s">
        <v>132</v>
      </c>
      <c r="AM159" t="s">
        <v>133</v>
      </c>
      <c r="AN159">
        <v>0</v>
      </c>
      <c r="AO159">
        <v>0</v>
      </c>
      <c r="AP159">
        <v>0</v>
      </c>
      <c r="AQ159" t="s">
        <v>134</v>
      </c>
      <c r="AR159" t="s">
        <v>205</v>
      </c>
      <c r="AS159" t="s">
        <v>157</v>
      </c>
      <c r="AT159" t="s">
        <v>133</v>
      </c>
      <c r="AU159" t="s">
        <v>158</v>
      </c>
      <c r="AV159" t="s">
        <v>159</v>
      </c>
      <c r="AW159" t="s">
        <v>133</v>
      </c>
      <c r="AX159" t="s">
        <v>139</v>
      </c>
      <c r="AZ159">
        <v>9</v>
      </c>
      <c r="BA159">
        <v>1</v>
      </c>
      <c r="BB159">
        <v>8</v>
      </c>
      <c r="BC159">
        <v>0</v>
      </c>
      <c r="BD159">
        <v>452616</v>
      </c>
      <c r="BE159" t="s">
        <v>1078</v>
      </c>
      <c r="BF159" t="s">
        <v>1079</v>
      </c>
      <c r="BG159" t="s">
        <v>1080</v>
      </c>
      <c r="BH159" s="1">
        <v>33787</v>
      </c>
      <c r="BI159">
        <v>32</v>
      </c>
      <c r="BJ159" t="s">
        <v>143</v>
      </c>
      <c r="BK159" t="s">
        <v>139</v>
      </c>
      <c r="BL159" s="3">
        <v>7</v>
      </c>
      <c r="BM159" s="3">
        <v>5</v>
      </c>
      <c r="BN159">
        <v>0</v>
      </c>
      <c r="BO159" s="3">
        <v>98.42</v>
      </c>
      <c r="BP159" s="3">
        <v>15</v>
      </c>
      <c r="BQ159" s="3">
        <v>15</v>
      </c>
      <c r="BR159" t="s">
        <v>144</v>
      </c>
      <c r="BS159">
        <v>0</v>
      </c>
      <c r="BT159">
        <v>0</v>
      </c>
      <c r="BU159" s="3">
        <v>688.94</v>
      </c>
      <c r="BV159" s="3">
        <v>46.8400091552734</v>
      </c>
      <c r="BW159">
        <v>0</v>
      </c>
      <c r="BX159">
        <v>39</v>
      </c>
      <c r="BY159">
        <v>39</v>
      </c>
      <c r="BZ159">
        <v>105</v>
      </c>
      <c r="CA159">
        <v>105</v>
      </c>
      <c r="CB159">
        <v>0</v>
      </c>
      <c r="CC159">
        <v>0</v>
      </c>
      <c r="CD159">
        <v>105</v>
      </c>
      <c r="CE159" s="3">
        <v>0</v>
      </c>
      <c r="CF159" s="3">
        <v>0</v>
      </c>
      <c r="CG159">
        <v>48.847000000000001</v>
      </c>
      <c r="CH159">
        <v>48.847000000000001</v>
      </c>
      <c r="CI159" s="3">
        <v>976.94</v>
      </c>
      <c r="CJ159" s="5">
        <v>976.94</v>
      </c>
      <c r="CK159" s="5">
        <v>976.94</v>
      </c>
      <c r="CL159" s="5">
        <v>976.94</v>
      </c>
      <c r="CM159" s="3">
        <v>334.84000915527298</v>
      </c>
      <c r="CN159" s="3">
        <v>334.84000915527298</v>
      </c>
      <c r="CO159" s="3">
        <v>334.84000915527298</v>
      </c>
      <c r="CP159" s="3">
        <v>334.84000915527298</v>
      </c>
      <c r="CQ159">
        <v>976.94</v>
      </c>
      <c r="CR159">
        <v>48.847000000000001</v>
      </c>
      <c r="CS159" s="3">
        <v>642.09999084472599</v>
      </c>
      <c r="CT159" s="3">
        <v>642.09999084472599</v>
      </c>
      <c r="CU159" s="3" t="s">
        <v>139</v>
      </c>
      <c r="CV159" t="s">
        <v>133</v>
      </c>
      <c r="CX159" s="2">
        <v>1.5</v>
      </c>
      <c r="CY159" t="s">
        <v>133</v>
      </c>
      <c r="CZ159">
        <v>96</v>
      </c>
      <c r="DA159">
        <v>2</v>
      </c>
      <c r="DB159" t="s">
        <v>163</v>
      </c>
      <c r="DC159" t="s">
        <v>164</v>
      </c>
      <c r="DD159" t="s">
        <v>165</v>
      </c>
      <c r="DE159" t="s">
        <v>166</v>
      </c>
      <c r="DF159" t="s">
        <v>167</v>
      </c>
      <c r="DG159" t="s">
        <v>143</v>
      </c>
      <c r="DH159" t="s">
        <v>168</v>
      </c>
      <c r="DI159">
        <v>1</v>
      </c>
      <c r="DJ159">
        <v>1</v>
      </c>
      <c r="DK159" t="s">
        <v>1081</v>
      </c>
      <c r="DL159" t="s">
        <v>152</v>
      </c>
      <c r="DM159">
        <v>25.059181721299399</v>
      </c>
      <c r="DN159">
        <v>55.202846825122798</v>
      </c>
      <c r="DO159" t="s">
        <v>1081</v>
      </c>
      <c r="DP159" t="s">
        <v>153</v>
      </c>
      <c r="DQ159">
        <v>25.059181721299399</v>
      </c>
      <c r="DR159">
        <v>55.202846825122798</v>
      </c>
      <c r="DS159">
        <v>8</v>
      </c>
      <c r="DT159" t="s">
        <v>133</v>
      </c>
      <c r="DW159" s="18" t="str">
        <f>IF(AND(CU159="no",CS159=0),"okay",IF(AND(CU159="yes",CS159&gt;0),"okay","wrong"))</f>
        <v>okay</v>
      </c>
      <c r="DX159" s="3">
        <f>SUM(BO159:BQ159)</f>
        <v>128.42000000000002</v>
      </c>
      <c r="DY159" s="3">
        <f>BM159</f>
        <v>5</v>
      </c>
      <c r="DZ159" s="3">
        <f t="shared" si="17"/>
        <v>642.10000000000014</v>
      </c>
      <c r="EA159" s="3">
        <f>CF159</f>
        <v>0</v>
      </c>
      <c r="EB159" s="18">
        <f>ROUND(DZ159-CS159-EA159,)</f>
        <v>0</v>
      </c>
      <c r="EC159" s="3">
        <f>CI159</f>
        <v>976.94</v>
      </c>
      <c r="ED159" s="3">
        <f t="shared" si="18"/>
        <v>642.10000000000014</v>
      </c>
      <c r="EE159" s="3">
        <f t="shared" si="18"/>
        <v>0</v>
      </c>
      <c r="EF159" s="3">
        <f t="shared" si="19"/>
        <v>334.83999999999992</v>
      </c>
      <c r="EG159" s="18">
        <f t="shared" si="20"/>
        <v>0</v>
      </c>
      <c r="EH159" s="3">
        <f>BU159</f>
        <v>688.94</v>
      </c>
      <c r="EI159" s="3">
        <f t="shared" si="21"/>
        <v>46.839999999999918</v>
      </c>
      <c r="EJ159" s="3">
        <f>CE159</f>
        <v>0</v>
      </c>
      <c r="EK159" s="19">
        <f t="shared" si="15"/>
        <v>46.839999999999918</v>
      </c>
      <c r="EL159" s="19">
        <f>CO159/CM159</f>
        <v>1</v>
      </c>
      <c r="EM159" s="19">
        <f t="shared" si="16"/>
        <v>46.839999999999918</v>
      </c>
      <c r="EN159" s="18">
        <f>ROUND(EM159-BV159,0)</f>
        <v>0</v>
      </c>
    </row>
    <row r="160" spans="1:144" x14ac:dyDescent="0.25">
      <c r="A160">
        <v>251845</v>
      </c>
      <c r="B160" t="s">
        <v>133</v>
      </c>
      <c r="C160" s="1">
        <v>45336</v>
      </c>
      <c r="D160" s="2">
        <v>45336.408356481479</v>
      </c>
      <c r="E160">
        <v>2024</v>
      </c>
      <c r="F160">
        <v>2</v>
      </c>
      <c r="G160">
        <v>14</v>
      </c>
      <c r="H160">
        <v>7</v>
      </c>
      <c r="I160">
        <v>4</v>
      </c>
      <c r="J160" t="s">
        <v>226</v>
      </c>
      <c r="K160">
        <v>9</v>
      </c>
      <c r="L160">
        <v>1</v>
      </c>
      <c r="M160">
        <v>1</v>
      </c>
      <c r="N160" s="1">
        <v>45336</v>
      </c>
      <c r="O160" s="2">
        <v>45336.708333333336</v>
      </c>
      <c r="P160">
        <v>2024</v>
      </c>
      <c r="Q160">
        <v>2</v>
      </c>
      <c r="R160">
        <v>14</v>
      </c>
      <c r="S160">
        <v>7</v>
      </c>
      <c r="T160">
        <v>4</v>
      </c>
      <c r="U160" t="s">
        <v>226</v>
      </c>
      <c r="V160">
        <v>17</v>
      </c>
      <c r="W160" s="1">
        <v>45396</v>
      </c>
      <c r="X160" s="2">
        <v>45396.708333333336</v>
      </c>
      <c r="Y160">
        <v>2024</v>
      </c>
      <c r="Z160">
        <v>4</v>
      </c>
      <c r="AA160">
        <v>14</v>
      </c>
      <c r="AB160">
        <v>15</v>
      </c>
      <c r="AC160">
        <v>1</v>
      </c>
      <c r="AD160" t="s">
        <v>172</v>
      </c>
      <c r="AE160">
        <v>17</v>
      </c>
      <c r="AF160" t="s">
        <v>155</v>
      </c>
      <c r="AG160" t="s">
        <v>128</v>
      </c>
      <c r="AH160" t="s">
        <v>129</v>
      </c>
      <c r="AI160" t="s">
        <v>155</v>
      </c>
      <c r="AJ160">
        <v>0</v>
      </c>
      <c r="AK160" t="s">
        <v>1082</v>
      </c>
      <c r="AL160" t="s">
        <v>40</v>
      </c>
      <c r="AM160" s="1">
        <v>45364</v>
      </c>
      <c r="AN160">
        <v>0</v>
      </c>
      <c r="AO160">
        <v>1</v>
      </c>
      <c r="AP160">
        <v>0</v>
      </c>
      <c r="AQ160" t="s">
        <v>216</v>
      </c>
      <c r="AR160" t="s">
        <v>135</v>
      </c>
      <c r="AS160" t="s">
        <v>136</v>
      </c>
      <c r="AT160" t="s">
        <v>564</v>
      </c>
      <c r="AU160" t="s">
        <v>564</v>
      </c>
      <c r="AV160" t="s">
        <v>138</v>
      </c>
      <c r="AW160" t="s">
        <v>133</v>
      </c>
      <c r="AX160" t="s">
        <v>146</v>
      </c>
      <c r="AZ160">
        <v>1</v>
      </c>
      <c r="BA160">
        <v>0</v>
      </c>
      <c r="BB160">
        <v>0</v>
      </c>
      <c r="BC160">
        <v>1</v>
      </c>
      <c r="BD160">
        <v>456046</v>
      </c>
      <c r="BE160" t="s">
        <v>1083</v>
      </c>
      <c r="BF160" t="s">
        <v>1084</v>
      </c>
      <c r="BG160" t="s">
        <v>1085</v>
      </c>
      <c r="BH160" s="1">
        <v>34700</v>
      </c>
      <c r="BI160">
        <v>29</v>
      </c>
      <c r="BJ160" t="s">
        <v>143</v>
      </c>
      <c r="BK160" t="s">
        <v>146</v>
      </c>
      <c r="BL160" s="3">
        <v>60</v>
      </c>
      <c r="BM160" s="3">
        <v>30</v>
      </c>
      <c r="BN160">
        <v>0</v>
      </c>
      <c r="BO160" s="3">
        <v>66.63</v>
      </c>
      <c r="BP160" s="3">
        <v>0</v>
      </c>
      <c r="BQ160" s="3">
        <v>5</v>
      </c>
      <c r="BR160" t="s">
        <v>144</v>
      </c>
      <c r="BS160">
        <v>0</v>
      </c>
      <c r="BT160">
        <v>0</v>
      </c>
      <c r="BU160" s="3">
        <v>3997.7999999999902</v>
      </c>
      <c r="BV160" s="3">
        <v>1908.9421179027499</v>
      </c>
      <c r="BW160">
        <v>0</v>
      </c>
      <c r="BX160">
        <v>39</v>
      </c>
      <c r="BY160">
        <v>39</v>
      </c>
      <c r="BZ160">
        <v>300</v>
      </c>
      <c r="CA160">
        <v>0</v>
      </c>
      <c r="CB160">
        <v>0</v>
      </c>
      <c r="CC160">
        <v>0</v>
      </c>
      <c r="CD160">
        <v>0</v>
      </c>
      <c r="CE160" s="3">
        <v>99</v>
      </c>
      <c r="CF160" s="3">
        <v>0</v>
      </c>
      <c r="CG160">
        <v>641.52</v>
      </c>
      <c r="CH160">
        <v>740.52</v>
      </c>
      <c r="CI160" s="3">
        <v>4375.7999999999902</v>
      </c>
      <c r="CJ160" s="5">
        <v>4276.7999999999902</v>
      </c>
      <c r="CK160" s="5">
        <v>4288.28408346176</v>
      </c>
      <c r="CL160" s="5">
        <v>4191.2640815734803</v>
      </c>
      <c r="CM160" s="3">
        <v>2226.9000823974602</v>
      </c>
      <c r="CN160" s="3">
        <v>2325.9000823974602</v>
      </c>
      <c r="CO160" s="3">
        <v>2182.3621232242499</v>
      </c>
      <c r="CP160" s="3">
        <v>2279.38212511253</v>
      </c>
      <c r="CQ160">
        <v>4375.7999999999902</v>
      </c>
      <c r="CR160">
        <v>740.52</v>
      </c>
      <c r="CS160" s="3">
        <v>2148.89991760253</v>
      </c>
      <c r="CT160" s="3">
        <v>2105.9219602375001</v>
      </c>
      <c r="CU160" s="3" t="s">
        <v>139</v>
      </c>
      <c r="CV160" t="s">
        <v>1086</v>
      </c>
      <c r="CX160" s="2">
        <v>45252.727349537039</v>
      </c>
      <c r="CY160" t="s">
        <v>1086</v>
      </c>
      <c r="CZ160">
        <v>353</v>
      </c>
      <c r="DA160">
        <v>2</v>
      </c>
      <c r="DB160" t="s">
        <v>191</v>
      </c>
      <c r="DC160" t="s">
        <v>220</v>
      </c>
      <c r="DD160" t="s">
        <v>221</v>
      </c>
      <c r="DE160" t="s">
        <v>222</v>
      </c>
      <c r="DF160" t="s">
        <v>167</v>
      </c>
      <c r="DG160" t="s">
        <v>444</v>
      </c>
      <c r="DH160" t="s">
        <v>445</v>
      </c>
      <c r="DI160">
        <v>2</v>
      </c>
      <c r="DJ160">
        <v>9</v>
      </c>
      <c r="DK160" t="s">
        <v>1087</v>
      </c>
      <c r="DL160" t="s">
        <v>152</v>
      </c>
      <c r="DM160">
        <v>24.975786757102199</v>
      </c>
      <c r="DN160">
        <v>46.689740717410999</v>
      </c>
      <c r="DO160" t="s">
        <v>1087</v>
      </c>
      <c r="DP160" t="s">
        <v>153</v>
      </c>
      <c r="DQ160">
        <v>25.233734999999999</v>
      </c>
      <c r="DR160">
        <v>55.309235999999999</v>
      </c>
      <c r="DS160" t="s">
        <v>133</v>
      </c>
      <c r="DT160" t="s">
        <v>133</v>
      </c>
      <c r="DW160" s="18" t="str">
        <f>IF(AND(CU160="no",CS160=0),"okay",IF(AND(CU160="yes",CS160&gt;0),"okay","wrong"))</f>
        <v>okay</v>
      </c>
      <c r="DX160" s="3">
        <f>SUM(BO160:BQ160)</f>
        <v>71.63</v>
      </c>
      <c r="DY160" s="3">
        <f>BM160</f>
        <v>30</v>
      </c>
      <c r="DZ160" s="3">
        <f t="shared" si="17"/>
        <v>2148.8999999999996</v>
      </c>
      <c r="EA160" s="3">
        <f>CF160</f>
        <v>0</v>
      </c>
      <c r="EB160" s="18">
        <f>ROUND(DZ160-CS160-EA160,)</f>
        <v>0</v>
      </c>
      <c r="EC160" s="3">
        <f>CI160</f>
        <v>4375.7999999999902</v>
      </c>
      <c r="ED160" s="3">
        <f t="shared" si="18"/>
        <v>2148.8999999999996</v>
      </c>
      <c r="EE160" s="3">
        <f t="shared" si="18"/>
        <v>0</v>
      </c>
      <c r="EF160" s="3">
        <f t="shared" si="19"/>
        <v>2226.8999999999905</v>
      </c>
      <c r="EG160" s="18">
        <f t="shared" si="20"/>
        <v>0</v>
      </c>
      <c r="EH160" s="3">
        <f>BU160</f>
        <v>3997.7999999999902</v>
      </c>
      <c r="EI160" s="3">
        <f t="shared" si="21"/>
        <v>1848.8999999999905</v>
      </c>
      <c r="EJ160" s="3">
        <f>CE160</f>
        <v>99</v>
      </c>
      <c r="EK160" s="19">
        <f t="shared" si="15"/>
        <v>1749.8999999999905</v>
      </c>
      <c r="EL160" s="19">
        <f>CO160/CM160</f>
        <v>0.98000001907348211</v>
      </c>
      <c r="EM160" s="19">
        <f t="shared" si="16"/>
        <v>1714.9020333766771</v>
      </c>
      <c r="EN160" s="18">
        <f>ROUND(EM160-BV160,0)</f>
        <v>-194</v>
      </c>
    </row>
    <row r="161" spans="1:144" x14ac:dyDescent="0.25">
      <c r="A161">
        <v>251862</v>
      </c>
      <c r="B161">
        <v>1100144003</v>
      </c>
      <c r="C161" s="1">
        <v>45336</v>
      </c>
      <c r="D161" s="2">
        <v>45336.444189814814</v>
      </c>
      <c r="E161">
        <v>2024</v>
      </c>
      <c r="F161">
        <v>2</v>
      </c>
      <c r="G161">
        <v>14</v>
      </c>
      <c r="H161">
        <v>7</v>
      </c>
      <c r="I161">
        <v>4</v>
      </c>
      <c r="J161" t="s">
        <v>226</v>
      </c>
      <c r="K161">
        <v>10</v>
      </c>
      <c r="L161">
        <v>1</v>
      </c>
      <c r="M161">
        <v>1</v>
      </c>
      <c r="N161" s="1">
        <v>45336</v>
      </c>
      <c r="O161" s="2">
        <v>45336.555555555555</v>
      </c>
      <c r="P161">
        <v>2024</v>
      </c>
      <c r="Q161">
        <v>2</v>
      </c>
      <c r="R161">
        <v>14</v>
      </c>
      <c r="S161">
        <v>7</v>
      </c>
      <c r="T161">
        <v>4</v>
      </c>
      <c r="U161" t="s">
        <v>226</v>
      </c>
      <c r="V161">
        <v>13</v>
      </c>
      <c r="W161" s="1">
        <v>45366</v>
      </c>
      <c r="X161" s="2">
        <v>45366.597222222219</v>
      </c>
      <c r="Y161">
        <v>2024</v>
      </c>
      <c r="Z161">
        <v>3</v>
      </c>
      <c r="AA161">
        <v>15</v>
      </c>
      <c r="AB161">
        <v>11</v>
      </c>
      <c r="AC161">
        <v>6</v>
      </c>
      <c r="AD161" t="s">
        <v>241</v>
      </c>
      <c r="AE161">
        <v>14</v>
      </c>
      <c r="AF161" t="s">
        <v>155</v>
      </c>
      <c r="AG161" t="s">
        <v>128</v>
      </c>
      <c r="AH161" t="s">
        <v>129</v>
      </c>
      <c r="AI161" t="s">
        <v>155</v>
      </c>
      <c r="AJ161">
        <v>0</v>
      </c>
      <c r="AK161" t="s">
        <v>1082</v>
      </c>
      <c r="AL161" t="s">
        <v>40</v>
      </c>
      <c r="AM161" s="1">
        <v>45364</v>
      </c>
      <c r="AN161">
        <v>0</v>
      </c>
      <c r="AO161">
        <v>1</v>
      </c>
      <c r="AP161">
        <v>0</v>
      </c>
      <c r="AQ161" t="s">
        <v>134</v>
      </c>
      <c r="AR161" t="s">
        <v>135</v>
      </c>
      <c r="AS161" t="s">
        <v>136</v>
      </c>
      <c r="AT161" t="s">
        <v>137</v>
      </c>
      <c r="AU161" t="s">
        <v>137</v>
      </c>
      <c r="AV161" t="s">
        <v>138</v>
      </c>
      <c r="AW161" t="s">
        <v>133</v>
      </c>
      <c r="AX161" t="s">
        <v>146</v>
      </c>
      <c r="AZ161">
        <v>1</v>
      </c>
      <c r="BA161">
        <v>0</v>
      </c>
      <c r="BB161">
        <v>1</v>
      </c>
      <c r="BC161">
        <v>0</v>
      </c>
      <c r="BD161">
        <v>571971</v>
      </c>
      <c r="BE161" t="s">
        <v>1088</v>
      </c>
      <c r="BF161" t="s">
        <v>1089</v>
      </c>
      <c r="BG161" t="s">
        <v>1090</v>
      </c>
      <c r="BH161" s="1">
        <v>34700</v>
      </c>
      <c r="BI161">
        <v>29</v>
      </c>
      <c r="BJ161" t="s">
        <v>143</v>
      </c>
      <c r="BK161" t="s">
        <v>146</v>
      </c>
      <c r="BL161" s="3">
        <v>30</v>
      </c>
      <c r="BM161" s="3">
        <v>0</v>
      </c>
      <c r="BN161">
        <v>0</v>
      </c>
      <c r="BO161" s="3">
        <v>56.63</v>
      </c>
      <c r="BP161" s="3">
        <v>0</v>
      </c>
      <c r="BQ161" s="3">
        <v>5</v>
      </c>
      <c r="BR161" t="s">
        <v>144</v>
      </c>
      <c r="BS161">
        <v>56.63</v>
      </c>
      <c r="BT161" t="s">
        <v>145</v>
      </c>
      <c r="BU161" s="3">
        <v>1698.9</v>
      </c>
      <c r="BV161" s="3">
        <v>1698.9</v>
      </c>
      <c r="BW161">
        <v>0</v>
      </c>
      <c r="BX161">
        <v>39</v>
      </c>
      <c r="BY161">
        <v>39</v>
      </c>
      <c r="BZ161">
        <v>150</v>
      </c>
      <c r="CA161">
        <v>0</v>
      </c>
      <c r="CB161">
        <v>0</v>
      </c>
      <c r="CC161">
        <v>0</v>
      </c>
      <c r="CD161">
        <v>0</v>
      </c>
      <c r="CE161" s="3">
        <v>0</v>
      </c>
      <c r="CF161" s="3">
        <v>0</v>
      </c>
      <c r="CG161">
        <v>96.344999999999999</v>
      </c>
      <c r="CH161">
        <v>96.344999999999999</v>
      </c>
      <c r="CI161" s="3">
        <v>1926.9</v>
      </c>
      <c r="CJ161" s="5">
        <v>1926.9</v>
      </c>
      <c r="CK161" s="5">
        <v>1926.9</v>
      </c>
      <c r="CL161" s="5">
        <v>1926.9</v>
      </c>
      <c r="CM161" s="3">
        <v>1926.9</v>
      </c>
      <c r="CN161" s="3">
        <v>1926.9</v>
      </c>
      <c r="CO161" s="3">
        <v>1926.9</v>
      </c>
      <c r="CP161" s="3">
        <v>1926.9</v>
      </c>
      <c r="CQ161">
        <v>1926.9</v>
      </c>
      <c r="CR161">
        <v>96.344999999999999</v>
      </c>
      <c r="CS161" s="3">
        <v>0</v>
      </c>
      <c r="CT161" s="3">
        <v>0</v>
      </c>
      <c r="CU161" s="3" t="s">
        <v>146</v>
      </c>
      <c r="CV161" t="s">
        <v>133</v>
      </c>
      <c r="CX161" s="2">
        <v>1.5</v>
      </c>
      <c r="CZ161">
        <v>369</v>
      </c>
      <c r="DA161">
        <v>2</v>
      </c>
      <c r="DB161" t="s">
        <v>191</v>
      </c>
      <c r="DC161" t="s">
        <v>1091</v>
      </c>
      <c r="DD161" t="s">
        <v>357</v>
      </c>
      <c r="DE161" t="s">
        <v>358</v>
      </c>
      <c r="DF161" t="s">
        <v>167</v>
      </c>
      <c r="DG161" t="s">
        <v>143</v>
      </c>
      <c r="DH161" t="s">
        <v>1092</v>
      </c>
      <c r="DI161">
        <v>1</v>
      </c>
      <c r="DJ161">
        <v>11</v>
      </c>
      <c r="DK161" t="s">
        <v>1093</v>
      </c>
      <c r="DL161" t="s">
        <v>152</v>
      </c>
      <c r="DM161">
        <v>24.200138088968401</v>
      </c>
      <c r="DN161">
        <v>55.655636563897097</v>
      </c>
      <c r="DO161" t="s">
        <v>1093</v>
      </c>
      <c r="DP161" t="s">
        <v>153</v>
      </c>
      <c r="DQ161">
        <v>24.200342982688699</v>
      </c>
      <c r="DR161">
        <v>55.655698589980602</v>
      </c>
      <c r="DS161" t="s">
        <v>133</v>
      </c>
      <c r="DT161" t="s">
        <v>133</v>
      </c>
      <c r="DW161" s="18" t="str">
        <f>IF(AND(CU161="no",CS161=0),"okay",IF(AND(CU161="yes",CS161&gt;0),"okay","wrong"))</f>
        <v>okay</v>
      </c>
      <c r="DX161" s="3">
        <f>SUM(BO161:BQ161)</f>
        <v>61.63</v>
      </c>
      <c r="DY161" s="3">
        <f>BM161</f>
        <v>0</v>
      </c>
      <c r="DZ161" s="3">
        <f t="shared" si="17"/>
        <v>0</v>
      </c>
      <c r="EA161" s="3">
        <f>CF161</f>
        <v>0</v>
      </c>
      <c r="EB161" s="18">
        <f>ROUND(DZ161-CS161-EA161,)</f>
        <v>0</v>
      </c>
      <c r="EC161" s="3">
        <f>CI161</f>
        <v>1926.9</v>
      </c>
      <c r="ED161" s="3">
        <f t="shared" si="18"/>
        <v>0</v>
      </c>
      <c r="EE161" s="3">
        <f t="shared" si="18"/>
        <v>0</v>
      </c>
      <c r="EF161" s="3">
        <f t="shared" si="19"/>
        <v>1926.9</v>
      </c>
      <c r="EG161" s="18">
        <f t="shared" si="20"/>
        <v>0</v>
      </c>
      <c r="EH161" s="3">
        <f>BU161</f>
        <v>1698.9</v>
      </c>
      <c r="EI161" s="3">
        <f t="shared" si="21"/>
        <v>1698.9</v>
      </c>
      <c r="EJ161" s="3">
        <f>CE161</f>
        <v>0</v>
      </c>
      <c r="EK161" s="19">
        <f t="shared" si="15"/>
        <v>1698.9</v>
      </c>
      <c r="EL161" s="19">
        <f>CO161/CM161</f>
        <v>1</v>
      </c>
      <c r="EM161" s="19">
        <f t="shared" si="16"/>
        <v>1698.9</v>
      </c>
      <c r="EN161" s="18">
        <f>ROUND(EM161-BV161,0)</f>
        <v>0</v>
      </c>
    </row>
    <row r="162" spans="1:144" x14ac:dyDescent="0.25">
      <c r="A162">
        <v>251877</v>
      </c>
      <c r="B162" t="s">
        <v>1094</v>
      </c>
      <c r="C162" s="1">
        <v>45336</v>
      </c>
      <c r="D162" s="2">
        <v>45336.482407407406</v>
      </c>
      <c r="E162">
        <v>2024</v>
      </c>
      <c r="F162">
        <v>2</v>
      </c>
      <c r="G162">
        <v>14</v>
      </c>
      <c r="H162">
        <v>7</v>
      </c>
      <c r="I162">
        <v>4</v>
      </c>
      <c r="J162" t="s">
        <v>226</v>
      </c>
      <c r="K162">
        <v>11</v>
      </c>
      <c r="L162">
        <v>1</v>
      </c>
      <c r="M162">
        <v>1</v>
      </c>
      <c r="N162" s="1">
        <v>45336</v>
      </c>
      <c r="O162" s="2">
        <v>45336.541666666664</v>
      </c>
      <c r="P162">
        <v>2024</v>
      </c>
      <c r="Q162">
        <v>2</v>
      </c>
      <c r="R162">
        <v>14</v>
      </c>
      <c r="S162">
        <v>7</v>
      </c>
      <c r="T162">
        <v>4</v>
      </c>
      <c r="U162" t="s">
        <v>226</v>
      </c>
      <c r="V162">
        <v>13</v>
      </c>
      <c r="W162" s="1">
        <v>45342</v>
      </c>
      <c r="X162" s="2">
        <v>45342.541666666664</v>
      </c>
      <c r="Y162">
        <v>2024</v>
      </c>
      <c r="Z162">
        <v>2</v>
      </c>
      <c r="AA162">
        <v>20</v>
      </c>
      <c r="AB162">
        <v>8</v>
      </c>
      <c r="AC162">
        <v>3</v>
      </c>
      <c r="AD162" t="s">
        <v>171</v>
      </c>
      <c r="AE162">
        <v>13</v>
      </c>
      <c r="AF162" t="s">
        <v>155</v>
      </c>
      <c r="AG162" t="s">
        <v>128</v>
      </c>
      <c r="AH162" t="s">
        <v>129</v>
      </c>
      <c r="AI162" t="s">
        <v>155</v>
      </c>
      <c r="AJ162">
        <v>0</v>
      </c>
      <c r="AK162" t="s">
        <v>1082</v>
      </c>
      <c r="AL162" t="s">
        <v>40</v>
      </c>
      <c r="AM162" s="1">
        <v>45364</v>
      </c>
      <c r="AN162">
        <v>0</v>
      </c>
      <c r="AO162">
        <v>1</v>
      </c>
      <c r="AP162">
        <v>0</v>
      </c>
      <c r="AQ162" t="s">
        <v>134</v>
      </c>
      <c r="AR162" t="s">
        <v>156</v>
      </c>
      <c r="AS162" t="s">
        <v>136</v>
      </c>
      <c r="AT162" t="s">
        <v>272</v>
      </c>
      <c r="AU162" t="s">
        <v>272</v>
      </c>
      <c r="AV162" t="s">
        <v>138</v>
      </c>
      <c r="AW162" t="s">
        <v>133</v>
      </c>
      <c r="AX162" t="s">
        <v>146</v>
      </c>
      <c r="AZ162">
        <v>1</v>
      </c>
      <c r="BA162">
        <v>0</v>
      </c>
      <c r="BB162">
        <v>1</v>
      </c>
      <c r="BC162">
        <v>0</v>
      </c>
      <c r="BD162">
        <v>572009</v>
      </c>
      <c r="BF162" t="s">
        <v>1095</v>
      </c>
      <c r="BG162" t="s">
        <v>1096</v>
      </c>
      <c r="BH162" s="1">
        <v>33900</v>
      </c>
      <c r="BI162" t="s">
        <v>133</v>
      </c>
      <c r="BJ162" t="s">
        <v>143</v>
      </c>
      <c r="BK162" t="s">
        <v>139</v>
      </c>
      <c r="BL162" s="3">
        <v>6</v>
      </c>
      <c r="BM162" s="3">
        <v>0</v>
      </c>
      <c r="BN162">
        <v>0</v>
      </c>
      <c r="BO162" s="3">
        <v>159</v>
      </c>
      <c r="BP162" s="3">
        <v>25</v>
      </c>
      <c r="BQ162" s="3">
        <v>25</v>
      </c>
      <c r="BR162" t="s">
        <v>144</v>
      </c>
      <c r="BS162">
        <v>0</v>
      </c>
      <c r="BT162">
        <v>0</v>
      </c>
      <c r="BU162" s="3">
        <v>954</v>
      </c>
      <c r="BV162" s="3">
        <v>954</v>
      </c>
      <c r="BW162">
        <v>0</v>
      </c>
      <c r="BX162">
        <v>0</v>
      </c>
      <c r="BY162">
        <v>0</v>
      </c>
      <c r="BZ162">
        <v>150</v>
      </c>
      <c r="CA162">
        <v>150</v>
      </c>
      <c r="CB162">
        <v>0</v>
      </c>
      <c r="CC162">
        <v>0</v>
      </c>
      <c r="CD162">
        <v>150</v>
      </c>
      <c r="CE162" s="3">
        <v>0</v>
      </c>
      <c r="CF162" s="3">
        <v>0</v>
      </c>
      <c r="CG162">
        <v>62.7</v>
      </c>
      <c r="CH162">
        <v>940.5</v>
      </c>
      <c r="CI162" s="3">
        <v>1254</v>
      </c>
      <c r="CJ162" s="5">
        <v>1254</v>
      </c>
      <c r="CK162" s="5">
        <v>1254</v>
      </c>
      <c r="CL162" s="5">
        <v>1254</v>
      </c>
      <c r="CM162" s="3">
        <v>1254</v>
      </c>
      <c r="CN162" s="3">
        <v>1254</v>
      </c>
      <c r="CO162" s="3">
        <v>1254</v>
      </c>
      <c r="CP162" s="3">
        <v>1254</v>
      </c>
      <c r="CQ162">
        <v>1254</v>
      </c>
      <c r="CR162">
        <v>940.5</v>
      </c>
      <c r="CS162" s="3">
        <v>0</v>
      </c>
      <c r="CT162" s="3">
        <v>0</v>
      </c>
      <c r="CU162" s="3" t="s">
        <v>146</v>
      </c>
      <c r="CV162" t="s">
        <v>133</v>
      </c>
      <c r="CX162" s="2">
        <v>1.5</v>
      </c>
      <c r="CZ162">
        <v>310</v>
      </c>
      <c r="DA162">
        <v>3</v>
      </c>
      <c r="DB162" t="s">
        <v>147</v>
      </c>
      <c r="DC162" t="s">
        <v>301</v>
      </c>
      <c r="DD162" t="s">
        <v>774</v>
      </c>
      <c r="DE162" t="s">
        <v>277</v>
      </c>
      <c r="DF162" t="s">
        <v>167</v>
      </c>
      <c r="DG162" t="s">
        <v>143</v>
      </c>
      <c r="DH162" t="s">
        <v>168</v>
      </c>
      <c r="DI162">
        <v>1</v>
      </c>
      <c r="DJ162">
        <v>1</v>
      </c>
      <c r="DK162" t="s">
        <v>563</v>
      </c>
      <c r="DL162" t="s">
        <v>338</v>
      </c>
      <c r="DM162">
        <v>25.121510653783901</v>
      </c>
      <c r="DN162">
        <v>55.198340808045003</v>
      </c>
      <c r="DO162" t="s">
        <v>563</v>
      </c>
      <c r="DP162" t="s">
        <v>338</v>
      </c>
      <c r="DQ162">
        <v>25.121510653783901</v>
      </c>
      <c r="DR162">
        <v>55.198340808045003</v>
      </c>
      <c r="DS162">
        <v>5</v>
      </c>
      <c r="DT162" t="s">
        <v>133</v>
      </c>
      <c r="DW162" s="18" t="str">
        <f>IF(AND(CU162="no",CS162=0),"okay",IF(AND(CU162="yes",CS162&gt;0),"okay","wrong"))</f>
        <v>okay</v>
      </c>
      <c r="DX162" s="3">
        <f>SUM(BO162:BQ162)</f>
        <v>209</v>
      </c>
      <c r="DY162" s="3">
        <f>BM162</f>
        <v>0</v>
      </c>
      <c r="DZ162" s="3">
        <f t="shared" si="17"/>
        <v>0</v>
      </c>
      <c r="EA162" s="3">
        <f>CF162</f>
        <v>0</v>
      </c>
      <c r="EB162" s="18">
        <f>ROUND(DZ162-CS162-EA162,)</f>
        <v>0</v>
      </c>
      <c r="EC162" s="3">
        <f>CI162</f>
        <v>1254</v>
      </c>
      <c r="ED162" s="3">
        <f t="shared" si="18"/>
        <v>0</v>
      </c>
      <c r="EE162" s="3">
        <f t="shared" si="18"/>
        <v>0</v>
      </c>
      <c r="EF162" s="3">
        <f t="shared" si="19"/>
        <v>1254</v>
      </c>
      <c r="EG162" s="18">
        <f t="shared" si="20"/>
        <v>0</v>
      </c>
      <c r="EH162" s="3">
        <f>BU162</f>
        <v>954</v>
      </c>
      <c r="EI162" s="3">
        <f t="shared" si="21"/>
        <v>954</v>
      </c>
      <c r="EJ162" s="3">
        <f>CE162</f>
        <v>0</v>
      </c>
      <c r="EK162" s="19">
        <f t="shared" si="15"/>
        <v>954</v>
      </c>
      <c r="EL162" s="19">
        <f>CO162/CM162</f>
        <v>1</v>
      </c>
      <c r="EM162" s="19">
        <f t="shared" si="16"/>
        <v>954</v>
      </c>
      <c r="EN162" s="18">
        <f>ROUND(EM162-BV162,0)</f>
        <v>0</v>
      </c>
    </row>
    <row r="163" spans="1:144" x14ac:dyDescent="0.25">
      <c r="A163">
        <v>252064</v>
      </c>
      <c r="B163" t="s">
        <v>1097</v>
      </c>
      <c r="C163" s="1">
        <v>45336</v>
      </c>
      <c r="D163" s="2">
        <v>45336.874826388892</v>
      </c>
      <c r="E163">
        <v>2024</v>
      </c>
      <c r="F163">
        <v>2</v>
      </c>
      <c r="G163">
        <v>14</v>
      </c>
      <c r="H163">
        <v>7</v>
      </c>
      <c r="I163">
        <v>4</v>
      </c>
      <c r="J163" t="s">
        <v>226</v>
      </c>
      <c r="K163">
        <v>20</v>
      </c>
      <c r="L163">
        <v>1</v>
      </c>
      <c r="M163">
        <v>1</v>
      </c>
      <c r="N163" s="1">
        <v>45341</v>
      </c>
      <c r="O163" s="2">
        <v>45341.863194444442</v>
      </c>
      <c r="P163">
        <v>2024</v>
      </c>
      <c r="Q163">
        <v>2</v>
      </c>
      <c r="R163">
        <v>19</v>
      </c>
      <c r="S163">
        <v>8</v>
      </c>
      <c r="T163">
        <v>2</v>
      </c>
      <c r="U163" t="s">
        <v>124</v>
      </c>
      <c r="V163">
        <v>20</v>
      </c>
      <c r="W163" s="1">
        <v>45345</v>
      </c>
      <c r="X163" s="2">
        <v>45345.863194444442</v>
      </c>
      <c r="Y163">
        <v>2024</v>
      </c>
      <c r="Z163">
        <v>2</v>
      </c>
      <c r="AA163">
        <v>23</v>
      </c>
      <c r="AB163">
        <v>8</v>
      </c>
      <c r="AC163">
        <v>6</v>
      </c>
      <c r="AD163" t="s">
        <v>241</v>
      </c>
      <c r="AE163">
        <v>20</v>
      </c>
      <c r="AF163" t="s">
        <v>127</v>
      </c>
      <c r="AG163" t="s">
        <v>203</v>
      </c>
      <c r="AH163" t="s">
        <v>129</v>
      </c>
      <c r="AI163" t="s">
        <v>130</v>
      </c>
      <c r="AJ163">
        <v>5</v>
      </c>
      <c r="AK163" t="s">
        <v>1082</v>
      </c>
      <c r="AL163" t="s">
        <v>40</v>
      </c>
      <c r="AM163" s="1">
        <v>45364</v>
      </c>
      <c r="AN163">
        <v>0</v>
      </c>
      <c r="AO163">
        <v>1</v>
      </c>
      <c r="AP163">
        <v>0</v>
      </c>
      <c r="AQ163" t="s">
        <v>134</v>
      </c>
      <c r="AR163" t="s">
        <v>156</v>
      </c>
      <c r="AS163" t="s">
        <v>157</v>
      </c>
      <c r="AT163" t="s">
        <v>133</v>
      </c>
      <c r="AU163" t="s">
        <v>158</v>
      </c>
      <c r="AV163" t="s">
        <v>159</v>
      </c>
      <c r="AW163" t="s">
        <v>133</v>
      </c>
      <c r="AX163" t="s">
        <v>139</v>
      </c>
      <c r="AZ163">
        <v>2</v>
      </c>
      <c r="BA163">
        <v>0</v>
      </c>
      <c r="BB163">
        <v>2</v>
      </c>
      <c r="BC163">
        <v>0</v>
      </c>
      <c r="BD163">
        <v>535988</v>
      </c>
      <c r="BE163" t="s">
        <v>1098</v>
      </c>
      <c r="BF163" t="s">
        <v>1099</v>
      </c>
      <c r="BG163" t="s">
        <v>1100</v>
      </c>
      <c r="BH163" s="1">
        <v>33787</v>
      </c>
      <c r="BI163">
        <v>32</v>
      </c>
      <c r="BJ163" t="s">
        <v>143</v>
      </c>
      <c r="BK163" t="s">
        <v>139</v>
      </c>
      <c r="BL163" s="3">
        <v>4</v>
      </c>
      <c r="BM163" s="3">
        <v>0</v>
      </c>
      <c r="BN163">
        <v>0</v>
      </c>
      <c r="BO163" s="3">
        <v>159</v>
      </c>
      <c r="BP163" s="3">
        <v>25</v>
      </c>
      <c r="BQ163" s="3">
        <v>25</v>
      </c>
      <c r="BR163" t="s">
        <v>144</v>
      </c>
      <c r="BS163">
        <v>0</v>
      </c>
      <c r="BT163">
        <v>0</v>
      </c>
      <c r="BU163" s="3">
        <v>636</v>
      </c>
      <c r="BV163" s="3">
        <v>686</v>
      </c>
      <c r="BW163">
        <v>0</v>
      </c>
      <c r="BX163">
        <v>0</v>
      </c>
      <c r="BY163">
        <v>0</v>
      </c>
      <c r="BZ163">
        <v>100</v>
      </c>
      <c r="CA163">
        <v>100</v>
      </c>
      <c r="CB163">
        <v>0</v>
      </c>
      <c r="CC163">
        <v>0</v>
      </c>
      <c r="CD163">
        <v>110</v>
      </c>
      <c r="CE163" s="3">
        <v>50</v>
      </c>
      <c r="CF163" s="3">
        <v>0</v>
      </c>
      <c r="CG163">
        <v>39.799999999999997</v>
      </c>
      <c r="CH163">
        <v>89.8</v>
      </c>
      <c r="CI163" s="3">
        <v>846</v>
      </c>
      <c r="CJ163" s="5">
        <v>796</v>
      </c>
      <c r="CK163" s="5">
        <v>846</v>
      </c>
      <c r="CL163" s="5">
        <v>796</v>
      </c>
      <c r="CM163" s="3">
        <v>846</v>
      </c>
      <c r="CN163" s="3">
        <v>896</v>
      </c>
      <c r="CO163" s="3">
        <v>846</v>
      </c>
      <c r="CP163" s="3">
        <v>896</v>
      </c>
      <c r="CQ163">
        <v>846</v>
      </c>
      <c r="CR163">
        <v>89.8</v>
      </c>
      <c r="CS163" s="3">
        <v>0</v>
      </c>
      <c r="CT163" s="3">
        <v>0</v>
      </c>
      <c r="CU163" s="3" t="s">
        <v>146</v>
      </c>
      <c r="CV163" t="s">
        <v>1101</v>
      </c>
      <c r="CX163" s="2">
        <v>45329.289606481485</v>
      </c>
      <c r="CY163" t="s">
        <v>1101</v>
      </c>
      <c r="CZ163">
        <v>321</v>
      </c>
      <c r="DA163">
        <v>3</v>
      </c>
      <c r="DB163" t="s">
        <v>147</v>
      </c>
      <c r="DC163" t="s">
        <v>245</v>
      </c>
      <c r="DD163" t="s">
        <v>261</v>
      </c>
      <c r="DE163" t="s">
        <v>166</v>
      </c>
      <c r="DF163" t="s">
        <v>167</v>
      </c>
      <c r="DG163" t="s">
        <v>143</v>
      </c>
      <c r="DH163" t="s">
        <v>168</v>
      </c>
      <c r="DI163">
        <v>1</v>
      </c>
      <c r="DJ163">
        <v>1</v>
      </c>
      <c r="DK163" t="s">
        <v>656</v>
      </c>
      <c r="DL163" t="s">
        <v>338</v>
      </c>
      <c r="DM163">
        <v>25.2449304393161</v>
      </c>
      <c r="DN163">
        <v>55.3137825175397</v>
      </c>
      <c r="DO163" t="s">
        <v>656</v>
      </c>
      <c r="DP163" t="s">
        <v>338</v>
      </c>
      <c r="DQ163">
        <v>25.2449304393161</v>
      </c>
      <c r="DR163">
        <v>55.3137825175397</v>
      </c>
      <c r="DS163">
        <v>9</v>
      </c>
      <c r="DT163" t="s">
        <v>133</v>
      </c>
      <c r="DW163" s="18" t="str">
        <f>IF(AND(CU163="no",CS163=0),"okay",IF(AND(CU163="yes",CS163&gt;0),"okay","wrong"))</f>
        <v>okay</v>
      </c>
      <c r="DX163" s="3">
        <f>SUM(BO163:BQ163)</f>
        <v>209</v>
      </c>
      <c r="DY163" s="3">
        <f>BM163</f>
        <v>0</v>
      </c>
      <c r="DZ163" s="3">
        <f t="shared" si="17"/>
        <v>0</v>
      </c>
      <c r="EA163" s="3">
        <f>CF163</f>
        <v>0</v>
      </c>
      <c r="EB163" s="18">
        <f>ROUND(DZ163-CS163-EA163,)</f>
        <v>0</v>
      </c>
      <c r="EC163" s="3">
        <f>CI163</f>
        <v>846</v>
      </c>
      <c r="ED163" s="3">
        <f t="shared" si="18"/>
        <v>0</v>
      </c>
      <c r="EE163" s="3">
        <f t="shared" si="18"/>
        <v>0</v>
      </c>
      <c r="EF163" s="3">
        <f t="shared" si="19"/>
        <v>846</v>
      </c>
      <c r="EG163" s="18">
        <f t="shared" si="20"/>
        <v>0</v>
      </c>
      <c r="EH163" s="3">
        <f>BU163</f>
        <v>636</v>
      </c>
      <c r="EI163" s="3">
        <f t="shared" si="21"/>
        <v>636</v>
      </c>
      <c r="EJ163" s="3">
        <f>CE163</f>
        <v>50</v>
      </c>
      <c r="EK163" s="19">
        <f t="shared" si="15"/>
        <v>586</v>
      </c>
      <c r="EL163" s="19">
        <f>CO163/CM163</f>
        <v>1</v>
      </c>
      <c r="EM163" s="19">
        <f t="shared" si="16"/>
        <v>586</v>
      </c>
      <c r="EN163" s="18">
        <f>ROUND(EM163-BV163,0)</f>
        <v>-100</v>
      </c>
    </row>
    <row r="164" spans="1:144" x14ac:dyDescent="0.25">
      <c r="A164">
        <v>252198</v>
      </c>
      <c r="B164" t="s">
        <v>1102</v>
      </c>
      <c r="C164" s="1">
        <v>45337</v>
      </c>
      <c r="D164" s="2">
        <v>45337.567673611113</v>
      </c>
      <c r="E164">
        <v>2024</v>
      </c>
      <c r="F164">
        <v>2</v>
      </c>
      <c r="G164">
        <v>15</v>
      </c>
      <c r="H164">
        <v>7</v>
      </c>
      <c r="I164">
        <v>5</v>
      </c>
      <c r="J164" t="s">
        <v>125</v>
      </c>
      <c r="K164">
        <v>13</v>
      </c>
      <c r="L164">
        <v>1</v>
      </c>
      <c r="M164">
        <v>1</v>
      </c>
      <c r="N164" s="1">
        <v>45340</v>
      </c>
      <c r="O164" s="2">
        <v>45340.333333333336</v>
      </c>
      <c r="P164">
        <v>2024</v>
      </c>
      <c r="Q164">
        <v>2</v>
      </c>
      <c r="R164">
        <v>18</v>
      </c>
      <c r="S164">
        <v>7</v>
      </c>
      <c r="T164">
        <v>1</v>
      </c>
      <c r="U164" t="s">
        <v>172</v>
      </c>
      <c r="V164">
        <v>8</v>
      </c>
      <c r="W164" s="1">
        <v>45344</v>
      </c>
      <c r="X164" s="2">
        <v>45344.338888888888</v>
      </c>
      <c r="Y164">
        <v>2024</v>
      </c>
      <c r="Z164">
        <v>2</v>
      </c>
      <c r="AA164">
        <v>22</v>
      </c>
      <c r="AB164">
        <v>8</v>
      </c>
      <c r="AC164">
        <v>5</v>
      </c>
      <c r="AD164" t="s">
        <v>125</v>
      </c>
      <c r="AE164">
        <v>8</v>
      </c>
      <c r="AF164" t="s">
        <v>127</v>
      </c>
      <c r="AG164" t="s">
        <v>128</v>
      </c>
      <c r="AH164" t="s">
        <v>129</v>
      </c>
      <c r="AI164" t="s">
        <v>130</v>
      </c>
      <c r="AJ164">
        <v>3</v>
      </c>
      <c r="AK164" t="s">
        <v>1082</v>
      </c>
      <c r="AL164" t="s">
        <v>40</v>
      </c>
      <c r="AM164" s="1">
        <v>45365</v>
      </c>
      <c r="AN164">
        <v>0</v>
      </c>
      <c r="AO164">
        <v>1</v>
      </c>
      <c r="AP164">
        <v>0</v>
      </c>
      <c r="AQ164" t="s">
        <v>134</v>
      </c>
      <c r="AR164" t="s">
        <v>156</v>
      </c>
      <c r="AS164" t="s">
        <v>157</v>
      </c>
      <c r="AT164" t="s">
        <v>133</v>
      </c>
      <c r="AU164" t="s">
        <v>158</v>
      </c>
      <c r="AV164" t="s">
        <v>159</v>
      </c>
      <c r="AW164" t="s">
        <v>133</v>
      </c>
      <c r="AX164" t="s">
        <v>146</v>
      </c>
      <c r="AZ164">
        <v>1</v>
      </c>
      <c r="BA164">
        <v>0</v>
      </c>
      <c r="BB164">
        <v>1</v>
      </c>
      <c r="BC164">
        <v>0</v>
      </c>
      <c r="BD164">
        <v>572499</v>
      </c>
      <c r="BE164" t="s">
        <v>1103</v>
      </c>
      <c r="BF164" t="s">
        <v>1104</v>
      </c>
      <c r="BG164" t="s">
        <v>1105</v>
      </c>
      <c r="BH164" s="1">
        <v>33787</v>
      </c>
      <c r="BI164">
        <v>32</v>
      </c>
      <c r="BJ164" t="s">
        <v>143</v>
      </c>
      <c r="BK164" t="s">
        <v>139</v>
      </c>
      <c r="BL164" s="3">
        <v>4</v>
      </c>
      <c r="BM164" s="3">
        <v>0</v>
      </c>
      <c r="BN164">
        <v>0</v>
      </c>
      <c r="BO164" s="3">
        <v>358.8</v>
      </c>
      <c r="BP164" s="3">
        <v>35</v>
      </c>
      <c r="BQ164" s="3">
        <v>25</v>
      </c>
      <c r="BR164" t="s">
        <v>144</v>
      </c>
      <c r="BS164">
        <v>0</v>
      </c>
      <c r="BT164">
        <v>0</v>
      </c>
      <c r="BU164" s="3">
        <v>1435.2</v>
      </c>
      <c r="BV164" s="3">
        <v>1435.2</v>
      </c>
      <c r="BW164">
        <v>0</v>
      </c>
      <c r="BX164">
        <v>39</v>
      </c>
      <c r="BY164">
        <v>39</v>
      </c>
      <c r="BZ164">
        <v>100</v>
      </c>
      <c r="CA164">
        <v>140</v>
      </c>
      <c r="CB164">
        <v>0</v>
      </c>
      <c r="CC164">
        <v>0</v>
      </c>
      <c r="CD164">
        <v>140</v>
      </c>
      <c r="CE164" s="3">
        <v>0</v>
      </c>
      <c r="CF164" s="3">
        <v>0</v>
      </c>
      <c r="CG164">
        <v>87.66</v>
      </c>
      <c r="CH164">
        <v>87.66</v>
      </c>
      <c r="CI164" s="3">
        <v>1753.2</v>
      </c>
      <c r="CJ164" s="5">
        <v>1753.2</v>
      </c>
      <c r="CK164" s="5">
        <v>1753.2</v>
      </c>
      <c r="CL164" s="5">
        <v>1753.2</v>
      </c>
      <c r="CM164" s="3">
        <v>1753.2</v>
      </c>
      <c r="CN164" s="3">
        <v>1753.2</v>
      </c>
      <c r="CO164" s="3">
        <v>1753.2</v>
      </c>
      <c r="CP164" s="3">
        <v>1753.2</v>
      </c>
      <c r="CQ164">
        <v>1753.2</v>
      </c>
      <c r="CR164">
        <v>87.66</v>
      </c>
      <c r="CS164" s="3">
        <v>0</v>
      </c>
      <c r="CT164" s="3">
        <v>0</v>
      </c>
      <c r="CU164" s="3" t="s">
        <v>146</v>
      </c>
      <c r="CV164" t="s">
        <v>133</v>
      </c>
      <c r="CX164" s="2">
        <v>1.5</v>
      </c>
      <c r="CY164" t="s">
        <v>133</v>
      </c>
      <c r="CZ164">
        <v>108</v>
      </c>
      <c r="DA164">
        <v>3</v>
      </c>
      <c r="DB164" t="s">
        <v>163</v>
      </c>
      <c r="DC164" t="s">
        <v>537</v>
      </c>
      <c r="DD164" t="s">
        <v>231</v>
      </c>
      <c r="DE164" t="s">
        <v>194</v>
      </c>
      <c r="DF164" t="s">
        <v>913</v>
      </c>
      <c r="DG164" t="s">
        <v>143</v>
      </c>
      <c r="DH164" t="s">
        <v>168</v>
      </c>
      <c r="DI164">
        <v>1</v>
      </c>
      <c r="DJ164">
        <v>1</v>
      </c>
      <c r="DK164" t="s">
        <v>1106</v>
      </c>
      <c r="DL164" t="s">
        <v>152</v>
      </c>
      <c r="DM164">
        <v>25.091802999999999</v>
      </c>
      <c r="DN164">
        <v>55.385552999999902</v>
      </c>
      <c r="DO164" t="s">
        <v>1106</v>
      </c>
      <c r="DP164" t="s">
        <v>153</v>
      </c>
      <c r="DQ164">
        <v>25.091802999999999</v>
      </c>
      <c r="DR164">
        <v>55.385552999999902</v>
      </c>
      <c r="DS164" t="s">
        <v>133</v>
      </c>
      <c r="DT164" t="s">
        <v>133</v>
      </c>
      <c r="DW164" s="18" t="str">
        <f>IF(AND(CU164="no",CS164=0),"okay",IF(AND(CU164="yes",CS164&gt;0),"okay","wrong"))</f>
        <v>okay</v>
      </c>
      <c r="DX164" s="3">
        <f>SUM(BO164:BQ164)</f>
        <v>418.8</v>
      </c>
      <c r="DY164" s="3">
        <f>BM164</f>
        <v>0</v>
      </c>
      <c r="DZ164" s="3">
        <f t="shared" si="17"/>
        <v>0</v>
      </c>
      <c r="EA164" s="3">
        <f>CF164</f>
        <v>0</v>
      </c>
      <c r="EB164" s="18">
        <f>ROUND(DZ164-CS164-EA164,)</f>
        <v>0</v>
      </c>
      <c r="EC164" s="3">
        <f>CI164</f>
        <v>1753.2</v>
      </c>
      <c r="ED164" s="3">
        <f t="shared" si="18"/>
        <v>0</v>
      </c>
      <c r="EE164" s="3">
        <f t="shared" si="18"/>
        <v>0</v>
      </c>
      <c r="EF164" s="3">
        <f t="shared" si="19"/>
        <v>1753.2</v>
      </c>
      <c r="EG164" s="18">
        <f t="shared" si="20"/>
        <v>0</v>
      </c>
      <c r="EH164" s="3">
        <f>BU164</f>
        <v>1435.2</v>
      </c>
      <c r="EI164" s="3">
        <f t="shared" si="21"/>
        <v>1435.2</v>
      </c>
      <c r="EJ164" s="3">
        <f>CE164</f>
        <v>0</v>
      </c>
      <c r="EK164" s="19">
        <f t="shared" si="15"/>
        <v>1435.2</v>
      </c>
      <c r="EL164" s="19">
        <f>CO164/CM164</f>
        <v>1</v>
      </c>
      <c r="EM164" s="19">
        <f t="shared" si="16"/>
        <v>1435.2</v>
      </c>
      <c r="EN164" s="18">
        <f>ROUND(EM164-BV164,0)</f>
        <v>0</v>
      </c>
    </row>
    <row r="165" spans="1:144" x14ac:dyDescent="0.25">
      <c r="A165">
        <v>252266</v>
      </c>
      <c r="B165" t="s">
        <v>1107</v>
      </c>
      <c r="C165" s="1">
        <v>45337</v>
      </c>
      <c r="D165" s="2">
        <v>45337.729953703703</v>
      </c>
      <c r="E165">
        <v>2024</v>
      </c>
      <c r="F165">
        <v>2</v>
      </c>
      <c r="G165">
        <v>15</v>
      </c>
      <c r="H165">
        <v>7</v>
      </c>
      <c r="I165">
        <v>5</v>
      </c>
      <c r="J165" t="s">
        <v>125</v>
      </c>
      <c r="K165">
        <v>17</v>
      </c>
      <c r="L165">
        <v>1</v>
      </c>
      <c r="M165">
        <v>1</v>
      </c>
      <c r="N165" s="1">
        <v>45337</v>
      </c>
      <c r="O165" s="2">
        <v>45337.817361111112</v>
      </c>
      <c r="P165">
        <v>2024</v>
      </c>
      <c r="Q165">
        <v>2</v>
      </c>
      <c r="R165">
        <v>15</v>
      </c>
      <c r="S165">
        <v>7</v>
      </c>
      <c r="T165">
        <v>5</v>
      </c>
      <c r="U165" t="s">
        <v>125</v>
      </c>
      <c r="V165">
        <v>19</v>
      </c>
      <c r="W165" s="1">
        <v>45390</v>
      </c>
      <c r="X165" s="2">
        <v>45390.8125</v>
      </c>
      <c r="Y165">
        <v>2024</v>
      </c>
      <c r="Z165">
        <v>4</v>
      </c>
      <c r="AA165">
        <v>8</v>
      </c>
      <c r="AB165">
        <v>15</v>
      </c>
      <c r="AC165">
        <v>2</v>
      </c>
      <c r="AD165" t="s">
        <v>124</v>
      </c>
      <c r="AE165">
        <v>19</v>
      </c>
      <c r="AF165" t="s">
        <v>155</v>
      </c>
      <c r="AG165" t="s">
        <v>128</v>
      </c>
      <c r="AH165" t="s">
        <v>129</v>
      </c>
      <c r="AI165" t="s">
        <v>155</v>
      </c>
      <c r="AJ165">
        <v>0</v>
      </c>
      <c r="AK165" t="s">
        <v>1082</v>
      </c>
      <c r="AL165" t="s">
        <v>40</v>
      </c>
      <c r="AM165" s="1">
        <v>45365</v>
      </c>
      <c r="AN165">
        <v>0</v>
      </c>
      <c r="AO165">
        <v>1</v>
      </c>
      <c r="AP165">
        <v>0</v>
      </c>
      <c r="AQ165" t="s">
        <v>216</v>
      </c>
      <c r="AR165" t="s">
        <v>135</v>
      </c>
      <c r="AS165" t="s">
        <v>157</v>
      </c>
      <c r="AT165" t="s">
        <v>133</v>
      </c>
      <c r="AU165" t="s">
        <v>158</v>
      </c>
      <c r="AV165" t="s">
        <v>159</v>
      </c>
      <c r="AW165" t="s">
        <v>133</v>
      </c>
      <c r="AX165" t="s">
        <v>146</v>
      </c>
      <c r="AZ165">
        <v>1</v>
      </c>
      <c r="BA165">
        <v>0</v>
      </c>
      <c r="BB165">
        <v>0</v>
      </c>
      <c r="BC165">
        <v>1</v>
      </c>
      <c r="BD165">
        <v>571988</v>
      </c>
      <c r="BE165" t="s">
        <v>1108</v>
      </c>
      <c r="BF165" t="s">
        <v>1109</v>
      </c>
      <c r="BG165" t="s">
        <v>1110</v>
      </c>
      <c r="BH165" s="1">
        <v>33787</v>
      </c>
      <c r="BI165">
        <v>32</v>
      </c>
      <c r="BJ165" t="s">
        <v>143</v>
      </c>
      <c r="BK165" t="s">
        <v>139</v>
      </c>
      <c r="BL165" s="3">
        <v>53</v>
      </c>
      <c r="BM165" s="3">
        <v>50</v>
      </c>
      <c r="BN165">
        <v>0</v>
      </c>
      <c r="BO165" s="3">
        <v>69.3</v>
      </c>
      <c r="BP165" s="3">
        <v>5.63</v>
      </c>
      <c r="BQ165" s="3">
        <v>0.56603773584905603</v>
      </c>
      <c r="BR165" t="s">
        <v>144</v>
      </c>
      <c r="BS165">
        <v>67.3</v>
      </c>
      <c r="BT165" t="s">
        <v>183</v>
      </c>
      <c r="BU165" s="3">
        <v>3672.8999999999901</v>
      </c>
      <c r="BV165" s="3">
        <v>38.047960619656301</v>
      </c>
      <c r="BW165">
        <v>0</v>
      </c>
      <c r="BX165">
        <v>39</v>
      </c>
      <c r="BY165">
        <v>39</v>
      </c>
      <c r="BZ165">
        <v>30</v>
      </c>
      <c r="CA165">
        <v>304.02</v>
      </c>
      <c r="CB165">
        <v>0</v>
      </c>
      <c r="CC165">
        <v>0</v>
      </c>
      <c r="CD165">
        <v>574.02</v>
      </c>
      <c r="CE165" s="3">
        <v>139.94999999999999</v>
      </c>
      <c r="CF165" s="3">
        <v>0</v>
      </c>
      <c r="CG165">
        <v>208.95849999999999</v>
      </c>
      <c r="CH165">
        <v>348.90849999999898</v>
      </c>
      <c r="CI165" s="3">
        <v>4354.92</v>
      </c>
      <c r="CJ165" s="5">
        <v>4214.97</v>
      </c>
      <c r="CK165" s="5">
        <v>4354.92</v>
      </c>
      <c r="CL165" s="5">
        <v>4214.97</v>
      </c>
      <c r="CM165" s="3">
        <v>580.11796061965799</v>
      </c>
      <c r="CN165" s="3">
        <v>720.06796061965804</v>
      </c>
      <c r="CO165" s="3">
        <v>580.11796061965799</v>
      </c>
      <c r="CP165" s="3">
        <v>720.06796061965804</v>
      </c>
      <c r="CQ165">
        <v>4354.92</v>
      </c>
      <c r="CR165">
        <v>348.90849999999898</v>
      </c>
      <c r="CS165" s="3">
        <v>3774.8020393803399</v>
      </c>
      <c r="CT165" s="3">
        <v>3774.8020393803399</v>
      </c>
      <c r="CU165" s="3" t="s">
        <v>139</v>
      </c>
      <c r="CV165" t="s">
        <v>616</v>
      </c>
      <c r="CX165" s="2">
        <v>45138.274988425925</v>
      </c>
      <c r="CY165" t="s">
        <v>616</v>
      </c>
      <c r="CZ165">
        <v>492</v>
      </c>
      <c r="DA165">
        <v>2</v>
      </c>
      <c r="DB165" t="s">
        <v>191</v>
      </c>
      <c r="DC165" t="s">
        <v>192</v>
      </c>
      <c r="DD165" t="s">
        <v>357</v>
      </c>
      <c r="DE165" t="s">
        <v>358</v>
      </c>
      <c r="DF165" t="s">
        <v>167</v>
      </c>
      <c r="DG165" t="s">
        <v>143</v>
      </c>
      <c r="DH165" t="s">
        <v>168</v>
      </c>
      <c r="DI165">
        <v>1</v>
      </c>
      <c r="DJ165">
        <v>1</v>
      </c>
      <c r="DK165" t="s">
        <v>263</v>
      </c>
      <c r="DL165" t="s">
        <v>152</v>
      </c>
      <c r="DM165">
        <v>25.044703699999999</v>
      </c>
      <c r="DN165">
        <v>55.218447500000003</v>
      </c>
      <c r="DO165" t="s">
        <v>1111</v>
      </c>
      <c r="DP165" t="s">
        <v>153</v>
      </c>
      <c r="DQ165">
        <v>25.015245</v>
      </c>
      <c r="DR165">
        <v>55.254920899999902</v>
      </c>
      <c r="DS165" t="s">
        <v>133</v>
      </c>
      <c r="DT165" t="s">
        <v>133</v>
      </c>
      <c r="DW165" s="18" t="str">
        <f>IF(AND(CU165="no",CS165=0),"okay",IF(AND(CU165="yes",CS165&gt;0),"okay","wrong"))</f>
        <v>okay</v>
      </c>
      <c r="DX165" s="3">
        <f>SUM(BO165:BQ165)</f>
        <v>75.496037735849043</v>
      </c>
      <c r="DY165" s="3">
        <f>BM165</f>
        <v>50</v>
      </c>
      <c r="DZ165" s="3">
        <f t="shared" si="17"/>
        <v>3774.801886792452</v>
      </c>
      <c r="EA165" s="3">
        <f>CF165</f>
        <v>0</v>
      </c>
      <c r="EB165" s="18">
        <f>ROUND(DZ165-CS165-EA165,)</f>
        <v>0</v>
      </c>
      <c r="EC165" s="3">
        <f>CI165</f>
        <v>4354.92</v>
      </c>
      <c r="ED165" s="3">
        <f t="shared" si="18"/>
        <v>3774.801886792452</v>
      </c>
      <c r="EE165" s="3">
        <f t="shared" si="18"/>
        <v>0</v>
      </c>
      <c r="EF165" s="3">
        <f t="shared" si="19"/>
        <v>580.11811320754805</v>
      </c>
      <c r="EG165" s="18">
        <f t="shared" si="20"/>
        <v>0</v>
      </c>
      <c r="EH165" s="3">
        <f>BU165</f>
        <v>3672.8999999999901</v>
      </c>
      <c r="EI165" s="3">
        <f t="shared" si="21"/>
        <v>-101.90188679246194</v>
      </c>
      <c r="EJ165" s="3">
        <f>CE165</f>
        <v>139.94999999999999</v>
      </c>
      <c r="EK165" s="19">
        <f t="shared" si="15"/>
        <v>-241.85188679246193</v>
      </c>
      <c r="EL165" s="19">
        <f>CO165/CM165</f>
        <v>1</v>
      </c>
      <c r="EM165" s="19">
        <f t="shared" si="16"/>
        <v>-241.85188679246193</v>
      </c>
      <c r="EN165" s="18">
        <f>ROUND(EM165-BV165,0)</f>
        <v>-280</v>
      </c>
    </row>
    <row r="166" spans="1:144" x14ac:dyDescent="0.25">
      <c r="A166">
        <v>252440</v>
      </c>
      <c r="B166" t="s">
        <v>133</v>
      </c>
      <c r="C166" s="1">
        <v>45338</v>
      </c>
      <c r="D166" s="2">
        <v>45338.477118055554</v>
      </c>
      <c r="E166">
        <v>2024</v>
      </c>
      <c r="F166">
        <v>2</v>
      </c>
      <c r="G166">
        <v>16</v>
      </c>
      <c r="H166">
        <v>7</v>
      </c>
      <c r="I166">
        <v>6</v>
      </c>
      <c r="J166" t="s">
        <v>241</v>
      </c>
      <c r="K166">
        <v>11</v>
      </c>
      <c r="L166">
        <v>1</v>
      </c>
      <c r="M166">
        <v>1</v>
      </c>
      <c r="N166" s="1">
        <v>45338</v>
      </c>
      <c r="O166" s="2">
        <v>45338.708333333336</v>
      </c>
      <c r="P166">
        <v>2024</v>
      </c>
      <c r="Q166">
        <v>2</v>
      </c>
      <c r="R166">
        <v>16</v>
      </c>
      <c r="S166">
        <v>7</v>
      </c>
      <c r="T166">
        <v>6</v>
      </c>
      <c r="U166" t="s">
        <v>241</v>
      </c>
      <c r="V166">
        <v>17</v>
      </c>
      <c r="W166" s="1">
        <v>45403</v>
      </c>
      <c r="X166" s="2">
        <v>45403.708333333336</v>
      </c>
      <c r="Y166">
        <v>2024</v>
      </c>
      <c r="Z166">
        <v>4</v>
      </c>
      <c r="AA166">
        <v>21</v>
      </c>
      <c r="AB166">
        <v>16</v>
      </c>
      <c r="AC166">
        <v>1</v>
      </c>
      <c r="AD166" t="s">
        <v>172</v>
      </c>
      <c r="AE166">
        <v>17</v>
      </c>
      <c r="AF166" t="s">
        <v>155</v>
      </c>
      <c r="AG166" t="s">
        <v>128</v>
      </c>
      <c r="AH166" t="s">
        <v>129</v>
      </c>
      <c r="AI166" t="s">
        <v>155</v>
      </c>
      <c r="AJ166">
        <v>0</v>
      </c>
      <c r="AK166" t="s">
        <v>1082</v>
      </c>
      <c r="AL166" t="s">
        <v>40</v>
      </c>
      <c r="AM166" s="1">
        <v>45366</v>
      </c>
      <c r="AN166">
        <v>0</v>
      </c>
      <c r="AO166">
        <v>1</v>
      </c>
      <c r="AP166">
        <v>0</v>
      </c>
      <c r="AQ166" t="s">
        <v>216</v>
      </c>
      <c r="AR166" t="s">
        <v>135</v>
      </c>
      <c r="AS166" t="s">
        <v>136</v>
      </c>
      <c r="AT166" t="s">
        <v>564</v>
      </c>
      <c r="AU166" t="s">
        <v>564</v>
      </c>
      <c r="AV166" t="s">
        <v>138</v>
      </c>
      <c r="AW166" t="s">
        <v>133</v>
      </c>
      <c r="AX166" t="s">
        <v>146</v>
      </c>
      <c r="AZ166">
        <v>1</v>
      </c>
      <c r="BA166">
        <v>0</v>
      </c>
      <c r="BB166">
        <v>0</v>
      </c>
      <c r="BC166">
        <v>1</v>
      </c>
      <c r="BD166">
        <v>572979</v>
      </c>
      <c r="BE166" t="s">
        <v>1112</v>
      </c>
      <c r="BF166" t="s">
        <v>1113</v>
      </c>
      <c r="BG166" t="s">
        <v>1114</v>
      </c>
      <c r="BH166" s="1">
        <v>34700</v>
      </c>
      <c r="BI166">
        <v>29</v>
      </c>
      <c r="BJ166" t="s">
        <v>444</v>
      </c>
      <c r="BK166" t="s">
        <v>146</v>
      </c>
      <c r="BL166" s="3">
        <v>65</v>
      </c>
      <c r="BM166" s="3">
        <v>52</v>
      </c>
      <c r="BN166">
        <v>0</v>
      </c>
      <c r="BO166" s="3">
        <v>129.96</v>
      </c>
      <c r="BP166" s="3">
        <v>0</v>
      </c>
      <c r="BQ166" s="3">
        <v>2.3076923076922999</v>
      </c>
      <c r="BR166" t="s">
        <v>144</v>
      </c>
      <c r="BS166">
        <v>129.96</v>
      </c>
      <c r="BT166" t="s">
        <v>1115</v>
      </c>
      <c r="BU166" s="3">
        <v>8447.4</v>
      </c>
      <c r="BV166" s="3">
        <v>1538.0900877967699</v>
      </c>
      <c r="BW166">
        <v>0</v>
      </c>
      <c r="BX166">
        <v>39</v>
      </c>
      <c r="BY166">
        <v>39</v>
      </c>
      <c r="BZ166">
        <v>150</v>
      </c>
      <c r="CA166">
        <v>0</v>
      </c>
      <c r="CB166">
        <v>0</v>
      </c>
      <c r="CC166">
        <v>0</v>
      </c>
      <c r="CD166">
        <v>0</v>
      </c>
      <c r="CE166" s="3">
        <v>0</v>
      </c>
      <c r="CF166" s="3">
        <v>0</v>
      </c>
      <c r="CG166">
        <v>1301.31</v>
      </c>
      <c r="CH166">
        <v>1301.31</v>
      </c>
      <c r="CI166" s="3">
        <v>8675.4</v>
      </c>
      <c r="CJ166" s="5">
        <v>8675.4</v>
      </c>
      <c r="CK166" s="5">
        <v>8501.8921654701207</v>
      </c>
      <c r="CL166" s="5">
        <v>8501.8921654701207</v>
      </c>
      <c r="CM166" s="3">
        <v>1797.4796508789</v>
      </c>
      <c r="CN166" s="3">
        <v>1797.4796508789</v>
      </c>
      <c r="CO166" s="3">
        <v>1761.53009214553</v>
      </c>
      <c r="CP166" s="3">
        <v>1761.53009214553</v>
      </c>
      <c r="CQ166">
        <v>8675.4</v>
      </c>
      <c r="CR166">
        <v>1301.31</v>
      </c>
      <c r="CS166" s="3">
        <v>6877.9203491210901</v>
      </c>
      <c r="CT166" s="3">
        <v>6740.3620733245898</v>
      </c>
      <c r="CU166" s="3" t="s">
        <v>139</v>
      </c>
      <c r="CV166" t="s">
        <v>133</v>
      </c>
      <c r="CX166" s="2">
        <v>1.5</v>
      </c>
      <c r="CZ166">
        <v>361</v>
      </c>
      <c r="DA166">
        <v>3</v>
      </c>
      <c r="DB166" t="s">
        <v>147</v>
      </c>
      <c r="DC166" t="s">
        <v>1116</v>
      </c>
      <c r="DD166" t="s">
        <v>1117</v>
      </c>
      <c r="DE166" t="s">
        <v>442</v>
      </c>
      <c r="DF166" t="s">
        <v>519</v>
      </c>
      <c r="DG166" t="s">
        <v>444</v>
      </c>
      <c r="DH166" t="s">
        <v>445</v>
      </c>
      <c r="DI166">
        <v>2</v>
      </c>
      <c r="DJ166">
        <v>9</v>
      </c>
      <c r="DK166" t="s">
        <v>1118</v>
      </c>
      <c r="DL166" t="s">
        <v>152</v>
      </c>
      <c r="DM166">
        <v>24.705523892707198</v>
      </c>
      <c r="DN166">
        <v>46.660191491246202</v>
      </c>
      <c r="DO166" t="s">
        <v>1118</v>
      </c>
      <c r="DP166" t="s">
        <v>153</v>
      </c>
      <c r="DQ166">
        <v>24.705523892707198</v>
      </c>
      <c r="DR166">
        <v>46.660191491246202</v>
      </c>
      <c r="DS166" t="s">
        <v>133</v>
      </c>
      <c r="DT166" t="s">
        <v>133</v>
      </c>
      <c r="DW166" s="18" t="str">
        <f>IF(AND(CU166="no",CS166=0),"okay",IF(AND(CU166="yes",CS166&gt;0),"okay","wrong"))</f>
        <v>okay</v>
      </c>
      <c r="DX166" s="3">
        <f>SUM(BO166:BQ166)</f>
        <v>132.2676923076923</v>
      </c>
      <c r="DY166" s="3">
        <f>BM166</f>
        <v>52</v>
      </c>
      <c r="DZ166" s="3">
        <f t="shared" si="17"/>
        <v>6877.92</v>
      </c>
      <c r="EA166" s="3">
        <f>CF166</f>
        <v>0</v>
      </c>
      <c r="EB166" s="18">
        <f>ROUND(DZ166-CS166-EA166,)</f>
        <v>0</v>
      </c>
      <c r="EC166" s="3">
        <f>CI166</f>
        <v>8675.4</v>
      </c>
      <c r="ED166" s="3">
        <f t="shared" si="18"/>
        <v>6877.92</v>
      </c>
      <c r="EE166" s="3">
        <f t="shared" si="18"/>
        <v>0</v>
      </c>
      <c r="EF166" s="3">
        <f t="shared" si="19"/>
        <v>1797.4799999999996</v>
      </c>
      <c r="EG166" s="18">
        <f t="shared" si="20"/>
        <v>0</v>
      </c>
      <c r="EH166" s="3">
        <f>BU166</f>
        <v>8447.4</v>
      </c>
      <c r="EI166" s="3">
        <f t="shared" si="21"/>
        <v>1569.4799999999996</v>
      </c>
      <c r="EJ166" s="3">
        <f>CE166</f>
        <v>0</v>
      </c>
      <c r="EK166" s="19">
        <f t="shared" si="15"/>
        <v>1569.4799999999996</v>
      </c>
      <c r="EL166" s="19">
        <f>CO166/CM166</f>
        <v>0.98000001907348888</v>
      </c>
      <c r="EM166" s="19">
        <f t="shared" si="16"/>
        <v>1538.0904299354588</v>
      </c>
      <c r="EN166" s="18">
        <f>ROUND(EM166-BV166,0)</f>
        <v>0</v>
      </c>
    </row>
    <row r="167" spans="1:144" x14ac:dyDescent="0.25">
      <c r="A167">
        <v>252522</v>
      </c>
      <c r="B167" t="s">
        <v>133</v>
      </c>
      <c r="C167" s="1">
        <v>45338</v>
      </c>
      <c r="D167" s="2">
        <v>45338.672430555554</v>
      </c>
      <c r="E167">
        <v>2024</v>
      </c>
      <c r="F167">
        <v>2</v>
      </c>
      <c r="G167">
        <v>16</v>
      </c>
      <c r="H167">
        <v>7</v>
      </c>
      <c r="I167">
        <v>6</v>
      </c>
      <c r="J167" t="s">
        <v>241</v>
      </c>
      <c r="K167">
        <v>16</v>
      </c>
      <c r="L167">
        <v>1</v>
      </c>
      <c r="M167">
        <v>0</v>
      </c>
      <c r="N167" s="1">
        <v>45338</v>
      </c>
      <c r="O167" s="2">
        <v>45338.770833333336</v>
      </c>
      <c r="P167">
        <v>2024</v>
      </c>
      <c r="Q167">
        <v>2</v>
      </c>
      <c r="R167">
        <v>16</v>
      </c>
      <c r="S167">
        <v>7</v>
      </c>
      <c r="T167">
        <v>6</v>
      </c>
      <c r="U167" t="s">
        <v>241</v>
      </c>
      <c r="V167">
        <v>18</v>
      </c>
      <c r="W167" s="1">
        <v>45339</v>
      </c>
      <c r="X167" s="2">
        <v>45339.770833333336</v>
      </c>
      <c r="Y167">
        <v>2024</v>
      </c>
      <c r="Z167">
        <v>2</v>
      </c>
      <c r="AA167">
        <v>17</v>
      </c>
      <c r="AB167">
        <v>7</v>
      </c>
      <c r="AC167">
        <v>7</v>
      </c>
      <c r="AD167" t="s">
        <v>126</v>
      </c>
      <c r="AE167">
        <v>18</v>
      </c>
      <c r="AF167" t="s">
        <v>155</v>
      </c>
      <c r="AG167" t="s">
        <v>128</v>
      </c>
      <c r="AH167" t="s">
        <v>129</v>
      </c>
      <c r="AI167" t="s">
        <v>155</v>
      </c>
      <c r="AJ167">
        <v>0</v>
      </c>
      <c r="AK167" t="s">
        <v>1082</v>
      </c>
      <c r="AL167" t="s">
        <v>40</v>
      </c>
      <c r="AM167" s="1">
        <v>45366</v>
      </c>
      <c r="AN167">
        <v>0</v>
      </c>
      <c r="AO167">
        <v>1</v>
      </c>
      <c r="AP167">
        <v>0</v>
      </c>
      <c r="AQ167" t="s">
        <v>233</v>
      </c>
      <c r="AR167" t="s">
        <v>156</v>
      </c>
      <c r="AS167" t="s">
        <v>136</v>
      </c>
      <c r="AT167" t="s">
        <v>499</v>
      </c>
      <c r="AU167" t="s">
        <v>499</v>
      </c>
      <c r="AV167" t="s">
        <v>159</v>
      </c>
      <c r="AW167" t="s">
        <v>133</v>
      </c>
      <c r="AX167" t="s">
        <v>139</v>
      </c>
      <c r="AZ167">
        <v>2</v>
      </c>
      <c r="BA167">
        <v>2</v>
      </c>
      <c r="BB167">
        <v>0</v>
      </c>
      <c r="BC167">
        <v>0</v>
      </c>
      <c r="BD167">
        <v>567137</v>
      </c>
      <c r="BE167" t="s">
        <v>1119</v>
      </c>
      <c r="BF167" t="s">
        <v>1120</v>
      </c>
      <c r="BG167" t="s">
        <v>1121</v>
      </c>
      <c r="BH167" s="1">
        <v>33787</v>
      </c>
      <c r="BI167">
        <v>32</v>
      </c>
      <c r="BJ167" t="s">
        <v>143</v>
      </c>
      <c r="BK167" t="s">
        <v>146</v>
      </c>
      <c r="BL167" s="3">
        <v>1</v>
      </c>
      <c r="BM167" s="3">
        <v>0</v>
      </c>
      <c r="BN167">
        <v>0</v>
      </c>
      <c r="BO167" s="3">
        <v>190.8</v>
      </c>
      <c r="BP167" s="3">
        <v>25</v>
      </c>
      <c r="BQ167" s="3">
        <v>25</v>
      </c>
      <c r="BR167" t="s">
        <v>144</v>
      </c>
      <c r="BS167">
        <v>0</v>
      </c>
      <c r="BT167">
        <v>0</v>
      </c>
      <c r="BU167" s="3">
        <v>190.8</v>
      </c>
      <c r="BV167" s="3">
        <v>290.8</v>
      </c>
      <c r="BW167">
        <v>0</v>
      </c>
      <c r="BX167">
        <v>39</v>
      </c>
      <c r="BY167">
        <v>39</v>
      </c>
      <c r="BZ167">
        <v>25</v>
      </c>
      <c r="CA167">
        <v>25</v>
      </c>
      <c r="CB167">
        <v>0</v>
      </c>
      <c r="CC167">
        <v>0</v>
      </c>
      <c r="CD167">
        <v>25</v>
      </c>
      <c r="CE167" s="3">
        <v>100</v>
      </c>
      <c r="CF167" s="3">
        <v>0</v>
      </c>
      <c r="CG167">
        <v>10.94</v>
      </c>
      <c r="CH167">
        <v>110.94</v>
      </c>
      <c r="CI167" s="3">
        <v>318.8</v>
      </c>
      <c r="CJ167" s="5">
        <v>218.8</v>
      </c>
      <c r="CK167" s="5">
        <v>318.8</v>
      </c>
      <c r="CL167" s="5">
        <v>218.8</v>
      </c>
      <c r="CM167" s="3">
        <v>318.8</v>
      </c>
      <c r="CN167" s="3">
        <v>418.8</v>
      </c>
      <c r="CO167" s="3">
        <v>318.8</v>
      </c>
      <c r="CP167" s="3">
        <v>418.8</v>
      </c>
      <c r="CQ167">
        <v>318.8</v>
      </c>
      <c r="CR167">
        <v>110.94</v>
      </c>
      <c r="CS167" s="3">
        <v>0</v>
      </c>
      <c r="CT167" s="3">
        <v>0</v>
      </c>
      <c r="CU167" s="3" t="s">
        <v>146</v>
      </c>
      <c r="CV167" t="s">
        <v>410</v>
      </c>
      <c r="CX167" s="2">
        <v>45201.554178240738</v>
      </c>
      <c r="CY167" t="s">
        <v>410</v>
      </c>
      <c r="CZ167">
        <v>321</v>
      </c>
      <c r="DA167" t="s">
        <v>133</v>
      </c>
      <c r="DB167" t="s">
        <v>147</v>
      </c>
      <c r="DC167" t="s">
        <v>245</v>
      </c>
      <c r="DD167" t="s">
        <v>133</v>
      </c>
      <c r="DE167" t="s">
        <v>133</v>
      </c>
      <c r="DF167" t="s">
        <v>133</v>
      </c>
      <c r="DG167" t="s">
        <v>143</v>
      </c>
      <c r="DH167" t="s">
        <v>506</v>
      </c>
      <c r="DI167">
        <v>1</v>
      </c>
      <c r="DJ167">
        <v>3</v>
      </c>
      <c r="DK167" t="s">
        <v>1122</v>
      </c>
      <c r="DL167" t="s">
        <v>152</v>
      </c>
      <c r="DM167">
        <v>25.299806130958899</v>
      </c>
      <c r="DN167">
        <v>55.373988093755202</v>
      </c>
      <c r="DO167" t="s">
        <v>1122</v>
      </c>
      <c r="DP167" t="s">
        <v>153</v>
      </c>
      <c r="DQ167">
        <v>25.299806130958899</v>
      </c>
      <c r="DR167">
        <v>55.373988093755202</v>
      </c>
      <c r="DS167" t="s">
        <v>133</v>
      </c>
      <c r="DT167" t="s">
        <v>133</v>
      </c>
      <c r="DW167" s="18" t="str">
        <f>IF(AND(CU167="no",CS167=0),"okay",IF(AND(CU167="yes",CS167&gt;0),"okay","wrong"))</f>
        <v>okay</v>
      </c>
      <c r="DX167" s="3">
        <f>SUM(BO167:BQ167)</f>
        <v>240.8</v>
      </c>
      <c r="DY167" s="3">
        <f>BM167</f>
        <v>0</v>
      </c>
      <c r="DZ167" s="3">
        <f t="shared" si="17"/>
        <v>0</v>
      </c>
      <c r="EA167" s="3">
        <f>CF167</f>
        <v>0</v>
      </c>
      <c r="EB167" s="18">
        <f>ROUND(DZ167-CS167-EA167,)</f>
        <v>0</v>
      </c>
      <c r="EC167" s="3">
        <f>CI167</f>
        <v>318.8</v>
      </c>
      <c r="ED167" s="3">
        <f t="shared" si="18"/>
        <v>0</v>
      </c>
      <c r="EE167" s="3">
        <f t="shared" si="18"/>
        <v>0</v>
      </c>
      <c r="EF167" s="3">
        <f t="shared" si="19"/>
        <v>318.8</v>
      </c>
      <c r="EG167" s="18">
        <f t="shared" si="20"/>
        <v>0</v>
      </c>
      <c r="EH167" s="3">
        <f>BU167</f>
        <v>190.8</v>
      </c>
      <c r="EI167" s="3">
        <f t="shared" si="21"/>
        <v>190.8</v>
      </c>
      <c r="EJ167" s="3">
        <f>CE167</f>
        <v>100</v>
      </c>
      <c r="EK167" s="19">
        <f t="shared" si="15"/>
        <v>90.800000000000011</v>
      </c>
      <c r="EL167" s="19">
        <f>CO167/CM167</f>
        <v>1</v>
      </c>
      <c r="EM167" s="19">
        <f t="shared" si="16"/>
        <v>90.800000000000011</v>
      </c>
      <c r="EN167" s="18">
        <f>ROUND(EM167-BV167,0)</f>
        <v>-200</v>
      </c>
    </row>
    <row r="168" spans="1:144" x14ac:dyDescent="0.25">
      <c r="A168">
        <v>252598</v>
      </c>
      <c r="B168" t="s">
        <v>1123</v>
      </c>
      <c r="C168" s="1">
        <v>45338</v>
      </c>
      <c r="D168" s="2">
        <v>45338.807974537034</v>
      </c>
      <c r="E168">
        <v>2024</v>
      </c>
      <c r="F168">
        <v>2</v>
      </c>
      <c r="G168">
        <v>16</v>
      </c>
      <c r="H168">
        <v>7</v>
      </c>
      <c r="I168">
        <v>6</v>
      </c>
      <c r="J168" t="s">
        <v>241</v>
      </c>
      <c r="K168">
        <v>19</v>
      </c>
      <c r="L168">
        <v>1</v>
      </c>
      <c r="M168">
        <v>1</v>
      </c>
      <c r="N168" s="1">
        <v>45339</v>
      </c>
      <c r="O168" s="2">
        <v>45339.458333333336</v>
      </c>
      <c r="P168">
        <v>2024</v>
      </c>
      <c r="Q168">
        <v>2</v>
      </c>
      <c r="R168">
        <v>17</v>
      </c>
      <c r="S168">
        <v>7</v>
      </c>
      <c r="T168">
        <v>7</v>
      </c>
      <c r="U168" t="s">
        <v>126</v>
      </c>
      <c r="V168">
        <v>11</v>
      </c>
      <c r="W168" s="1">
        <v>45350</v>
      </c>
      <c r="X168" s="2">
        <v>45350.525694444441</v>
      </c>
      <c r="Y168">
        <v>2024</v>
      </c>
      <c r="Z168">
        <v>2</v>
      </c>
      <c r="AA168">
        <v>28</v>
      </c>
      <c r="AB168">
        <v>9</v>
      </c>
      <c r="AC168">
        <v>4</v>
      </c>
      <c r="AD168" t="s">
        <v>226</v>
      </c>
      <c r="AE168">
        <v>12</v>
      </c>
      <c r="AF168" t="s">
        <v>127</v>
      </c>
      <c r="AG168" t="s">
        <v>128</v>
      </c>
      <c r="AH168" t="s">
        <v>129</v>
      </c>
      <c r="AI168" t="s">
        <v>173</v>
      </c>
      <c r="AJ168">
        <v>1</v>
      </c>
      <c r="AK168" t="s">
        <v>1082</v>
      </c>
      <c r="AL168" t="s">
        <v>40</v>
      </c>
      <c r="AM168" s="1">
        <v>45366</v>
      </c>
      <c r="AN168">
        <v>0</v>
      </c>
      <c r="AO168">
        <v>1</v>
      </c>
      <c r="AP168">
        <v>0</v>
      </c>
      <c r="AQ168" t="s">
        <v>134</v>
      </c>
      <c r="AR168" t="s">
        <v>205</v>
      </c>
      <c r="AS168" t="s">
        <v>157</v>
      </c>
      <c r="AT168" t="s">
        <v>133</v>
      </c>
      <c r="AU168" t="s">
        <v>158</v>
      </c>
      <c r="AV168" t="s">
        <v>159</v>
      </c>
      <c r="AW168" t="s">
        <v>133</v>
      </c>
      <c r="AX168" t="s">
        <v>139</v>
      </c>
      <c r="AZ168">
        <v>6</v>
      </c>
      <c r="BA168">
        <v>2</v>
      </c>
      <c r="BB168">
        <v>4</v>
      </c>
      <c r="BC168">
        <v>0</v>
      </c>
      <c r="BD168">
        <v>177079</v>
      </c>
      <c r="BE168" t="s">
        <v>1124</v>
      </c>
      <c r="BF168" t="s">
        <v>1125</v>
      </c>
      <c r="BG168" t="s">
        <v>1126</v>
      </c>
      <c r="BH168" s="1">
        <v>43831</v>
      </c>
      <c r="BI168">
        <v>4</v>
      </c>
      <c r="BJ168" t="s">
        <v>133</v>
      </c>
      <c r="BK168" t="s">
        <v>139</v>
      </c>
      <c r="BL168" s="3">
        <v>11</v>
      </c>
      <c r="BM168" s="3">
        <v>3</v>
      </c>
      <c r="BN168">
        <v>0</v>
      </c>
      <c r="BO168" s="3">
        <v>185.57</v>
      </c>
      <c r="BP168" s="3">
        <v>0</v>
      </c>
      <c r="BQ168" s="3">
        <v>15</v>
      </c>
      <c r="BR168" t="s">
        <v>144</v>
      </c>
      <c r="BS168">
        <v>0</v>
      </c>
      <c r="BT168">
        <v>0</v>
      </c>
      <c r="BU168" s="3">
        <v>2041.27</v>
      </c>
      <c r="BV168" s="3">
        <v>1439.5599780273401</v>
      </c>
      <c r="BW168">
        <v>0</v>
      </c>
      <c r="BX168">
        <v>44.85</v>
      </c>
      <c r="BY168">
        <v>39</v>
      </c>
      <c r="BZ168">
        <v>165</v>
      </c>
      <c r="CA168">
        <v>0</v>
      </c>
      <c r="CB168">
        <v>0</v>
      </c>
      <c r="CC168">
        <v>0</v>
      </c>
      <c r="CD168">
        <v>0</v>
      </c>
      <c r="CE168" s="3">
        <v>0</v>
      </c>
      <c r="CF168" s="3">
        <v>0</v>
      </c>
      <c r="CG168">
        <v>114.5055</v>
      </c>
      <c r="CH168">
        <v>116.4555</v>
      </c>
      <c r="CI168" s="3">
        <v>2290.12</v>
      </c>
      <c r="CJ168" s="5">
        <v>2290.12</v>
      </c>
      <c r="CK168" s="5">
        <v>2290.12</v>
      </c>
      <c r="CL168" s="5">
        <v>2290.12</v>
      </c>
      <c r="CM168" s="3">
        <v>1688.40997802734</v>
      </c>
      <c r="CN168" s="3">
        <v>1688.40997802734</v>
      </c>
      <c r="CO168" s="3">
        <v>1688.40997802734</v>
      </c>
      <c r="CP168" s="3">
        <v>1688.40997802734</v>
      </c>
      <c r="CQ168">
        <v>2290.12</v>
      </c>
      <c r="CR168">
        <v>116.4555</v>
      </c>
      <c r="CS168" s="3">
        <v>601.71002197265602</v>
      </c>
      <c r="CT168" s="3">
        <v>601.71002197265602</v>
      </c>
      <c r="CU168" s="3" t="s">
        <v>139</v>
      </c>
      <c r="CV168" t="s">
        <v>133</v>
      </c>
      <c r="CX168" s="2">
        <v>1.5</v>
      </c>
      <c r="CY168" t="s">
        <v>133</v>
      </c>
      <c r="CZ168">
        <v>190</v>
      </c>
      <c r="DA168">
        <v>3</v>
      </c>
      <c r="DB168" t="s">
        <v>147</v>
      </c>
      <c r="DC168" t="s">
        <v>1127</v>
      </c>
      <c r="DD168" t="s">
        <v>1128</v>
      </c>
      <c r="DE168" t="s">
        <v>166</v>
      </c>
      <c r="DF168" t="s">
        <v>167</v>
      </c>
      <c r="DG168" t="s">
        <v>143</v>
      </c>
      <c r="DH168" t="s">
        <v>168</v>
      </c>
      <c r="DI168">
        <v>1</v>
      </c>
      <c r="DJ168">
        <v>1</v>
      </c>
      <c r="DK168" t="s">
        <v>1129</v>
      </c>
      <c r="DL168" t="s">
        <v>152</v>
      </c>
      <c r="DM168">
        <v>25.002861207248898</v>
      </c>
      <c r="DN168">
        <v>55.154002457857104</v>
      </c>
      <c r="DO168" t="s">
        <v>1130</v>
      </c>
      <c r="DP168" t="s">
        <v>153</v>
      </c>
      <c r="DQ168">
        <v>25.0430621</v>
      </c>
      <c r="DR168">
        <v>55.120824199999902</v>
      </c>
      <c r="DS168" t="s">
        <v>133</v>
      </c>
      <c r="DT168" t="s">
        <v>133</v>
      </c>
      <c r="DW168" s="18" t="str">
        <f>IF(AND(CU168="no",CS168=0),"okay",IF(AND(CU168="yes",CS168&gt;0),"okay","wrong"))</f>
        <v>okay</v>
      </c>
      <c r="DX168" s="3">
        <f>SUM(BO168:BQ168)</f>
        <v>200.57</v>
      </c>
      <c r="DY168" s="3">
        <f>BM168</f>
        <v>3</v>
      </c>
      <c r="DZ168" s="3">
        <f t="shared" si="17"/>
        <v>601.71</v>
      </c>
      <c r="EA168" s="3">
        <f>CF168</f>
        <v>0</v>
      </c>
      <c r="EB168" s="18">
        <f>ROUND(DZ168-CS168-EA168,)</f>
        <v>0</v>
      </c>
      <c r="EC168" s="3">
        <f>CI168</f>
        <v>2290.12</v>
      </c>
      <c r="ED168" s="3">
        <f t="shared" si="18"/>
        <v>601.71</v>
      </c>
      <c r="EE168" s="3">
        <f t="shared" si="18"/>
        <v>0</v>
      </c>
      <c r="EF168" s="3">
        <f t="shared" si="19"/>
        <v>1688.4099999999999</v>
      </c>
      <c r="EG168" s="18">
        <f t="shared" si="20"/>
        <v>0</v>
      </c>
      <c r="EH168" s="3">
        <f>BU168</f>
        <v>2041.27</v>
      </c>
      <c r="EI168" s="3">
        <f t="shared" si="21"/>
        <v>1439.56</v>
      </c>
      <c r="EJ168" s="3">
        <f>CE168</f>
        <v>0</v>
      </c>
      <c r="EK168" s="19">
        <f t="shared" si="15"/>
        <v>1439.56</v>
      </c>
      <c r="EL168" s="19">
        <f>CO168/CM168</f>
        <v>1</v>
      </c>
      <c r="EM168" s="19">
        <f t="shared" si="16"/>
        <v>1439.56</v>
      </c>
      <c r="EN168" s="18">
        <f>ROUND(EM168-BV168,0)</f>
        <v>0</v>
      </c>
    </row>
    <row r="169" spans="1:144" x14ac:dyDescent="0.25">
      <c r="A169">
        <v>252613</v>
      </c>
      <c r="B169" t="s">
        <v>133</v>
      </c>
      <c r="C169" s="1">
        <v>45338</v>
      </c>
      <c r="D169" s="2">
        <v>45338.842048611114</v>
      </c>
      <c r="E169">
        <v>2024</v>
      </c>
      <c r="F169">
        <v>2</v>
      </c>
      <c r="G169">
        <v>16</v>
      </c>
      <c r="H169">
        <v>7</v>
      </c>
      <c r="I169">
        <v>6</v>
      </c>
      <c r="J169" t="s">
        <v>241</v>
      </c>
      <c r="K169">
        <v>20</v>
      </c>
      <c r="L169">
        <v>1</v>
      </c>
      <c r="M169">
        <v>0</v>
      </c>
      <c r="N169" s="1">
        <v>45338</v>
      </c>
      <c r="O169" s="2">
        <v>45338.854166666664</v>
      </c>
      <c r="P169">
        <v>2024</v>
      </c>
      <c r="Q169">
        <v>2</v>
      </c>
      <c r="R169">
        <v>16</v>
      </c>
      <c r="S169">
        <v>7</v>
      </c>
      <c r="T169">
        <v>6</v>
      </c>
      <c r="U169" t="s">
        <v>241</v>
      </c>
      <c r="V169">
        <v>20</v>
      </c>
      <c r="W169" s="1">
        <v>45340</v>
      </c>
      <c r="X169" s="2">
        <v>45340</v>
      </c>
      <c r="Y169">
        <v>2024</v>
      </c>
      <c r="Z169">
        <v>2</v>
      </c>
      <c r="AA169">
        <v>18</v>
      </c>
      <c r="AB169">
        <v>7</v>
      </c>
      <c r="AC169">
        <v>1</v>
      </c>
      <c r="AD169" t="s">
        <v>172</v>
      </c>
      <c r="AE169">
        <v>0</v>
      </c>
      <c r="AF169" t="s">
        <v>155</v>
      </c>
      <c r="AG169" t="s">
        <v>128</v>
      </c>
      <c r="AH169" t="s">
        <v>129</v>
      </c>
      <c r="AI169" t="s">
        <v>155</v>
      </c>
      <c r="AJ169">
        <v>0</v>
      </c>
      <c r="AK169" t="s">
        <v>1082</v>
      </c>
      <c r="AL169" t="s">
        <v>40</v>
      </c>
      <c r="AM169" s="1">
        <v>45366</v>
      </c>
      <c r="AN169">
        <v>0</v>
      </c>
      <c r="AO169">
        <v>1</v>
      </c>
      <c r="AP169">
        <v>0</v>
      </c>
      <c r="AQ169" t="s">
        <v>233</v>
      </c>
      <c r="AR169" t="s">
        <v>156</v>
      </c>
      <c r="AS169" t="s">
        <v>136</v>
      </c>
      <c r="AT169" t="s">
        <v>133</v>
      </c>
      <c r="AU169" t="s">
        <v>133</v>
      </c>
      <c r="AV169" t="s">
        <v>138</v>
      </c>
      <c r="AW169" t="s">
        <v>133</v>
      </c>
      <c r="AX169" t="s">
        <v>146</v>
      </c>
      <c r="AZ169">
        <v>1</v>
      </c>
      <c r="BA169">
        <v>1</v>
      </c>
      <c r="BB169">
        <v>0</v>
      </c>
      <c r="BC169">
        <v>0</v>
      </c>
      <c r="BD169">
        <v>573322</v>
      </c>
      <c r="BE169" t="s">
        <v>1131</v>
      </c>
      <c r="BF169" t="s">
        <v>1132</v>
      </c>
      <c r="BG169" t="s">
        <v>1133</v>
      </c>
      <c r="BH169" s="1">
        <v>34700</v>
      </c>
      <c r="BI169">
        <v>29</v>
      </c>
      <c r="BJ169" t="s">
        <v>237</v>
      </c>
      <c r="BK169" t="s">
        <v>146</v>
      </c>
      <c r="BL169" s="3">
        <v>2</v>
      </c>
      <c r="BM169" s="3">
        <v>0</v>
      </c>
      <c r="BN169">
        <v>0</v>
      </c>
      <c r="BO169" s="3">
        <v>118.8</v>
      </c>
      <c r="BP169" s="3">
        <v>20</v>
      </c>
      <c r="BQ169" s="3">
        <v>25</v>
      </c>
      <c r="BR169" t="s">
        <v>144</v>
      </c>
      <c r="BS169">
        <v>0</v>
      </c>
      <c r="BT169">
        <v>0</v>
      </c>
      <c r="BU169" s="3">
        <v>237.6</v>
      </c>
      <c r="BV169" s="3">
        <v>237.6</v>
      </c>
      <c r="BW169">
        <v>0</v>
      </c>
      <c r="BX169">
        <v>0</v>
      </c>
      <c r="BY169">
        <v>0</v>
      </c>
      <c r="BZ169">
        <v>50</v>
      </c>
      <c r="CA169">
        <v>40</v>
      </c>
      <c r="CB169">
        <v>0</v>
      </c>
      <c r="CC169">
        <v>0</v>
      </c>
      <c r="CD169">
        <v>79</v>
      </c>
      <c r="CE169" s="3">
        <v>0</v>
      </c>
      <c r="CF169" s="3">
        <v>0</v>
      </c>
      <c r="CG169">
        <v>18.329999999999998</v>
      </c>
      <c r="CH169">
        <v>18.329999999999998</v>
      </c>
      <c r="CI169" s="3">
        <v>366.6</v>
      </c>
      <c r="CJ169" s="5">
        <v>366.6</v>
      </c>
      <c r="CK169" s="5">
        <v>366.6</v>
      </c>
      <c r="CL169" s="5">
        <v>366.6</v>
      </c>
      <c r="CM169" s="3">
        <v>366.6</v>
      </c>
      <c r="CN169" s="3">
        <v>366.6</v>
      </c>
      <c r="CO169" s="3">
        <v>366.6</v>
      </c>
      <c r="CP169" s="3">
        <v>366.6</v>
      </c>
      <c r="CQ169">
        <v>366.6</v>
      </c>
      <c r="CR169">
        <v>18.329999999999998</v>
      </c>
      <c r="CS169" s="3">
        <v>0</v>
      </c>
      <c r="CT169" s="3">
        <v>0</v>
      </c>
      <c r="CU169" s="3" t="s">
        <v>146</v>
      </c>
      <c r="CV169" t="s">
        <v>133</v>
      </c>
      <c r="CX169" s="2">
        <v>1.5</v>
      </c>
      <c r="CZ169">
        <v>96</v>
      </c>
      <c r="DA169" t="s">
        <v>133</v>
      </c>
      <c r="DB169" t="s">
        <v>163</v>
      </c>
      <c r="DC169" t="s">
        <v>164</v>
      </c>
      <c r="DD169" t="s">
        <v>133</v>
      </c>
      <c r="DE169" t="s">
        <v>133</v>
      </c>
      <c r="DF169" t="s">
        <v>133</v>
      </c>
      <c r="DG169" t="s">
        <v>143</v>
      </c>
      <c r="DH169" t="s">
        <v>168</v>
      </c>
      <c r="DI169">
        <v>1</v>
      </c>
      <c r="DJ169">
        <v>1</v>
      </c>
      <c r="DK169" t="s">
        <v>1134</v>
      </c>
      <c r="DL169" t="s">
        <v>338</v>
      </c>
      <c r="DM169">
        <v>25.249295847564301</v>
      </c>
      <c r="DN169">
        <v>55.351782941165702</v>
      </c>
      <c r="DO169" t="s">
        <v>1134</v>
      </c>
      <c r="DP169" t="s">
        <v>338</v>
      </c>
      <c r="DQ169">
        <v>25.249295847564301</v>
      </c>
      <c r="DR169">
        <v>55.351782941165702</v>
      </c>
      <c r="DS169" t="s">
        <v>133</v>
      </c>
      <c r="DT169" t="s">
        <v>133</v>
      </c>
      <c r="DW169" s="18" t="str">
        <f>IF(AND(CU169="no",CS169=0),"okay",IF(AND(CU169="yes",CS169&gt;0),"okay","wrong"))</f>
        <v>okay</v>
      </c>
      <c r="DX169" s="3">
        <f>SUM(BO169:BQ169)</f>
        <v>163.80000000000001</v>
      </c>
      <c r="DY169" s="3">
        <f>BM169</f>
        <v>0</v>
      </c>
      <c r="DZ169" s="3">
        <f t="shared" si="17"/>
        <v>0</v>
      </c>
      <c r="EA169" s="3">
        <f>CF169</f>
        <v>0</v>
      </c>
      <c r="EB169" s="18">
        <f>ROUND(DZ169-CS169-EA169,)</f>
        <v>0</v>
      </c>
      <c r="EC169" s="3">
        <f>CI169</f>
        <v>366.6</v>
      </c>
      <c r="ED169" s="3">
        <f t="shared" si="18"/>
        <v>0</v>
      </c>
      <c r="EE169" s="3">
        <f t="shared" si="18"/>
        <v>0</v>
      </c>
      <c r="EF169" s="3">
        <f t="shared" si="19"/>
        <v>366.6</v>
      </c>
      <c r="EG169" s="18">
        <f t="shared" si="20"/>
        <v>0</v>
      </c>
      <c r="EH169" s="3">
        <f>BU169</f>
        <v>237.6</v>
      </c>
      <c r="EI169" s="3">
        <f t="shared" si="21"/>
        <v>237.6</v>
      </c>
      <c r="EJ169" s="3">
        <f>CE169</f>
        <v>0</v>
      </c>
      <c r="EK169" s="19">
        <f t="shared" ref="EK169:EK232" si="22">EI169-EJ169</f>
        <v>237.6</v>
      </c>
      <c r="EL169" s="19">
        <f>CO169/CM169</f>
        <v>1</v>
      </c>
      <c r="EM169" s="19">
        <f t="shared" ref="EM169:EM232" si="23">EL169*EK169</f>
        <v>237.6</v>
      </c>
      <c r="EN169" s="18">
        <f>ROUND(EM169-BV169,0)</f>
        <v>0</v>
      </c>
    </row>
    <row r="170" spans="1:144" x14ac:dyDescent="0.25">
      <c r="A170">
        <v>252619</v>
      </c>
      <c r="B170" t="s">
        <v>1135</v>
      </c>
      <c r="C170" s="1">
        <v>45338</v>
      </c>
      <c r="D170" s="2">
        <v>45338.862118055556</v>
      </c>
      <c r="E170">
        <v>2024</v>
      </c>
      <c r="F170">
        <v>2</v>
      </c>
      <c r="G170">
        <v>16</v>
      </c>
      <c r="H170">
        <v>7</v>
      </c>
      <c r="I170">
        <v>6</v>
      </c>
      <c r="J170" t="s">
        <v>241</v>
      </c>
      <c r="K170">
        <v>20</v>
      </c>
      <c r="L170">
        <v>1</v>
      </c>
      <c r="M170">
        <v>1</v>
      </c>
      <c r="N170" s="1">
        <v>45339</v>
      </c>
      <c r="O170" s="2">
        <v>45339.395833333336</v>
      </c>
      <c r="P170">
        <v>2024</v>
      </c>
      <c r="Q170">
        <v>2</v>
      </c>
      <c r="R170">
        <v>17</v>
      </c>
      <c r="S170">
        <v>7</v>
      </c>
      <c r="T170">
        <v>7</v>
      </c>
      <c r="U170" t="s">
        <v>126</v>
      </c>
      <c r="V170">
        <v>9</v>
      </c>
      <c r="W170" s="1">
        <v>45340</v>
      </c>
      <c r="X170" s="2">
        <v>45340.413194444445</v>
      </c>
      <c r="Y170">
        <v>2024</v>
      </c>
      <c r="Z170">
        <v>2</v>
      </c>
      <c r="AA170">
        <v>18</v>
      </c>
      <c r="AB170">
        <v>7</v>
      </c>
      <c r="AC170">
        <v>1</v>
      </c>
      <c r="AD170" t="s">
        <v>172</v>
      </c>
      <c r="AE170">
        <v>9</v>
      </c>
      <c r="AF170" t="s">
        <v>127</v>
      </c>
      <c r="AG170" t="s">
        <v>128</v>
      </c>
      <c r="AH170" t="s">
        <v>129</v>
      </c>
      <c r="AI170" t="s">
        <v>173</v>
      </c>
      <c r="AJ170">
        <v>1</v>
      </c>
      <c r="AK170" t="s">
        <v>1082</v>
      </c>
      <c r="AL170" t="s">
        <v>40</v>
      </c>
      <c r="AM170" s="1">
        <v>45366</v>
      </c>
      <c r="AN170">
        <v>0</v>
      </c>
      <c r="AO170">
        <v>1</v>
      </c>
      <c r="AP170">
        <v>0</v>
      </c>
      <c r="AQ170" t="s">
        <v>134</v>
      </c>
      <c r="AR170" t="s">
        <v>156</v>
      </c>
      <c r="AS170" t="s">
        <v>157</v>
      </c>
      <c r="AT170" t="s">
        <v>133</v>
      </c>
      <c r="AU170" t="s">
        <v>158</v>
      </c>
      <c r="AV170" t="s">
        <v>159</v>
      </c>
      <c r="AW170" t="s">
        <v>133</v>
      </c>
      <c r="AX170" t="s">
        <v>139</v>
      </c>
      <c r="AZ170">
        <v>5</v>
      </c>
      <c r="BA170">
        <v>0</v>
      </c>
      <c r="BB170">
        <v>5</v>
      </c>
      <c r="BC170">
        <v>0</v>
      </c>
      <c r="BD170">
        <v>485828</v>
      </c>
      <c r="BE170" t="s">
        <v>1136</v>
      </c>
      <c r="BF170" t="s">
        <v>1137</v>
      </c>
      <c r="BG170" t="s">
        <v>1138</v>
      </c>
      <c r="BH170" s="1">
        <v>33787</v>
      </c>
      <c r="BI170">
        <v>32</v>
      </c>
      <c r="BJ170" t="s">
        <v>143</v>
      </c>
      <c r="BK170" t="s">
        <v>139</v>
      </c>
      <c r="BL170" s="3">
        <v>1</v>
      </c>
      <c r="BM170" s="3">
        <v>0</v>
      </c>
      <c r="BN170">
        <v>0</v>
      </c>
      <c r="BO170" s="3">
        <v>142.80000000000001</v>
      </c>
      <c r="BP170" s="3">
        <v>22</v>
      </c>
      <c r="BQ170" s="3">
        <v>25</v>
      </c>
      <c r="BR170" t="s">
        <v>144</v>
      </c>
      <c r="BS170">
        <v>0</v>
      </c>
      <c r="BT170">
        <v>0</v>
      </c>
      <c r="BU170" s="3">
        <v>142.80000000000001</v>
      </c>
      <c r="BV170" s="3">
        <v>142.80000000000001</v>
      </c>
      <c r="BW170">
        <v>0</v>
      </c>
      <c r="BX170">
        <v>49</v>
      </c>
      <c r="BY170">
        <v>39</v>
      </c>
      <c r="BZ170">
        <v>25</v>
      </c>
      <c r="CA170">
        <v>22</v>
      </c>
      <c r="CB170">
        <v>0</v>
      </c>
      <c r="CC170">
        <v>0</v>
      </c>
      <c r="CD170">
        <v>22</v>
      </c>
      <c r="CE170" s="3">
        <v>0</v>
      </c>
      <c r="CF170" s="3">
        <v>0</v>
      </c>
      <c r="CG170">
        <v>13.89</v>
      </c>
      <c r="CH170">
        <v>13.89</v>
      </c>
      <c r="CI170" s="3">
        <v>277.8</v>
      </c>
      <c r="CJ170" s="5">
        <v>277.8</v>
      </c>
      <c r="CK170" s="5">
        <v>277.8</v>
      </c>
      <c r="CL170" s="5">
        <v>277.8</v>
      </c>
      <c r="CM170" s="3">
        <v>277.8</v>
      </c>
      <c r="CN170" s="3">
        <v>277.8</v>
      </c>
      <c r="CO170" s="3">
        <v>277.8</v>
      </c>
      <c r="CP170" s="3">
        <v>277.8</v>
      </c>
      <c r="CQ170">
        <v>277.8</v>
      </c>
      <c r="CR170">
        <v>13.89</v>
      </c>
      <c r="CS170" s="3">
        <v>0</v>
      </c>
      <c r="CT170" s="3">
        <v>0</v>
      </c>
      <c r="CU170" s="3" t="s">
        <v>146</v>
      </c>
      <c r="CV170" t="s">
        <v>133</v>
      </c>
      <c r="CX170" s="2">
        <v>1.5</v>
      </c>
      <c r="CY170" t="s">
        <v>133</v>
      </c>
      <c r="CZ170">
        <v>366</v>
      </c>
      <c r="DA170">
        <v>2</v>
      </c>
      <c r="DB170" t="s">
        <v>191</v>
      </c>
      <c r="DC170" t="s">
        <v>192</v>
      </c>
      <c r="DD170" t="s">
        <v>645</v>
      </c>
      <c r="DE170" t="s">
        <v>442</v>
      </c>
      <c r="DF170" t="s">
        <v>223</v>
      </c>
      <c r="DG170" t="s">
        <v>143</v>
      </c>
      <c r="DH170" t="s">
        <v>150</v>
      </c>
      <c r="DI170">
        <v>1</v>
      </c>
      <c r="DJ170">
        <v>2</v>
      </c>
      <c r="DK170" t="s">
        <v>1139</v>
      </c>
      <c r="DL170" t="s">
        <v>152</v>
      </c>
      <c r="DM170">
        <v>24.500075505610901</v>
      </c>
      <c r="DN170">
        <v>54.394661039113998</v>
      </c>
      <c r="DO170" t="s">
        <v>1139</v>
      </c>
      <c r="DP170" t="s">
        <v>153</v>
      </c>
      <c r="DQ170">
        <v>24.500075505610901</v>
      </c>
      <c r="DR170">
        <v>54.394661039113998</v>
      </c>
      <c r="DS170" t="s">
        <v>133</v>
      </c>
      <c r="DT170" t="s">
        <v>133</v>
      </c>
      <c r="DW170" s="18" t="str">
        <f>IF(AND(CU170="no",CS170=0),"okay",IF(AND(CU170="yes",CS170&gt;0),"okay","wrong"))</f>
        <v>okay</v>
      </c>
      <c r="DX170" s="3">
        <f>SUM(BO170:BQ170)</f>
        <v>189.8</v>
      </c>
      <c r="DY170" s="3">
        <f>BM170</f>
        <v>0</v>
      </c>
      <c r="DZ170" s="3">
        <f t="shared" si="17"/>
        <v>0</v>
      </c>
      <c r="EA170" s="3">
        <f>CF170</f>
        <v>0</v>
      </c>
      <c r="EB170" s="18">
        <f>ROUND(DZ170-CS170-EA170,)</f>
        <v>0</v>
      </c>
      <c r="EC170" s="3">
        <f>CI170</f>
        <v>277.8</v>
      </c>
      <c r="ED170" s="3">
        <f t="shared" si="18"/>
        <v>0</v>
      </c>
      <c r="EE170" s="3">
        <f t="shared" si="18"/>
        <v>0</v>
      </c>
      <c r="EF170" s="3">
        <f t="shared" si="19"/>
        <v>277.8</v>
      </c>
      <c r="EG170" s="18">
        <f t="shared" si="20"/>
        <v>0</v>
      </c>
      <c r="EH170" s="3">
        <f>BU170</f>
        <v>142.80000000000001</v>
      </c>
      <c r="EI170" s="3">
        <f t="shared" si="21"/>
        <v>142.80000000000001</v>
      </c>
      <c r="EJ170" s="3">
        <f>CE170</f>
        <v>0</v>
      </c>
      <c r="EK170" s="19">
        <f t="shared" si="22"/>
        <v>142.80000000000001</v>
      </c>
      <c r="EL170" s="19">
        <f>CO170/CM170</f>
        <v>1</v>
      </c>
      <c r="EM170" s="19">
        <f t="shared" si="23"/>
        <v>142.80000000000001</v>
      </c>
      <c r="EN170" s="18">
        <f>ROUND(EM170-BV170,0)</f>
        <v>0</v>
      </c>
    </row>
    <row r="171" spans="1:144" x14ac:dyDescent="0.25">
      <c r="A171">
        <v>252666</v>
      </c>
      <c r="B171" t="s">
        <v>1140</v>
      </c>
      <c r="C171" s="1">
        <v>45338</v>
      </c>
      <c r="D171" s="2">
        <v>45338.976458333331</v>
      </c>
      <c r="E171">
        <v>2024</v>
      </c>
      <c r="F171">
        <v>2</v>
      </c>
      <c r="G171">
        <v>16</v>
      </c>
      <c r="H171">
        <v>7</v>
      </c>
      <c r="I171">
        <v>6</v>
      </c>
      <c r="J171" t="s">
        <v>241</v>
      </c>
      <c r="K171">
        <v>23</v>
      </c>
      <c r="L171">
        <v>1</v>
      </c>
      <c r="M171">
        <v>1</v>
      </c>
      <c r="N171" s="1">
        <v>45339</v>
      </c>
      <c r="O171" s="2">
        <v>45339.041666666664</v>
      </c>
      <c r="P171">
        <v>2024</v>
      </c>
      <c r="Q171">
        <v>2</v>
      </c>
      <c r="R171">
        <v>17</v>
      </c>
      <c r="S171">
        <v>7</v>
      </c>
      <c r="T171">
        <v>7</v>
      </c>
      <c r="U171" t="s">
        <v>126</v>
      </c>
      <c r="V171">
        <v>1</v>
      </c>
      <c r="W171" s="1">
        <v>45341</v>
      </c>
      <c r="X171" s="2">
        <v>45341.041666666664</v>
      </c>
      <c r="Y171">
        <v>2024</v>
      </c>
      <c r="Z171">
        <v>2</v>
      </c>
      <c r="AA171">
        <v>19</v>
      </c>
      <c r="AB171">
        <v>8</v>
      </c>
      <c r="AC171">
        <v>2</v>
      </c>
      <c r="AD171" t="s">
        <v>124</v>
      </c>
      <c r="AE171">
        <v>1</v>
      </c>
      <c r="AF171" t="s">
        <v>127</v>
      </c>
      <c r="AG171" t="s">
        <v>128</v>
      </c>
      <c r="AH171" t="s">
        <v>129</v>
      </c>
      <c r="AI171" t="s">
        <v>173</v>
      </c>
      <c r="AJ171">
        <v>1</v>
      </c>
      <c r="AK171" t="s">
        <v>1082</v>
      </c>
      <c r="AL171" t="s">
        <v>40</v>
      </c>
      <c r="AM171" s="1">
        <v>45366</v>
      </c>
      <c r="AN171">
        <v>0</v>
      </c>
      <c r="AO171">
        <v>1</v>
      </c>
      <c r="AP171">
        <v>0</v>
      </c>
      <c r="AQ171" t="s">
        <v>134</v>
      </c>
      <c r="AR171" t="s">
        <v>156</v>
      </c>
      <c r="AS171" t="s">
        <v>157</v>
      </c>
      <c r="AT171" t="s">
        <v>133</v>
      </c>
      <c r="AU171" t="s">
        <v>158</v>
      </c>
      <c r="AV171" t="s">
        <v>159</v>
      </c>
      <c r="AW171" t="s">
        <v>133</v>
      </c>
      <c r="AX171" t="s">
        <v>139</v>
      </c>
      <c r="AZ171">
        <v>3</v>
      </c>
      <c r="BA171">
        <v>0</v>
      </c>
      <c r="BB171">
        <v>3</v>
      </c>
      <c r="BC171">
        <v>0</v>
      </c>
      <c r="BD171">
        <v>474379</v>
      </c>
      <c r="BE171" t="s">
        <v>1141</v>
      </c>
      <c r="BF171" t="s">
        <v>1142</v>
      </c>
      <c r="BG171" t="s">
        <v>1143</v>
      </c>
      <c r="BH171" s="1">
        <v>33787</v>
      </c>
      <c r="BI171">
        <v>32</v>
      </c>
      <c r="BJ171" t="s">
        <v>143</v>
      </c>
      <c r="BK171" t="s">
        <v>139</v>
      </c>
      <c r="BL171" s="3">
        <v>2</v>
      </c>
      <c r="BM171" s="3">
        <v>1</v>
      </c>
      <c r="BN171">
        <v>0</v>
      </c>
      <c r="BO171" s="3">
        <v>142.80000000000001</v>
      </c>
      <c r="BP171" s="3">
        <v>22</v>
      </c>
      <c r="BQ171" s="3">
        <v>12.5</v>
      </c>
      <c r="BR171" t="s">
        <v>144</v>
      </c>
      <c r="BS171">
        <v>0</v>
      </c>
      <c r="BT171">
        <v>0</v>
      </c>
      <c r="BU171" s="3">
        <v>285.60000000000002</v>
      </c>
      <c r="BV171" s="3">
        <v>108.299996948242</v>
      </c>
      <c r="BW171">
        <v>0</v>
      </c>
      <c r="BX171">
        <v>39</v>
      </c>
      <c r="BY171">
        <v>39</v>
      </c>
      <c r="BZ171">
        <v>25</v>
      </c>
      <c r="CA171">
        <v>44</v>
      </c>
      <c r="CB171">
        <v>0</v>
      </c>
      <c r="CC171">
        <v>0</v>
      </c>
      <c r="CD171">
        <v>44</v>
      </c>
      <c r="CE171" s="3">
        <v>0</v>
      </c>
      <c r="CF171" s="3">
        <v>0</v>
      </c>
      <c r="CG171">
        <v>19.68</v>
      </c>
      <c r="CH171">
        <v>194.67</v>
      </c>
      <c r="CI171" s="3">
        <v>432.6</v>
      </c>
      <c r="CJ171" s="5">
        <v>432.6</v>
      </c>
      <c r="CK171" s="5">
        <v>432.6</v>
      </c>
      <c r="CL171" s="5">
        <v>432.6</v>
      </c>
      <c r="CM171" s="3">
        <v>255.29999694824201</v>
      </c>
      <c r="CN171" s="3">
        <v>255.29999694824201</v>
      </c>
      <c r="CO171" s="3">
        <v>255.29999694824201</v>
      </c>
      <c r="CP171" s="3">
        <v>255.29999694824201</v>
      </c>
      <c r="CQ171">
        <v>432.6</v>
      </c>
      <c r="CR171">
        <v>194.67</v>
      </c>
      <c r="CS171" s="3">
        <v>177.30000305175699</v>
      </c>
      <c r="CT171" s="3">
        <v>177.30000305175699</v>
      </c>
      <c r="CU171" s="3" t="s">
        <v>139</v>
      </c>
      <c r="CV171" t="s">
        <v>133</v>
      </c>
      <c r="CX171" s="2">
        <v>1.5</v>
      </c>
      <c r="CY171" t="s">
        <v>133</v>
      </c>
      <c r="CZ171">
        <v>492</v>
      </c>
      <c r="DA171">
        <v>2</v>
      </c>
      <c r="DB171" t="s">
        <v>191</v>
      </c>
      <c r="DC171" t="s">
        <v>192</v>
      </c>
      <c r="DD171" t="s">
        <v>193</v>
      </c>
      <c r="DE171" t="s">
        <v>194</v>
      </c>
      <c r="DF171" t="s">
        <v>167</v>
      </c>
      <c r="DG171" t="s">
        <v>143</v>
      </c>
      <c r="DH171" t="s">
        <v>168</v>
      </c>
      <c r="DI171">
        <v>1</v>
      </c>
      <c r="DJ171">
        <v>1</v>
      </c>
      <c r="DK171" t="s">
        <v>1144</v>
      </c>
      <c r="DL171" t="s">
        <v>152</v>
      </c>
      <c r="DM171">
        <v>25.090485392522002</v>
      </c>
      <c r="DN171">
        <v>55.168639220439701</v>
      </c>
      <c r="DO171" t="s">
        <v>1144</v>
      </c>
      <c r="DP171" t="s">
        <v>153</v>
      </c>
      <c r="DQ171">
        <v>25.090485392522002</v>
      </c>
      <c r="DR171">
        <v>55.168639220439701</v>
      </c>
      <c r="DS171">
        <v>8</v>
      </c>
      <c r="DT171" t="s">
        <v>133</v>
      </c>
      <c r="DW171" s="18" t="str">
        <f>IF(AND(CU171="no",CS171=0),"okay",IF(AND(CU171="yes",CS171&gt;0),"okay","wrong"))</f>
        <v>okay</v>
      </c>
      <c r="DX171" s="3">
        <f>SUM(BO171:BQ171)</f>
        <v>177.3</v>
      </c>
      <c r="DY171" s="3">
        <f>BM171</f>
        <v>1</v>
      </c>
      <c r="DZ171" s="3">
        <f t="shared" si="17"/>
        <v>177.3</v>
      </c>
      <c r="EA171" s="3">
        <f>CF171</f>
        <v>0</v>
      </c>
      <c r="EB171" s="18">
        <f>ROUND(DZ171-CS171-EA171,)</f>
        <v>0</v>
      </c>
      <c r="EC171" s="3">
        <f>CI171</f>
        <v>432.6</v>
      </c>
      <c r="ED171" s="3">
        <f t="shared" si="18"/>
        <v>177.3</v>
      </c>
      <c r="EE171" s="3">
        <f t="shared" si="18"/>
        <v>0</v>
      </c>
      <c r="EF171" s="3">
        <f t="shared" si="19"/>
        <v>255.3</v>
      </c>
      <c r="EG171" s="18">
        <f t="shared" si="20"/>
        <v>0</v>
      </c>
      <c r="EH171" s="3">
        <f>BU171</f>
        <v>285.60000000000002</v>
      </c>
      <c r="EI171" s="3">
        <f t="shared" si="21"/>
        <v>108.30000000000001</v>
      </c>
      <c r="EJ171" s="3">
        <f>CE171</f>
        <v>0</v>
      </c>
      <c r="EK171" s="19">
        <f t="shared" si="22"/>
        <v>108.30000000000001</v>
      </c>
      <c r="EL171" s="19">
        <f>CO171/CM171</f>
        <v>1</v>
      </c>
      <c r="EM171" s="19">
        <f t="shared" si="23"/>
        <v>108.30000000000001</v>
      </c>
      <c r="EN171" s="18">
        <f>ROUND(EM171-BV171,0)</f>
        <v>0</v>
      </c>
    </row>
    <row r="172" spans="1:144" x14ac:dyDescent="0.25">
      <c r="A172">
        <v>252698</v>
      </c>
      <c r="B172" t="s">
        <v>1145</v>
      </c>
      <c r="C172" s="1">
        <v>45339</v>
      </c>
      <c r="D172" s="2">
        <v>45339.365787037037</v>
      </c>
      <c r="E172">
        <v>2024</v>
      </c>
      <c r="F172">
        <v>2</v>
      </c>
      <c r="G172">
        <v>17</v>
      </c>
      <c r="H172">
        <v>7</v>
      </c>
      <c r="I172">
        <v>7</v>
      </c>
      <c r="J172" t="s">
        <v>126</v>
      </c>
      <c r="K172">
        <v>8</v>
      </c>
      <c r="L172">
        <v>1</v>
      </c>
      <c r="M172">
        <v>1</v>
      </c>
      <c r="N172" s="1">
        <v>45339</v>
      </c>
      <c r="O172" s="2">
        <v>45339.465277777781</v>
      </c>
      <c r="P172">
        <v>2024</v>
      </c>
      <c r="Q172">
        <v>2</v>
      </c>
      <c r="R172">
        <v>17</v>
      </c>
      <c r="S172">
        <v>7</v>
      </c>
      <c r="T172">
        <v>7</v>
      </c>
      <c r="U172" t="s">
        <v>126</v>
      </c>
      <c r="V172">
        <v>11</v>
      </c>
      <c r="W172" s="1">
        <v>45346</v>
      </c>
      <c r="X172" s="2">
        <v>45346.46875</v>
      </c>
      <c r="Y172">
        <v>2024</v>
      </c>
      <c r="Z172">
        <v>2</v>
      </c>
      <c r="AA172">
        <v>24</v>
      </c>
      <c r="AB172">
        <v>8</v>
      </c>
      <c r="AC172">
        <v>7</v>
      </c>
      <c r="AD172" t="s">
        <v>126</v>
      </c>
      <c r="AE172">
        <v>11</v>
      </c>
      <c r="AF172" t="s">
        <v>155</v>
      </c>
      <c r="AG172" t="s">
        <v>128</v>
      </c>
      <c r="AH172" t="s">
        <v>129</v>
      </c>
      <c r="AI172" t="s">
        <v>155</v>
      </c>
      <c r="AJ172">
        <v>0</v>
      </c>
      <c r="AK172" t="s">
        <v>1082</v>
      </c>
      <c r="AL172" t="s">
        <v>40</v>
      </c>
      <c r="AM172" s="1">
        <v>45367</v>
      </c>
      <c r="AN172">
        <v>0</v>
      </c>
      <c r="AO172">
        <v>1</v>
      </c>
      <c r="AP172">
        <v>0</v>
      </c>
      <c r="AQ172" t="s">
        <v>134</v>
      </c>
      <c r="AR172" t="s">
        <v>205</v>
      </c>
      <c r="AS172" t="s">
        <v>136</v>
      </c>
      <c r="AT172" t="s">
        <v>499</v>
      </c>
      <c r="AU172" t="s">
        <v>499</v>
      </c>
      <c r="AV172" t="s">
        <v>159</v>
      </c>
      <c r="AW172" t="s">
        <v>133</v>
      </c>
      <c r="AX172" t="s">
        <v>139</v>
      </c>
      <c r="AZ172">
        <v>3</v>
      </c>
      <c r="BA172">
        <v>0</v>
      </c>
      <c r="BB172">
        <v>3</v>
      </c>
      <c r="BC172">
        <v>0</v>
      </c>
      <c r="BD172">
        <v>410122</v>
      </c>
      <c r="BE172" t="s">
        <v>1146</v>
      </c>
      <c r="BF172" t="s">
        <v>1147</v>
      </c>
      <c r="BG172" t="s">
        <v>1148</v>
      </c>
      <c r="BH172" s="1">
        <v>33787</v>
      </c>
      <c r="BI172">
        <v>32</v>
      </c>
      <c r="BJ172" t="s">
        <v>143</v>
      </c>
      <c r="BK172" t="s">
        <v>146</v>
      </c>
      <c r="BL172" s="3">
        <v>7</v>
      </c>
      <c r="BM172" s="3">
        <v>0</v>
      </c>
      <c r="BN172">
        <v>0</v>
      </c>
      <c r="BO172" s="3">
        <v>151.28</v>
      </c>
      <c r="BP172" s="3">
        <v>17</v>
      </c>
      <c r="BQ172" s="3">
        <v>15</v>
      </c>
      <c r="BR172" t="s">
        <v>144</v>
      </c>
      <c r="BS172">
        <v>0</v>
      </c>
      <c r="BT172">
        <v>0</v>
      </c>
      <c r="BU172" s="3">
        <v>1058.96</v>
      </c>
      <c r="BV172" s="3">
        <v>1058.96</v>
      </c>
      <c r="BW172">
        <v>0</v>
      </c>
      <c r="BX172">
        <v>39</v>
      </c>
      <c r="BY172">
        <v>39</v>
      </c>
      <c r="BZ172">
        <v>105</v>
      </c>
      <c r="CA172">
        <v>119</v>
      </c>
      <c r="CB172">
        <v>0</v>
      </c>
      <c r="CC172">
        <v>0</v>
      </c>
      <c r="CD172">
        <v>119</v>
      </c>
      <c r="CE172" s="3">
        <v>0</v>
      </c>
      <c r="CF172" s="3">
        <v>0</v>
      </c>
      <c r="CG172">
        <v>68.05</v>
      </c>
      <c r="CH172">
        <v>68.05</v>
      </c>
      <c r="CI172" s="3">
        <v>1360.96</v>
      </c>
      <c r="CJ172" s="5">
        <v>1360.96</v>
      </c>
      <c r="CK172" s="5">
        <v>1360.96</v>
      </c>
      <c r="CL172" s="5">
        <v>1360.96</v>
      </c>
      <c r="CM172" s="3">
        <v>1360.96</v>
      </c>
      <c r="CN172" s="3">
        <v>1360.96</v>
      </c>
      <c r="CO172" s="3">
        <v>1360.96</v>
      </c>
      <c r="CP172" s="3">
        <v>1360.96</v>
      </c>
      <c r="CQ172">
        <v>1360.96</v>
      </c>
      <c r="CR172">
        <v>68.05</v>
      </c>
      <c r="CS172" s="3">
        <v>0</v>
      </c>
      <c r="CT172" s="3">
        <v>0</v>
      </c>
      <c r="CU172" s="3" t="s">
        <v>146</v>
      </c>
      <c r="CV172" t="s">
        <v>133</v>
      </c>
      <c r="CX172" s="2">
        <v>1.5</v>
      </c>
      <c r="CY172" t="s">
        <v>133</v>
      </c>
      <c r="CZ172">
        <v>321</v>
      </c>
      <c r="DA172">
        <v>3</v>
      </c>
      <c r="DB172" t="s">
        <v>147</v>
      </c>
      <c r="DC172" t="s">
        <v>245</v>
      </c>
      <c r="DD172" t="s">
        <v>261</v>
      </c>
      <c r="DE172" t="s">
        <v>166</v>
      </c>
      <c r="DF172" t="s">
        <v>278</v>
      </c>
      <c r="DG172" t="s">
        <v>143</v>
      </c>
      <c r="DH172" t="s">
        <v>168</v>
      </c>
      <c r="DI172">
        <v>1</v>
      </c>
      <c r="DJ172">
        <v>1</v>
      </c>
      <c r="DK172" t="s">
        <v>1149</v>
      </c>
      <c r="DL172" t="s">
        <v>152</v>
      </c>
      <c r="DM172">
        <v>24.952777233004898</v>
      </c>
      <c r="DN172">
        <v>55.2290810297159</v>
      </c>
      <c r="DO172" t="s">
        <v>1149</v>
      </c>
      <c r="DP172" t="s">
        <v>153</v>
      </c>
      <c r="DQ172">
        <v>24.952777233004898</v>
      </c>
      <c r="DR172">
        <v>55.2290810297159</v>
      </c>
      <c r="DS172" t="s">
        <v>133</v>
      </c>
      <c r="DT172" t="s">
        <v>133</v>
      </c>
      <c r="DW172" s="18" t="str">
        <f>IF(AND(CU172="no",CS172=0),"okay",IF(AND(CU172="yes",CS172&gt;0),"okay","wrong"))</f>
        <v>okay</v>
      </c>
      <c r="DX172" s="3">
        <f>SUM(BO172:BQ172)</f>
        <v>183.28</v>
      </c>
      <c r="DY172" s="3">
        <f>BM172</f>
        <v>0</v>
      </c>
      <c r="DZ172" s="3">
        <f t="shared" si="17"/>
        <v>0</v>
      </c>
      <c r="EA172" s="3">
        <f>CF172</f>
        <v>0</v>
      </c>
      <c r="EB172" s="18">
        <f>ROUND(DZ172-CS172-EA172,)</f>
        <v>0</v>
      </c>
      <c r="EC172" s="3">
        <f>CI172</f>
        <v>1360.96</v>
      </c>
      <c r="ED172" s="3">
        <f t="shared" si="18"/>
        <v>0</v>
      </c>
      <c r="EE172" s="3">
        <f t="shared" si="18"/>
        <v>0</v>
      </c>
      <c r="EF172" s="3">
        <f t="shared" si="19"/>
        <v>1360.96</v>
      </c>
      <c r="EG172" s="18">
        <f t="shared" si="20"/>
        <v>0</v>
      </c>
      <c r="EH172" s="3">
        <f>BU172</f>
        <v>1058.96</v>
      </c>
      <c r="EI172" s="3">
        <f t="shared" si="21"/>
        <v>1058.96</v>
      </c>
      <c r="EJ172" s="3">
        <f>CE172</f>
        <v>0</v>
      </c>
      <c r="EK172" s="19">
        <f t="shared" si="22"/>
        <v>1058.96</v>
      </c>
      <c r="EL172" s="19">
        <f>CO172/CM172</f>
        <v>1</v>
      </c>
      <c r="EM172" s="19">
        <f t="shared" si="23"/>
        <v>1058.96</v>
      </c>
      <c r="EN172" s="18">
        <f>ROUND(EM172-BV172,0)</f>
        <v>0</v>
      </c>
    </row>
    <row r="173" spans="1:144" x14ac:dyDescent="0.25">
      <c r="A173">
        <v>253018</v>
      </c>
      <c r="B173" t="s">
        <v>1150</v>
      </c>
      <c r="C173" s="1">
        <v>45340</v>
      </c>
      <c r="D173" s="2">
        <v>45340.503541666665</v>
      </c>
      <c r="E173">
        <v>2024</v>
      </c>
      <c r="F173">
        <v>2</v>
      </c>
      <c r="G173">
        <v>18</v>
      </c>
      <c r="H173">
        <v>7</v>
      </c>
      <c r="I173">
        <v>1</v>
      </c>
      <c r="J173" t="s">
        <v>172</v>
      </c>
      <c r="K173">
        <v>12</v>
      </c>
      <c r="L173">
        <v>1</v>
      </c>
      <c r="M173">
        <v>1</v>
      </c>
      <c r="N173" s="1">
        <v>45340</v>
      </c>
      <c r="O173" s="2">
        <v>45340.8125</v>
      </c>
      <c r="P173">
        <v>2024</v>
      </c>
      <c r="Q173">
        <v>2</v>
      </c>
      <c r="R173">
        <v>18</v>
      </c>
      <c r="S173">
        <v>7</v>
      </c>
      <c r="T173">
        <v>1</v>
      </c>
      <c r="U173" t="s">
        <v>172</v>
      </c>
      <c r="V173">
        <v>19</v>
      </c>
      <c r="W173" s="1">
        <v>45351</v>
      </c>
      <c r="X173" s="2">
        <v>45351.8125</v>
      </c>
      <c r="Y173">
        <v>2024</v>
      </c>
      <c r="Z173">
        <v>2</v>
      </c>
      <c r="AA173">
        <v>29</v>
      </c>
      <c r="AB173">
        <v>9</v>
      </c>
      <c r="AC173">
        <v>5</v>
      </c>
      <c r="AD173" t="s">
        <v>125</v>
      </c>
      <c r="AE173">
        <v>19</v>
      </c>
      <c r="AF173" t="s">
        <v>155</v>
      </c>
      <c r="AG173" t="s">
        <v>128</v>
      </c>
      <c r="AH173" t="s">
        <v>129</v>
      </c>
      <c r="AI173" t="s">
        <v>155</v>
      </c>
      <c r="AJ173">
        <v>0</v>
      </c>
      <c r="AK173" t="s">
        <v>1082</v>
      </c>
      <c r="AL173" t="s">
        <v>40</v>
      </c>
      <c r="AM173" s="1">
        <v>45368</v>
      </c>
      <c r="AN173">
        <v>0</v>
      </c>
      <c r="AO173">
        <v>1</v>
      </c>
      <c r="AP173">
        <v>0</v>
      </c>
      <c r="AQ173" t="s">
        <v>134</v>
      </c>
      <c r="AR173" t="s">
        <v>205</v>
      </c>
      <c r="AS173" t="s">
        <v>157</v>
      </c>
      <c r="AT173" t="s">
        <v>133</v>
      </c>
      <c r="AU173" t="s">
        <v>158</v>
      </c>
      <c r="AV173" t="s">
        <v>159</v>
      </c>
      <c r="AW173" t="s">
        <v>133</v>
      </c>
      <c r="AX173" t="s">
        <v>146</v>
      </c>
      <c r="AZ173">
        <v>1</v>
      </c>
      <c r="BA173">
        <v>0</v>
      </c>
      <c r="BB173">
        <v>1</v>
      </c>
      <c r="BC173">
        <v>0</v>
      </c>
      <c r="BD173">
        <v>574196</v>
      </c>
      <c r="BE173" t="s">
        <v>1151</v>
      </c>
      <c r="BF173" t="s">
        <v>1152</v>
      </c>
      <c r="BG173" t="s">
        <v>1153</v>
      </c>
      <c r="BH173" s="1">
        <v>31846</v>
      </c>
      <c r="BI173">
        <v>36</v>
      </c>
      <c r="BJ173" t="s">
        <v>143</v>
      </c>
      <c r="BK173" t="s">
        <v>139</v>
      </c>
      <c r="BL173" s="3">
        <v>11</v>
      </c>
      <c r="BM173" s="3">
        <v>8</v>
      </c>
      <c r="BN173">
        <v>0</v>
      </c>
      <c r="BO173" s="3">
        <v>94.14</v>
      </c>
      <c r="BP173" s="3">
        <v>0</v>
      </c>
      <c r="BQ173" s="3">
        <v>15</v>
      </c>
      <c r="BR173" t="s">
        <v>144</v>
      </c>
      <c r="BS173">
        <v>0</v>
      </c>
      <c r="BT173">
        <v>0</v>
      </c>
      <c r="BU173" s="3">
        <v>1035.54</v>
      </c>
      <c r="BV173" s="3">
        <v>162.42000488281201</v>
      </c>
      <c r="BW173">
        <v>0</v>
      </c>
      <c r="BX173">
        <v>39</v>
      </c>
      <c r="BY173">
        <v>39</v>
      </c>
      <c r="BZ173">
        <v>165</v>
      </c>
      <c r="CA173">
        <v>0</v>
      </c>
      <c r="CB173">
        <v>0</v>
      </c>
      <c r="CC173">
        <v>0</v>
      </c>
      <c r="CD173">
        <v>0</v>
      </c>
      <c r="CE173" s="3">
        <v>0</v>
      </c>
      <c r="CF173" s="3">
        <v>0</v>
      </c>
      <c r="CG173">
        <v>63.927</v>
      </c>
      <c r="CH173">
        <v>63.927</v>
      </c>
      <c r="CI173" s="3">
        <v>1278.54</v>
      </c>
      <c r="CJ173" s="5">
        <v>1278.54</v>
      </c>
      <c r="CK173" s="5">
        <v>1278.54</v>
      </c>
      <c r="CL173" s="5">
        <v>1278.54</v>
      </c>
      <c r="CM173" s="3">
        <v>405.42000488281201</v>
      </c>
      <c r="CN173" s="3">
        <v>405.42000488281201</v>
      </c>
      <c r="CO173" s="3">
        <v>405.42000488281201</v>
      </c>
      <c r="CP173" s="3">
        <v>405.42000488281201</v>
      </c>
      <c r="CQ173">
        <v>1278.54</v>
      </c>
      <c r="CR173">
        <v>63.927</v>
      </c>
      <c r="CS173" s="3">
        <v>873.11999511718705</v>
      </c>
      <c r="CT173" s="3">
        <v>873.11999511718705</v>
      </c>
      <c r="CU173" s="3" t="s">
        <v>139</v>
      </c>
      <c r="CV173" t="s">
        <v>133</v>
      </c>
      <c r="CX173" s="2">
        <v>1.5</v>
      </c>
      <c r="CY173" t="s">
        <v>133</v>
      </c>
      <c r="CZ173">
        <v>115</v>
      </c>
      <c r="DA173">
        <v>2</v>
      </c>
      <c r="DB173" t="s">
        <v>308</v>
      </c>
      <c r="DC173" t="s">
        <v>309</v>
      </c>
      <c r="DD173" t="s">
        <v>221</v>
      </c>
      <c r="DE173" t="s">
        <v>222</v>
      </c>
      <c r="DF173" t="s">
        <v>167</v>
      </c>
      <c r="DG173" t="s">
        <v>143</v>
      </c>
      <c r="DH173" t="s">
        <v>168</v>
      </c>
      <c r="DI173">
        <v>1</v>
      </c>
      <c r="DJ173">
        <v>1</v>
      </c>
      <c r="DK173" t="s">
        <v>1154</v>
      </c>
      <c r="DL173" t="s">
        <v>152</v>
      </c>
      <c r="DM173">
        <v>25.043075470008201</v>
      </c>
      <c r="DN173">
        <v>55.141231454908798</v>
      </c>
      <c r="DO173" t="s">
        <v>1155</v>
      </c>
      <c r="DP173" t="s">
        <v>153</v>
      </c>
      <c r="DQ173">
        <v>25.044176887044902</v>
      </c>
      <c r="DR173">
        <v>55.141360200941499</v>
      </c>
      <c r="DS173" t="s">
        <v>133</v>
      </c>
      <c r="DT173" t="s">
        <v>133</v>
      </c>
      <c r="DW173" s="18" t="str">
        <f>IF(AND(CU173="no",CS173=0),"okay",IF(AND(CU173="yes",CS173&gt;0),"okay","wrong"))</f>
        <v>okay</v>
      </c>
      <c r="DX173" s="3">
        <f>SUM(BO173:BQ173)</f>
        <v>109.14</v>
      </c>
      <c r="DY173" s="3">
        <f>BM173</f>
        <v>8</v>
      </c>
      <c r="DZ173" s="3">
        <f t="shared" si="17"/>
        <v>873.12</v>
      </c>
      <c r="EA173" s="3">
        <f>CF173</f>
        <v>0</v>
      </c>
      <c r="EB173" s="18">
        <f>ROUND(DZ173-CS173-EA173,)</f>
        <v>0</v>
      </c>
      <c r="EC173" s="3">
        <f>CI173</f>
        <v>1278.54</v>
      </c>
      <c r="ED173" s="3">
        <f t="shared" si="18"/>
        <v>873.12</v>
      </c>
      <c r="EE173" s="3">
        <f t="shared" si="18"/>
        <v>0</v>
      </c>
      <c r="EF173" s="3">
        <f t="shared" si="19"/>
        <v>405.41999999999996</v>
      </c>
      <c r="EG173" s="18">
        <f t="shared" si="20"/>
        <v>0</v>
      </c>
      <c r="EH173" s="3">
        <f>BU173</f>
        <v>1035.54</v>
      </c>
      <c r="EI173" s="3">
        <f t="shared" si="21"/>
        <v>162.41999999999996</v>
      </c>
      <c r="EJ173" s="3">
        <f>CE173</f>
        <v>0</v>
      </c>
      <c r="EK173" s="19">
        <f t="shared" si="22"/>
        <v>162.41999999999996</v>
      </c>
      <c r="EL173" s="19">
        <f>CO173/CM173</f>
        <v>1</v>
      </c>
      <c r="EM173" s="19">
        <f t="shared" si="23"/>
        <v>162.41999999999996</v>
      </c>
      <c r="EN173" s="18">
        <f>ROUND(EM173-BV173,0)</f>
        <v>0</v>
      </c>
    </row>
    <row r="174" spans="1:144" x14ac:dyDescent="0.25">
      <c r="A174">
        <v>253061</v>
      </c>
      <c r="B174" t="s">
        <v>133</v>
      </c>
      <c r="C174" s="1">
        <v>45340</v>
      </c>
      <c r="D174" s="2">
        <v>45340.618425925924</v>
      </c>
      <c r="E174">
        <v>2024</v>
      </c>
      <c r="F174">
        <v>2</v>
      </c>
      <c r="G174">
        <v>18</v>
      </c>
      <c r="H174">
        <v>7</v>
      </c>
      <c r="I174">
        <v>1</v>
      </c>
      <c r="J174" t="s">
        <v>172</v>
      </c>
      <c r="K174">
        <v>14</v>
      </c>
      <c r="L174">
        <v>1</v>
      </c>
      <c r="M174">
        <v>0</v>
      </c>
      <c r="N174" s="1">
        <v>45340</v>
      </c>
      <c r="O174" s="2">
        <v>45340.75</v>
      </c>
      <c r="P174">
        <v>2024</v>
      </c>
      <c r="Q174">
        <v>2</v>
      </c>
      <c r="R174">
        <v>18</v>
      </c>
      <c r="S174">
        <v>7</v>
      </c>
      <c r="T174">
        <v>1</v>
      </c>
      <c r="U174" t="s">
        <v>172</v>
      </c>
      <c r="V174">
        <v>18</v>
      </c>
      <c r="W174" s="1">
        <v>45373</v>
      </c>
      <c r="X174" s="2">
        <v>45373.75</v>
      </c>
      <c r="Y174">
        <v>2024</v>
      </c>
      <c r="Z174">
        <v>3</v>
      </c>
      <c r="AA174">
        <v>22</v>
      </c>
      <c r="AB174">
        <v>12</v>
      </c>
      <c r="AC174">
        <v>6</v>
      </c>
      <c r="AD174" t="s">
        <v>241</v>
      </c>
      <c r="AE174">
        <v>18</v>
      </c>
      <c r="AF174" t="s">
        <v>155</v>
      </c>
      <c r="AG174" t="s">
        <v>128</v>
      </c>
      <c r="AH174" t="s">
        <v>129</v>
      </c>
      <c r="AI174" t="s">
        <v>155</v>
      </c>
      <c r="AJ174">
        <v>0</v>
      </c>
      <c r="AK174" t="s">
        <v>1082</v>
      </c>
      <c r="AL174" t="s">
        <v>40</v>
      </c>
      <c r="AM174" s="1">
        <v>45368</v>
      </c>
      <c r="AN174">
        <v>0</v>
      </c>
      <c r="AO174">
        <v>1</v>
      </c>
      <c r="AP174">
        <v>0</v>
      </c>
      <c r="AQ174" t="s">
        <v>233</v>
      </c>
      <c r="AR174" t="s">
        <v>135</v>
      </c>
      <c r="AS174" t="s">
        <v>837</v>
      </c>
      <c r="AT174" t="s">
        <v>133</v>
      </c>
      <c r="AU174" t="s">
        <v>133</v>
      </c>
      <c r="AV174" t="s">
        <v>159</v>
      </c>
      <c r="AW174" t="s">
        <v>133</v>
      </c>
      <c r="AX174" t="s">
        <v>139</v>
      </c>
      <c r="AZ174">
        <v>3</v>
      </c>
      <c r="BA174">
        <v>1</v>
      </c>
      <c r="BB174">
        <v>1</v>
      </c>
      <c r="BC174">
        <v>1</v>
      </c>
      <c r="BD174">
        <v>549331</v>
      </c>
      <c r="BE174" t="s">
        <v>284</v>
      </c>
      <c r="BF174" t="s">
        <v>285</v>
      </c>
      <c r="BG174" t="s">
        <v>286</v>
      </c>
      <c r="BH174" s="1">
        <v>33787</v>
      </c>
      <c r="BI174">
        <v>32</v>
      </c>
      <c r="BJ174" t="s">
        <v>143</v>
      </c>
      <c r="BK174" t="s">
        <v>139</v>
      </c>
      <c r="BL174" s="3">
        <v>33</v>
      </c>
      <c r="BM174" s="3">
        <v>0</v>
      </c>
      <c r="BN174">
        <v>0</v>
      </c>
      <c r="BO174" s="3">
        <v>76.63</v>
      </c>
      <c r="BP174" s="3">
        <v>6.63</v>
      </c>
      <c r="BQ174" s="3">
        <v>5</v>
      </c>
      <c r="BR174" t="s">
        <v>144</v>
      </c>
      <c r="BS174">
        <v>73.3</v>
      </c>
      <c r="BT174" t="s">
        <v>145</v>
      </c>
      <c r="BU174" s="3">
        <v>2528.79</v>
      </c>
      <c r="BV174" s="3">
        <v>2528.79</v>
      </c>
      <c r="BW174">
        <v>0</v>
      </c>
      <c r="BX174">
        <v>44.85</v>
      </c>
      <c r="BY174">
        <v>39</v>
      </c>
      <c r="BZ174">
        <v>165</v>
      </c>
      <c r="CA174">
        <v>218.79</v>
      </c>
      <c r="CB174">
        <v>0</v>
      </c>
      <c r="CC174">
        <v>0</v>
      </c>
      <c r="CD174">
        <v>218.79</v>
      </c>
      <c r="CE174" s="3">
        <v>0</v>
      </c>
      <c r="CF174" s="3">
        <v>0</v>
      </c>
      <c r="CG174">
        <v>149.81950000000001</v>
      </c>
      <c r="CH174">
        <v>149.81950000000001</v>
      </c>
      <c r="CI174" s="3">
        <v>2996.43</v>
      </c>
      <c r="CJ174" s="5">
        <v>2996.43</v>
      </c>
      <c r="CK174" s="5">
        <v>2996.43</v>
      </c>
      <c r="CL174" s="5">
        <v>2996.43</v>
      </c>
      <c r="CM174" s="3">
        <v>2996.43</v>
      </c>
      <c r="CN174" s="3">
        <v>2996.43</v>
      </c>
      <c r="CO174" s="3">
        <v>2996.43</v>
      </c>
      <c r="CP174" s="3">
        <v>2996.43</v>
      </c>
      <c r="CQ174">
        <v>2996.43</v>
      </c>
      <c r="CR174">
        <v>149.81950000000001</v>
      </c>
      <c r="CS174" s="3">
        <v>0</v>
      </c>
      <c r="CT174" s="3">
        <v>0</v>
      </c>
      <c r="CU174" s="3" t="s">
        <v>146</v>
      </c>
      <c r="CV174" t="s">
        <v>133</v>
      </c>
      <c r="CX174" s="2">
        <v>1.5</v>
      </c>
      <c r="CY174" t="s">
        <v>133</v>
      </c>
      <c r="CZ174">
        <v>441</v>
      </c>
      <c r="DA174" t="s">
        <v>133</v>
      </c>
      <c r="DB174" t="s">
        <v>147</v>
      </c>
      <c r="DC174" t="s">
        <v>320</v>
      </c>
      <c r="DD174" t="s">
        <v>133</v>
      </c>
      <c r="DE174" t="s">
        <v>133</v>
      </c>
      <c r="DF174" t="s">
        <v>133</v>
      </c>
      <c r="DG174" t="s">
        <v>143</v>
      </c>
      <c r="DH174" t="s">
        <v>150</v>
      </c>
      <c r="DI174">
        <v>1</v>
      </c>
      <c r="DJ174">
        <v>2</v>
      </c>
      <c r="DK174" t="s">
        <v>289</v>
      </c>
      <c r="DL174" t="s">
        <v>152</v>
      </c>
      <c r="DM174">
        <v>24.392554094450102</v>
      </c>
      <c r="DN174">
        <v>54.492651522159498</v>
      </c>
      <c r="DO174" t="s">
        <v>289</v>
      </c>
      <c r="DP174" t="s">
        <v>153</v>
      </c>
      <c r="DQ174">
        <v>24.392554094450102</v>
      </c>
      <c r="DR174">
        <v>54.492651522159498</v>
      </c>
      <c r="DS174" t="s">
        <v>133</v>
      </c>
      <c r="DT174" t="s">
        <v>133</v>
      </c>
      <c r="DW174" s="18" t="str">
        <f>IF(AND(CU174="no",CS174=0),"okay",IF(AND(CU174="yes",CS174&gt;0),"okay","wrong"))</f>
        <v>okay</v>
      </c>
      <c r="DX174" s="3">
        <f>SUM(BO174:BQ174)</f>
        <v>88.259999999999991</v>
      </c>
      <c r="DY174" s="3">
        <f>BM174</f>
        <v>0</v>
      </c>
      <c r="DZ174" s="3">
        <f t="shared" si="17"/>
        <v>0</v>
      </c>
      <c r="EA174" s="3">
        <f>CF174</f>
        <v>0</v>
      </c>
      <c r="EB174" s="18">
        <f>ROUND(DZ174-CS174-EA174,)</f>
        <v>0</v>
      </c>
      <c r="EC174" s="3">
        <f>CI174</f>
        <v>2996.43</v>
      </c>
      <c r="ED174" s="3">
        <f t="shared" si="18"/>
        <v>0</v>
      </c>
      <c r="EE174" s="3">
        <f t="shared" si="18"/>
        <v>0</v>
      </c>
      <c r="EF174" s="3">
        <f t="shared" si="19"/>
        <v>2996.43</v>
      </c>
      <c r="EG174" s="18">
        <f t="shared" si="20"/>
        <v>0</v>
      </c>
      <c r="EH174" s="3">
        <f>BU174</f>
        <v>2528.79</v>
      </c>
      <c r="EI174" s="3">
        <f t="shared" si="21"/>
        <v>2528.79</v>
      </c>
      <c r="EJ174" s="3">
        <f>CE174</f>
        <v>0</v>
      </c>
      <c r="EK174" s="19">
        <f t="shared" si="22"/>
        <v>2528.79</v>
      </c>
      <c r="EL174" s="19">
        <f>CO174/CM174</f>
        <v>1</v>
      </c>
      <c r="EM174" s="19">
        <f t="shared" si="23"/>
        <v>2528.79</v>
      </c>
      <c r="EN174" s="18">
        <f>ROUND(EM174-BV174,0)</f>
        <v>0</v>
      </c>
    </row>
    <row r="175" spans="1:144" x14ac:dyDescent="0.25">
      <c r="A175">
        <v>253122</v>
      </c>
      <c r="B175" t="s">
        <v>1156</v>
      </c>
      <c r="C175" s="1">
        <v>45340</v>
      </c>
      <c r="D175" s="2">
        <v>45340.822777777779</v>
      </c>
      <c r="E175">
        <v>2024</v>
      </c>
      <c r="F175">
        <v>2</v>
      </c>
      <c r="G175">
        <v>18</v>
      </c>
      <c r="H175">
        <v>7</v>
      </c>
      <c r="I175">
        <v>1</v>
      </c>
      <c r="J175" t="s">
        <v>172</v>
      </c>
      <c r="K175">
        <v>19</v>
      </c>
      <c r="L175">
        <v>1</v>
      </c>
      <c r="M175">
        <v>1</v>
      </c>
      <c r="N175" s="1">
        <v>45340</v>
      </c>
      <c r="O175" s="2">
        <v>45340.895833333336</v>
      </c>
      <c r="P175">
        <v>2024</v>
      </c>
      <c r="Q175">
        <v>2</v>
      </c>
      <c r="R175">
        <v>18</v>
      </c>
      <c r="S175">
        <v>7</v>
      </c>
      <c r="T175">
        <v>1</v>
      </c>
      <c r="U175" t="s">
        <v>172</v>
      </c>
      <c r="V175">
        <v>21</v>
      </c>
      <c r="W175" s="1">
        <v>45347</v>
      </c>
      <c r="X175" s="2">
        <v>45347.900694444441</v>
      </c>
      <c r="Y175">
        <v>2024</v>
      </c>
      <c r="Z175">
        <v>2</v>
      </c>
      <c r="AA175">
        <v>25</v>
      </c>
      <c r="AB175">
        <v>8</v>
      </c>
      <c r="AC175">
        <v>1</v>
      </c>
      <c r="AD175" t="s">
        <v>172</v>
      </c>
      <c r="AE175">
        <v>21</v>
      </c>
      <c r="AF175" t="s">
        <v>155</v>
      </c>
      <c r="AG175" t="s">
        <v>128</v>
      </c>
      <c r="AH175" t="s">
        <v>129</v>
      </c>
      <c r="AI175" t="s">
        <v>155</v>
      </c>
      <c r="AJ175">
        <v>0</v>
      </c>
      <c r="AK175" t="s">
        <v>1082</v>
      </c>
      <c r="AL175" t="s">
        <v>40</v>
      </c>
      <c r="AM175" s="1">
        <v>45368</v>
      </c>
      <c r="AN175">
        <v>0</v>
      </c>
      <c r="AO175">
        <v>1</v>
      </c>
      <c r="AP175">
        <v>0</v>
      </c>
      <c r="AQ175" t="s">
        <v>134</v>
      </c>
      <c r="AR175" t="s">
        <v>205</v>
      </c>
      <c r="AS175" t="s">
        <v>157</v>
      </c>
      <c r="AT175" t="s">
        <v>133</v>
      </c>
      <c r="AU175" t="s">
        <v>158</v>
      </c>
      <c r="AV175" t="s">
        <v>159</v>
      </c>
      <c r="AW175" t="s">
        <v>133</v>
      </c>
      <c r="AX175" t="s">
        <v>139</v>
      </c>
      <c r="AZ175">
        <v>9</v>
      </c>
      <c r="BA175">
        <v>2</v>
      </c>
      <c r="BB175">
        <v>7</v>
      </c>
      <c r="BC175">
        <v>0</v>
      </c>
      <c r="BD175">
        <v>432712</v>
      </c>
      <c r="BE175" t="s">
        <v>1157</v>
      </c>
      <c r="BF175" t="s">
        <v>931</v>
      </c>
      <c r="BG175" t="s">
        <v>1158</v>
      </c>
      <c r="BH175" s="1">
        <v>33787</v>
      </c>
      <c r="BI175">
        <v>32</v>
      </c>
      <c r="BJ175" t="s">
        <v>143</v>
      </c>
      <c r="BK175" t="s">
        <v>139</v>
      </c>
      <c r="BL175" s="3">
        <v>7</v>
      </c>
      <c r="BM175" s="3">
        <v>3</v>
      </c>
      <c r="BN175">
        <v>0</v>
      </c>
      <c r="BO175" s="3">
        <v>114.14</v>
      </c>
      <c r="BP175" s="3">
        <v>0</v>
      </c>
      <c r="BQ175" s="3">
        <v>12.857142857142801</v>
      </c>
      <c r="BR175" t="s">
        <v>144</v>
      </c>
      <c r="BS175">
        <v>0</v>
      </c>
      <c r="BT175">
        <v>0</v>
      </c>
      <c r="BU175" s="3">
        <v>798.98</v>
      </c>
      <c r="BV175" s="3">
        <v>417.98857325962598</v>
      </c>
      <c r="BW175">
        <v>0</v>
      </c>
      <c r="BX175">
        <v>44.85</v>
      </c>
      <c r="BY175">
        <v>39</v>
      </c>
      <c r="BZ175">
        <v>90</v>
      </c>
      <c r="CA175">
        <v>0</v>
      </c>
      <c r="CB175">
        <v>0</v>
      </c>
      <c r="CC175">
        <v>0</v>
      </c>
      <c r="CD175">
        <v>0</v>
      </c>
      <c r="CE175" s="3">
        <v>0</v>
      </c>
      <c r="CF175" s="3">
        <v>0</v>
      </c>
      <c r="CG175">
        <v>48.638999999999903</v>
      </c>
      <c r="CH175">
        <v>48.638999999999903</v>
      </c>
      <c r="CI175" s="3">
        <v>972.83</v>
      </c>
      <c r="CJ175" s="5">
        <v>972.83</v>
      </c>
      <c r="CK175" s="5">
        <v>972.83</v>
      </c>
      <c r="CL175" s="5">
        <v>972.83</v>
      </c>
      <c r="CM175" s="3">
        <v>591.83857325962595</v>
      </c>
      <c r="CN175" s="3">
        <v>591.83857325962595</v>
      </c>
      <c r="CO175" s="3">
        <v>591.83857325962595</v>
      </c>
      <c r="CP175" s="3">
        <v>591.83857325962595</v>
      </c>
      <c r="CQ175">
        <v>972.83</v>
      </c>
      <c r="CR175">
        <v>48.638999999999903</v>
      </c>
      <c r="CS175" s="3">
        <v>380.99142674037302</v>
      </c>
      <c r="CT175" s="3">
        <v>380.99142674037302</v>
      </c>
      <c r="CU175" s="3" t="s">
        <v>139</v>
      </c>
      <c r="CV175" t="s">
        <v>133</v>
      </c>
      <c r="CX175" s="2">
        <v>1.5</v>
      </c>
      <c r="CY175" t="s">
        <v>133</v>
      </c>
      <c r="CZ175">
        <v>294</v>
      </c>
      <c r="DA175">
        <v>2</v>
      </c>
      <c r="DB175" t="s">
        <v>191</v>
      </c>
      <c r="DC175" t="s">
        <v>756</v>
      </c>
      <c r="DD175" t="s">
        <v>193</v>
      </c>
      <c r="DE175" t="s">
        <v>194</v>
      </c>
      <c r="DF175" t="s">
        <v>167</v>
      </c>
      <c r="DG175" t="s">
        <v>143</v>
      </c>
      <c r="DH175" t="s">
        <v>168</v>
      </c>
      <c r="DI175">
        <v>1</v>
      </c>
      <c r="DJ175">
        <v>1</v>
      </c>
      <c r="DK175" t="s">
        <v>1159</v>
      </c>
      <c r="DL175" t="s">
        <v>152</v>
      </c>
      <c r="DM175">
        <v>25.088311599999901</v>
      </c>
      <c r="DN175">
        <v>55.147117199999997</v>
      </c>
      <c r="DO175" t="s">
        <v>1160</v>
      </c>
      <c r="DP175" t="s">
        <v>153</v>
      </c>
      <c r="DQ175">
        <v>25.088311599999901</v>
      </c>
      <c r="DR175">
        <v>55.147117199999997</v>
      </c>
      <c r="DS175">
        <v>9</v>
      </c>
      <c r="DT175" t="s">
        <v>133</v>
      </c>
      <c r="DW175" s="18" t="str">
        <f>IF(AND(CU175="no",CS175=0),"okay",IF(AND(CU175="yes",CS175&gt;0),"okay","wrong"))</f>
        <v>okay</v>
      </c>
      <c r="DX175" s="3">
        <f>SUM(BO175:BQ175)</f>
        <v>126.9971428571428</v>
      </c>
      <c r="DY175" s="3">
        <f>BM175</f>
        <v>3</v>
      </c>
      <c r="DZ175" s="3">
        <f t="shared" si="17"/>
        <v>380.9914285714284</v>
      </c>
      <c r="EA175" s="3">
        <f>CF175</f>
        <v>0</v>
      </c>
      <c r="EB175" s="18">
        <f>ROUND(DZ175-CS175-EA175,)</f>
        <v>0</v>
      </c>
      <c r="EC175" s="3">
        <f>CI175</f>
        <v>972.83</v>
      </c>
      <c r="ED175" s="3">
        <f t="shared" si="18"/>
        <v>380.9914285714284</v>
      </c>
      <c r="EE175" s="3">
        <f t="shared" si="18"/>
        <v>0</v>
      </c>
      <c r="EF175" s="3">
        <f t="shared" si="19"/>
        <v>591.83857142857164</v>
      </c>
      <c r="EG175" s="18">
        <f t="shared" si="20"/>
        <v>0</v>
      </c>
      <c r="EH175" s="3">
        <f>BU175</f>
        <v>798.98</v>
      </c>
      <c r="EI175" s="3">
        <f t="shared" si="21"/>
        <v>417.98857142857162</v>
      </c>
      <c r="EJ175" s="3">
        <f>CE175</f>
        <v>0</v>
      </c>
      <c r="EK175" s="19">
        <f t="shared" si="22"/>
        <v>417.98857142857162</v>
      </c>
      <c r="EL175" s="19">
        <f>CO175/CM175</f>
        <v>1</v>
      </c>
      <c r="EM175" s="19">
        <f t="shared" si="23"/>
        <v>417.98857142857162</v>
      </c>
      <c r="EN175" s="18">
        <f>ROUND(EM175-BV175,0)</f>
        <v>0</v>
      </c>
    </row>
    <row r="176" spans="1:144" x14ac:dyDescent="0.25">
      <c r="A176">
        <v>253233</v>
      </c>
      <c r="B176" t="s">
        <v>1161</v>
      </c>
      <c r="C176" s="1">
        <v>45341</v>
      </c>
      <c r="D176" s="2">
        <v>45341.53266203704</v>
      </c>
      <c r="E176">
        <v>2024</v>
      </c>
      <c r="F176">
        <v>2</v>
      </c>
      <c r="G176">
        <v>19</v>
      </c>
      <c r="H176">
        <v>8</v>
      </c>
      <c r="I176">
        <v>2</v>
      </c>
      <c r="J176" t="s">
        <v>124</v>
      </c>
      <c r="K176">
        <v>12</v>
      </c>
      <c r="L176">
        <v>1</v>
      </c>
      <c r="M176">
        <v>1</v>
      </c>
      <c r="N176" s="1">
        <v>45341</v>
      </c>
      <c r="O176" s="2">
        <v>45341.604166666664</v>
      </c>
      <c r="P176">
        <v>2024</v>
      </c>
      <c r="Q176">
        <v>2</v>
      </c>
      <c r="R176">
        <v>19</v>
      </c>
      <c r="S176">
        <v>8</v>
      </c>
      <c r="T176">
        <v>2</v>
      </c>
      <c r="U176" t="s">
        <v>124</v>
      </c>
      <c r="V176">
        <v>14</v>
      </c>
      <c r="W176" s="1">
        <v>45371</v>
      </c>
      <c r="X176" s="2">
        <v>45371.63958333333</v>
      </c>
      <c r="Y176">
        <v>2024</v>
      </c>
      <c r="Z176">
        <v>3</v>
      </c>
      <c r="AA176">
        <v>20</v>
      </c>
      <c r="AB176">
        <v>12</v>
      </c>
      <c r="AC176">
        <v>4</v>
      </c>
      <c r="AD176" t="s">
        <v>226</v>
      </c>
      <c r="AE176">
        <v>15</v>
      </c>
      <c r="AF176" t="s">
        <v>155</v>
      </c>
      <c r="AG176" t="s">
        <v>128</v>
      </c>
      <c r="AH176" t="s">
        <v>129</v>
      </c>
      <c r="AI176" t="s">
        <v>155</v>
      </c>
      <c r="AJ176">
        <v>0</v>
      </c>
      <c r="AK176" t="s">
        <v>1082</v>
      </c>
      <c r="AL176" t="s">
        <v>40</v>
      </c>
      <c r="AM176" s="1">
        <v>45369</v>
      </c>
      <c r="AN176">
        <v>0</v>
      </c>
      <c r="AO176">
        <v>1</v>
      </c>
      <c r="AP176">
        <v>0</v>
      </c>
      <c r="AQ176" t="s">
        <v>134</v>
      </c>
      <c r="AR176" t="s">
        <v>135</v>
      </c>
      <c r="AS176" t="s">
        <v>157</v>
      </c>
      <c r="AT176" t="s">
        <v>133</v>
      </c>
      <c r="AU176" t="s">
        <v>158</v>
      </c>
      <c r="AV176" t="s">
        <v>159</v>
      </c>
      <c r="AW176" t="s">
        <v>133</v>
      </c>
      <c r="AX176" t="s">
        <v>146</v>
      </c>
      <c r="AZ176">
        <v>1</v>
      </c>
      <c r="BA176">
        <v>0</v>
      </c>
      <c r="BB176">
        <v>1</v>
      </c>
      <c r="BC176">
        <v>0</v>
      </c>
      <c r="BD176">
        <v>574700</v>
      </c>
      <c r="BE176" t="s">
        <v>1162</v>
      </c>
      <c r="BF176" t="s">
        <v>1163</v>
      </c>
      <c r="BG176" t="s">
        <v>1164</v>
      </c>
      <c r="BH176" s="1">
        <v>33787</v>
      </c>
      <c r="BI176">
        <v>32</v>
      </c>
      <c r="BJ176" t="s">
        <v>143</v>
      </c>
      <c r="BK176" t="s">
        <v>139</v>
      </c>
      <c r="BL176" s="3">
        <v>30</v>
      </c>
      <c r="BM176" s="3">
        <v>0</v>
      </c>
      <c r="BN176">
        <v>0</v>
      </c>
      <c r="BO176" s="3">
        <v>59.96</v>
      </c>
      <c r="BP176" s="3">
        <v>5.63</v>
      </c>
      <c r="BQ176" s="3">
        <v>5</v>
      </c>
      <c r="BR176" t="s">
        <v>144</v>
      </c>
      <c r="BS176">
        <v>58.3</v>
      </c>
      <c r="BT176" t="s">
        <v>183</v>
      </c>
      <c r="BU176" s="3">
        <v>1798.8</v>
      </c>
      <c r="BV176" s="3">
        <v>1798.8</v>
      </c>
      <c r="BW176">
        <v>0</v>
      </c>
      <c r="BX176">
        <v>39</v>
      </c>
      <c r="BY176">
        <v>39</v>
      </c>
      <c r="BZ176">
        <v>150</v>
      </c>
      <c r="CA176">
        <v>168.9</v>
      </c>
      <c r="CB176">
        <v>0</v>
      </c>
      <c r="CC176">
        <v>0</v>
      </c>
      <c r="CD176">
        <v>168.9</v>
      </c>
      <c r="CE176" s="3">
        <v>0</v>
      </c>
      <c r="CF176" s="3">
        <v>0</v>
      </c>
      <c r="CG176">
        <v>109.785</v>
      </c>
      <c r="CH176">
        <v>109.785</v>
      </c>
      <c r="CI176" s="3">
        <v>2195.6999999999998</v>
      </c>
      <c r="CJ176" s="5">
        <v>2195.6999999999998</v>
      </c>
      <c r="CK176" s="5">
        <v>2195.6999999999998</v>
      </c>
      <c r="CL176" s="5">
        <v>2195.6999999999998</v>
      </c>
      <c r="CM176" s="3">
        <v>2195.6999999999998</v>
      </c>
      <c r="CN176" s="3">
        <v>2195.6999999999998</v>
      </c>
      <c r="CO176" s="3">
        <v>2195.6999999999998</v>
      </c>
      <c r="CP176" s="3">
        <v>2195.6999999999998</v>
      </c>
      <c r="CQ176">
        <v>2195.6999999999998</v>
      </c>
      <c r="CR176">
        <v>109.785</v>
      </c>
      <c r="CS176" s="3">
        <v>0</v>
      </c>
      <c r="CT176" s="3">
        <v>0</v>
      </c>
      <c r="CU176" s="3" t="s">
        <v>146</v>
      </c>
      <c r="CV176" t="s">
        <v>133</v>
      </c>
      <c r="CX176" s="2">
        <v>1.5</v>
      </c>
      <c r="CY176" t="s">
        <v>133</v>
      </c>
      <c r="CZ176">
        <v>294</v>
      </c>
      <c r="DA176">
        <v>2</v>
      </c>
      <c r="DB176" t="s">
        <v>191</v>
      </c>
      <c r="DC176" t="s">
        <v>756</v>
      </c>
      <c r="DD176" t="s">
        <v>357</v>
      </c>
      <c r="DE176" t="s">
        <v>358</v>
      </c>
      <c r="DF176" t="s">
        <v>223</v>
      </c>
      <c r="DG176" t="s">
        <v>143</v>
      </c>
      <c r="DH176" t="s">
        <v>168</v>
      </c>
      <c r="DI176">
        <v>1</v>
      </c>
      <c r="DJ176">
        <v>1</v>
      </c>
      <c r="DK176" t="s">
        <v>1165</v>
      </c>
      <c r="DL176" t="s">
        <v>152</v>
      </c>
      <c r="DM176">
        <v>25.1942225571314</v>
      </c>
      <c r="DN176">
        <v>55.284689404070299</v>
      </c>
      <c r="DO176" t="s">
        <v>1165</v>
      </c>
      <c r="DP176" t="s">
        <v>153</v>
      </c>
      <c r="DQ176">
        <v>25.194175836401801</v>
      </c>
      <c r="DR176">
        <v>55.2846723049879</v>
      </c>
      <c r="DS176" t="s">
        <v>133</v>
      </c>
      <c r="DT176" t="s">
        <v>133</v>
      </c>
      <c r="DW176" s="18" t="str">
        <f>IF(AND(CU176="no",CS176=0),"okay",IF(AND(CU176="yes",CS176&gt;0),"okay","wrong"))</f>
        <v>okay</v>
      </c>
      <c r="DX176" s="3">
        <f>SUM(BO176:BQ176)</f>
        <v>70.59</v>
      </c>
      <c r="DY176" s="3">
        <f>BM176</f>
        <v>0</v>
      </c>
      <c r="DZ176" s="3">
        <f t="shared" si="17"/>
        <v>0</v>
      </c>
      <c r="EA176" s="3">
        <f>CF176</f>
        <v>0</v>
      </c>
      <c r="EB176" s="18">
        <f>ROUND(DZ176-CS176-EA176,)</f>
        <v>0</v>
      </c>
      <c r="EC176" s="3">
        <f>CI176</f>
        <v>2195.6999999999998</v>
      </c>
      <c r="ED176" s="3">
        <f t="shared" si="18"/>
        <v>0</v>
      </c>
      <c r="EE176" s="3">
        <f t="shared" si="18"/>
        <v>0</v>
      </c>
      <c r="EF176" s="3">
        <f t="shared" si="19"/>
        <v>2195.6999999999998</v>
      </c>
      <c r="EG176" s="18">
        <f t="shared" si="20"/>
        <v>0</v>
      </c>
      <c r="EH176" s="3">
        <f>BU176</f>
        <v>1798.8</v>
      </c>
      <c r="EI176" s="3">
        <f t="shared" si="21"/>
        <v>1798.8</v>
      </c>
      <c r="EJ176" s="3">
        <f>CE176</f>
        <v>0</v>
      </c>
      <c r="EK176" s="19">
        <f t="shared" si="22"/>
        <v>1798.8</v>
      </c>
      <c r="EL176" s="19">
        <f>CO176/CM176</f>
        <v>1</v>
      </c>
      <c r="EM176" s="19">
        <f t="shared" si="23"/>
        <v>1798.8</v>
      </c>
      <c r="EN176" s="18">
        <f>ROUND(EM176-BV176,0)</f>
        <v>0</v>
      </c>
    </row>
    <row r="177" spans="1:144" x14ac:dyDescent="0.25">
      <c r="A177">
        <v>253250</v>
      </c>
      <c r="B177" t="s">
        <v>1166</v>
      </c>
      <c r="C177" s="1">
        <v>45341</v>
      </c>
      <c r="D177" s="2">
        <v>45341.559513888889</v>
      </c>
      <c r="E177">
        <v>2024</v>
      </c>
      <c r="F177">
        <v>2</v>
      </c>
      <c r="G177">
        <v>19</v>
      </c>
      <c r="H177">
        <v>8</v>
      </c>
      <c r="I177">
        <v>2</v>
      </c>
      <c r="J177" t="s">
        <v>124</v>
      </c>
      <c r="K177">
        <v>13</v>
      </c>
      <c r="L177">
        <v>1</v>
      </c>
      <c r="M177">
        <v>0</v>
      </c>
      <c r="N177" s="1">
        <v>45341</v>
      </c>
      <c r="O177" s="2">
        <v>45341.8125</v>
      </c>
      <c r="P177">
        <v>2024</v>
      </c>
      <c r="Q177">
        <v>2</v>
      </c>
      <c r="R177">
        <v>19</v>
      </c>
      <c r="S177">
        <v>8</v>
      </c>
      <c r="T177">
        <v>2</v>
      </c>
      <c r="U177" t="s">
        <v>124</v>
      </c>
      <c r="V177">
        <v>19</v>
      </c>
      <c r="W177" s="1">
        <v>45354</v>
      </c>
      <c r="X177" s="2">
        <v>45354.8125</v>
      </c>
      <c r="Y177">
        <v>2024</v>
      </c>
      <c r="Z177">
        <v>3</v>
      </c>
      <c r="AA177">
        <v>3</v>
      </c>
      <c r="AB177">
        <v>9</v>
      </c>
      <c r="AC177">
        <v>1</v>
      </c>
      <c r="AD177" t="s">
        <v>172</v>
      </c>
      <c r="AE177">
        <v>19</v>
      </c>
      <c r="AF177" t="s">
        <v>155</v>
      </c>
      <c r="AG177" t="s">
        <v>128</v>
      </c>
      <c r="AH177" t="s">
        <v>129</v>
      </c>
      <c r="AI177" t="s">
        <v>155</v>
      </c>
      <c r="AJ177">
        <v>0</v>
      </c>
      <c r="AK177" t="s">
        <v>1082</v>
      </c>
      <c r="AL177" t="s">
        <v>40</v>
      </c>
      <c r="AM177" s="1">
        <v>45369</v>
      </c>
      <c r="AN177">
        <v>0</v>
      </c>
      <c r="AO177">
        <v>1</v>
      </c>
      <c r="AP177">
        <v>0</v>
      </c>
      <c r="AQ177" t="s">
        <v>233</v>
      </c>
      <c r="AR177" t="s">
        <v>205</v>
      </c>
      <c r="AS177" t="s">
        <v>157</v>
      </c>
      <c r="AT177" t="s">
        <v>133</v>
      </c>
      <c r="AU177" t="s">
        <v>158</v>
      </c>
      <c r="AV177" t="s">
        <v>138</v>
      </c>
      <c r="AW177" t="s">
        <v>133</v>
      </c>
      <c r="AX177" t="s">
        <v>146</v>
      </c>
      <c r="AZ177">
        <v>1</v>
      </c>
      <c r="BA177">
        <v>1</v>
      </c>
      <c r="BB177">
        <v>0</v>
      </c>
      <c r="BC177">
        <v>0</v>
      </c>
      <c r="BD177">
        <v>574302</v>
      </c>
      <c r="BE177" t="s">
        <v>1167</v>
      </c>
      <c r="BF177" t="s">
        <v>1168</v>
      </c>
      <c r="BG177" t="s">
        <v>1169</v>
      </c>
      <c r="BH177" s="1">
        <v>34700</v>
      </c>
      <c r="BI177">
        <v>29</v>
      </c>
      <c r="BJ177" t="s">
        <v>143</v>
      </c>
      <c r="BK177" t="s">
        <v>139</v>
      </c>
      <c r="BL177" s="3">
        <v>13</v>
      </c>
      <c r="BM177" s="3">
        <v>0</v>
      </c>
      <c r="BN177">
        <v>0</v>
      </c>
      <c r="BO177" s="3">
        <v>151.28</v>
      </c>
      <c r="BP177" s="3">
        <v>17</v>
      </c>
      <c r="BQ177" s="3">
        <v>15</v>
      </c>
      <c r="BR177" t="s">
        <v>144</v>
      </c>
      <c r="BS177">
        <v>0</v>
      </c>
      <c r="BT177">
        <v>0</v>
      </c>
      <c r="BU177" s="3">
        <v>1966.64</v>
      </c>
      <c r="BV177" s="3">
        <v>1966.64</v>
      </c>
      <c r="BW177">
        <v>0</v>
      </c>
      <c r="BX177">
        <v>78</v>
      </c>
      <c r="BY177">
        <v>39</v>
      </c>
      <c r="BZ177">
        <v>195</v>
      </c>
      <c r="CA177">
        <v>221</v>
      </c>
      <c r="CB177">
        <v>0</v>
      </c>
      <c r="CC177">
        <v>0</v>
      </c>
      <c r="CD177">
        <v>221</v>
      </c>
      <c r="CE177" s="3">
        <v>0</v>
      </c>
      <c r="CF177" s="3">
        <v>0</v>
      </c>
      <c r="CG177">
        <v>124.979999999999</v>
      </c>
      <c r="CH177">
        <v>124.979999999999</v>
      </c>
      <c r="CI177" s="3">
        <v>2499.64</v>
      </c>
      <c r="CJ177" s="5">
        <v>2499.64</v>
      </c>
      <c r="CK177" s="5">
        <v>2499.64</v>
      </c>
      <c r="CL177" s="5">
        <v>2499.64</v>
      </c>
      <c r="CM177" s="3">
        <v>2499.64</v>
      </c>
      <c r="CN177" s="3">
        <v>2499.64</v>
      </c>
      <c r="CO177" s="3">
        <v>2499.64</v>
      </c>
      <c r="CP177" s="3">
        <v>2499.64</v>
      </c>
      <c r="CQ177">
        <v>2499.64</v>
      </c>
      <c r="CR177">
        <v>124.979999999999</v>
      </c>
      <c r="CS177" s="3">
        <v>0</v>
      </c>
      <c r="CT177" s="3">
        <v>0</v>
      </c>
      <c r="CU177" s="3" t="s">
        <v>146</v>
      </c>
      <c r="CV177" t="s">
        <v>133</v>
      </c>
      <c r="CX177" s="2">
        <v>1.5</v>
      </c>
      <c r="CZ177">
        <v>98</v>
      </c>
      <c r="DA177" t="s">
        <v>133</v>
      </c>
      <c r="DB177" t="s">
        <v>147</v>
      </c>
      <c r="DC177" t="s">
        <v>320</v>
      </c>
      <c r="DD177" t="s">
        <v>133</v>
      </c>
      <c r="DE177" t="s">
        <v>133</v>
      </c>
      <c r="DF177" t="s">
        <v>133</v>
      </c>
      <c r="DG177" t="s">
        <v>143</v>
      </c>
      <c r="DH177" t="s">
        <v>168</v>
      </c>
      <c r="DI177">
        <v>1</v>
      </c>
      <c r="DJ177">
        <v>1</v>
      </c>
      <c r="DK177" t="s">
        <v>1170</v>
      </c>
      <c r="DL177" t="s">
        <v>152</v>
      </c>
      <c r="DM177">
        <v>25.069711131845999</v>
      </c>
      <c r="DN177">
        <v>55.144396126270202</v>
      </c>
      <c r="DO177" t="s">
        <v>1170</v>
      </c>
      <c r="DP177" t="s">
        <v>153</v>
      </c>
      <c r="DQ177">
        <v>25.0697682256923</v>
      </c>
      <c r="DR177">
        <v>55.144462846219497</v>
      </c>
      <c r="DS177" t="s">
        <v>133</v>
      </c>
      <c r="DT177" t="s">
        <v>133</v>
      </c>
      <c r="DW177" s="18" t="str">
        <f>IF(AND(CU177="no",CS177=0),"okay",IF(AND(CU177="yes",CS177&gt;0),"okay","wrong"))</f>
        <v>okay</v>
      </c>
      <c r="DX177" s="3">
        <f>SUM(BO177:BQ177)</f>
        <v>183.28</v>
      </c>
      <c r="DY177" s="3">
        <f>BM177</f>
        <v>0</v>
      </c>
      <c r="DZ177" s="3">
        <f t="shared" si="17"/>
        <v>0</v>
      </c>
      <c r="EA177" s="3">
        <f>CF177</f>
        <v>0</v>
      </c>
      <c r="EB177" s="18">
        <f>ROUND(DZ177-CS177-EA177,)</f>
        <v>0</v>
      </c>
      <c r="EC177" s="3">
        <f>CI177</f>
        <v>2499.64</v>
      </c>
      <c r="ED177" s="3">
        <f t="shared" si="18"/>
        <v>0</v>
      </c>
      <c r="EE177" s="3">
        <f t="shared" si="18"/>
        <v>0</v>
      </c>
      <c r="EF177" s="3">
        <f t="shared" si="19"/>
        <v>2499.64</v>
      </c>
      <c r="EG177" s="18">
        <f t="shared" si="20"/>
        <v>0</v>
      </c>
      <c r="EH177" s="3">
        <f>BU177</f>
        <v>1966.64</v>
      </c>
      <c r="EI177" s="3">
        <f t="shared" si="21"/>
        <v>1966.64</v>
      </c>
      <c r="EJ177" s="3">
        <f>CE177</f>
        <v>0</v>
      </c>
      <c r="EK177" s="19">
        <f t="shared" si="22"/>
        <v>1966.64</v>
      </c>
      <c r="EL177" s="19">
        <f>CO177/CM177</f>
        <v>1</v>
      </c>
      <c r="EM177" s="19">
        <f t="shared" si="23"/>
        <v>1966.64</v>
      </c>
      <c r="EN177" s="18">
        <f>ROUND(EM177-BV177,0)</f>
        <v>0</v>
      </c>
    </row>
    <row r="178" spans="1:144" x14ac:dyDescent="0.25">
      <c r="A178">
        <v>253304</v>
      </c>
      <c r="B178" t="s">
        <v>1171</v>
      </c>
      <c r="C178" s="1">
        <v>45341</v>
      </c>
      <c r="D178" s="2">
        <v>45341.670810185184</v>
      </c>
      <c r="E178">
        <v>2024</v>
      </c>
      <c r="F178">
        <v>2</v>
      </c>
      <c r="G178">
        <v>19</v>
      </c>
      <c r="H178">
        <v>8</v>
      </c>
      <c r="I178">
        <v>2</v>
      </c>
      <c r="J178" t="s">
        <v>124</v>
      </c>
      <c r="K178">
        <v>16</v>
      </c>
      <c r="L178">
        <v>1</v>
      </c>
      <c r="M178">
        <v>1</v>
      </c>
      <c r="N178" s="1">
        <v>45341</v>
      </c>
      <c r="O178" s="2">
        <v>45341.790277777778</v>
      </c>
      <c r="P178">
        <v>2024</v>
      </c>
      <c r="Q178">
        <v>2</v>
      </c>
      <c r="R178">
        <v>19</v>
      </c>
      <c r="S178">
        <v>8</v>
      </c>
      <c r="T178">
        <v>2</v>
      </c>
      <c r="U178" t="s">
        <v>124</v>
      </c>
      <c r="V178">
        <v>18</v>
      </c>
      <c r="W178" s="1">
        <v>45346</v>
      </c>
      <c r="X178" s="2">
        <v>45346.790277777778</v>
      </c>
      <c r="Y178">
        <v>2024</v>
      </c>
      <c r="Z178">
        <v>2</v>
      </c>
      <c r="AA178">
        <v>24</v>
      </c>
      <c r="AB178">
        <v>8</v>
      </c>
      <c r="AC178">
        <v>7</v>
      </c>
      <c r="AD178" t="s">
        <v>126</v>
      </c>
      <c r="AE178">
        <v>18</v>
      </c>
      <c r="AF178" t="s">
        <v>155</v>
      </c>
      <c r="AG178" t="s">
        <v>128</v>
      </c>
      <c r="AH178" t="s">
        <v>129</v>
      </c>
      <c r="AI178" t="s">
        <v>155</v>
      </c>
      <c r="AJ178">
        <v>0</v>
      </c>
      <c r="AK178" t="s">
        <v>1082</v>
      </c>
      <c r="AL178" t="s">
        <v>40</v>
      </c>
      <c r="AM178" s="1">
        <v>45369</v>
      </c>
      <c r="AN178">
        <v>0</v>
      </c>
      <c r="AO178">
        <v>1</v>
      </c>
      <c r="AP178">
        <v>0</v>
      </c>
      <c r="AQ178" t="s">
        <v>134</v>
      </c>
      <c r="AR178" t="s">
        <v>156</v>
      </c>
      <c r="AS178" t="s">
        <v>157</v>
      </c>
      <c r="AT178" t="s">
        <v>133</v>
      </c>
      <c r="AU178" t="s">
        <v>158</v>
      </c>
      <c r="AV178" t="s">
        <v>138</v>
      </c>
      <c r="AW178" t="s">
        <v>133</v>
      </c>
      <c r="AX178" t="s">
        <v>139</v>
      </c>
      <c r="AZ178">
        <v>6</v>
      </c>
      <c r="BA178">
        <v>0</v>
      </c>
      <c r="BB178">
        <v>6</v>
      </c>
      <c r="BC178">
        <v>0</v>
      </c>
      <c r="BD178">
        <v>287127</v>
      </c>
      <c r="BE178" t="s">
        <v>1172</v>
      </c>
      <c r="BF178" t="s">
        <v>1173</v>
      </c>
      <c r="BG178" t="s">
        <v>1174</v>
      </c>
      <c r="BH178" s="1">
        <v>34700</v>
      </c>
      <c r="BI178">
        <v>29</v>
      </c>
      <c r="BJ178" t="s">
        <v>143</v>
      </c>
      <c r="BK178" t="s">
        <v>139</v>
      </c>
      <c r="BL178" s="3">
        <v>5</v>
      </c>
      <c r="BM178" s="3">
        <v>0</v>
      </c>
      <c r="BN178">
        <v>0</v>
      </c>
      <c r="BO178" s="3">
        <v>99</v>
      </c>
      <c r="BP178" s="3">
        <v>20</v>
      </c>
      <c r="BQ178" s="3">
        <v>25</v>
      </c>
      <c r="BR178" t="s">
        <v>144</v>
      </c>
      <c r="BS178">
        <v>0</v>
      </c>
      <c r="BT178">
        <v>0</v>
      </c>
      <c r="BU178" s="3">
        <v>495</v>
      </c>
      <c r="BV178" s="3">
        <v>495</v>
      </c>
      <c r="BW178">
        <v>0</v>
      </c>
      <c r="BX178">
        <v>0</v>
      </c>
      <c r="BY178">
        <v>0</v>
      </c>
      <c r="BZ178">
        <v>125</v>
      </c>
      <c r="CA178">
        <v>100</v>
      </c>
      <c r="CB178">
        <v>0</v>
      </c>
      <c r="CC178">
        <v>0</v>
      </c>
      <c r="CD178">
        <v>100</v>
      </c>
      <c r="CE178" s="3">
        <v>0</v>
      </c>
      <c r="CF178" s="3">
        <v>0</v>
      </c>
      <c r="CG178">
        <v>36</v>
      </c>
      <c r="CH178">
        <v>36</v>
      </c>
      <c r="CI178" s="3">
        <v>720</v>
      </c>
      <c r="CJ178" s="5">
        <v>720</v>
      </c>
      <c r="CK178" s="5">
        <v>720</v>
      </c>
      <c r="CL178" s="5">
        <v>720</v>
      </c>
      <c r="CM178" s="3">
        <v>720</v>
      </c>
      <c r="CN178" s="3">
        <v>720</v>
      </c>
      <c r="CO178" s="3">
        <v>720</v>
      </c>
      <c r="CP178" s="3">
        <v>720</v>
      </c>
      <c r="CQ178">
        <v>720</v>
      </c>
      <c r="CR178">
        <v>36</v>
      </c>
      <c r="CS178" s="3">
        <v>0</v>
      </c>
      <c r="CT178" s="3">
        <v>0</v>
      </c>
      <c r="CU178" s="3" t="s">
        <v>146</v>
      </c>
      <c r="CV178" t="s">
        <v>133</v>
      </c>
      <c r="CX178" s="2">
        <v>1.5</v>
      </c>
      <c r="CZ178">
        <v>96</v>
      </c>
      <c r="DA178">
        <v>2</v>
      </c>
      <c r="DB178" t="s">
        <v>163</v>
      </c>
      <c r="DC178" t="s">
        <v>164</v>
      </c>
      <c r="DD178" t="s">
        <v>165</v>
      </c>
      <c r="DE178" t="s">
        <v>166</v>
      </c>
      <c r="DF178" t="s">
        <v>167</v>
      </c>
      <c r="DG178" t="s">
        <v>143</v>
      </c>
      <c r="DH178" t="s">
        <v>168</v>
      </c>
      <c r="DI178">
        <v>1</v>
      </c>
      <c r="DJ178">
        <v>1</v>
      </c>
      <c r="DK178" t="s">
        <v>337</v>
      </c>
      <c r="DL178" t="s">
        <v>338</v>
      </c>
      <c r="DM178">
        <v>25.119828799158199</v>
      </c>
      <c r="DN178">
        <v>55.216707100000001</v>
      </c>
      <c r="DO178" t="s">
        <v>337</v>
      </c>
      <c r="DP178" t="s">
        <v>338</v>
      </c>
      <c r="DQ178">
        <v>25.119828799158199</v>
      </c>
      <c r="DR178">
        <v>55.216707100000001</v>
      </c>
      <c r="DS178">
        <v>10</v>
      </c>
      <c r="DT178" t="s">
        <v>133</v>
      </c>
      <c r="DW178" s="18" t="str">
        <f>IF(AND(CU178="no",CS178=0),"okay",IF(AND(CU178="yes",CS178&gt;0),"okay","wrong"))</f>
        <v>okay</v>
      </c>
      <c r="DX178" s="3">
        <f>SUM(BO178:BQ178)</f>
        <v>144</v>
      </c>
      <c r="DY178" s="3">
        <f>BM178</f>
        <v>0</v>
      </c>
      <c r="DZ178" s="3">
        <f t="shared" si="17"/>
        <v>0</v>
      </c>
      <c r="EA178" s="3">
        <f>CF178</f>
        <v>0</v>
      </c>
      <c r="EB178" s="18">
        <f>ROUND(DZ178-CS178-EA178,)</f>
        <v>0</v>
      </c>
      <c r="EC178" s="3">
        <f>CI178</f>
        <v>720</v>
      </c>
      <c r="ED178" s="3">
        <f t="shared" si="18"/>
        <v>0</v>
      </c>
      <c r="EE178" s="3">
        <f t="shared" si="18"/>
        <v>0</v>
      </c>
      <c r="EF178" s="3">
        <f t="shared" si="19"/>
        <v>720</v>
      </c>
      <c r="EG178" s="18">
        <f t="shared" si="20"/>
        <v>0</v>
      </c>
      <c r="EH178" s="3">
        <f>BU178</f>
        <v>495</v>
      </c>
      <c r="EI178" s="3">
        <f t="shared" si="21"/>
        <v>495</v>
      </c>
      <c r="EJ178" s="3">
        <f>CE178</f>
        <v>0</v>
      </c>
      <c r="EK178" s="19">
        <f t="shared" si="22"/>
        <v>495</v>
      </c>
      <c r="EL178" s="19">
        <f>CO178/CM178</f>
        <v>1</v>
      </c>
      <c r="EM178" s="19">
        <f t="shared" si="23"/>
        <v>495</v>
      </c>
      <c r="EN178" s="18">
        <f>ROUND(EM178-BV178,0)</f>
        <v>0</v>
      </c>
    </row>
    <row r="179" spans="1:144" x14ac:dyDescent="0.25">
      <c r="A179">
        <v>253317</v>
      </c>
      <c r="B179" t="s">
        <v>1175</v>
      </c>
      <c r="C179" s="1">
        <v>45341</v>
      </c>
      <c r="D179" s="2">
        <v>45341.683263888888</v>
      </c>
      <c r="E179">
        <v>2024</v>
      </c>
      <c r="F179">
        <v>2</v>
      </c>
      <c r="G179">
        <v>19</v>
      </c>
      <c r="H179">
        <v>8</v>
      </c>
      <c r="I179">
        <v>2</v>
      </c>
      <c r="J179" t="s">
        <v>124</v>
      </c>
      <c r="K179">
        <v>16</v>
      </c>
      <c r="L179">
        <v>1</v>
      </c>
      <c r="M179">
        <v>1</v>
      </c>
      <c r="N179" s="1">
        <v>45341</v>
      </c>
      <c r="O179" s="2">
        <v>45341.966666666667</v>
      </c>
      <c r="P179">
        <v>2024</v>
      </c>
      <c r="Q179">
        <v>2</v>
      </c>
      <c r="R179">
        <v>19</v>
      </c>
      <c r="S179">
        <v>8</v>
      </c>
      <c r="T179">
        <v>2</v>
      </c>
      <c r="U179" t="s">
        <v>124</v>
      </c>
      <c r="V179">
        <v>23</v>
      </c>
      <c r="W179" s="1">
        <v>45373</v>
      </c>
      <c r="X179" s="2">
        <v>45373.96597222222</v>
      </c>
      <c r="Y179">
        <v>2024</v>
      </c>
      <c r="Z179">
        <v>3</v>
      </c>
      <c r="AA179">
        <v>22</v>
      </c>
      <c r="AB179">
        <v>12</v>
      </c>
      <c r="AC179">
        <v>6</v>
      </c>
      <c r="AD179" t="s">
        <v>241</v>
      </c>
      <c r="AE179">
        <v>23</v>
      </c>
      <c r="AF179" t="s">
        <v>155</v>
      </c>
      <c r="AG179" t="s">
        <v>128</v>
      </c>
      <c r="AH179" t="s">
        <v>129</v>
      </c>
      <c r="AI179" t="s">
        <v>155</v>
      </c>
      <c r="AJ179">
        <v>0</v>
      </c>
      <c r="AK179" t="s">
        <v>1082</v>
      </c>
      <c r="AL179" t="s">
        <v>40</v>
      </c>
      <c r="AM179" s="1">
        <v>45369</v>
      </c>
      <c r="AN179">
        <v>0</v>
      </c>
      <c r="AO179">
        <v>1</v>
      </c>
      <c r="AP179">
        <v>0</v>
      </c>
      <c r="AQ179" t="s">
        <v>134</v>
      </c>
      <c r="AR179" t="s">
        <v>135</v>
      </c>
      <c r="AS179" t="s">
        <v>157</v>
      </c>
      <c r="AT179" t="s">
        <v>133</v>
      </c>
      <c r="AU179" t="s">
        <v>158</v>
      </c>
      <c r="AV179" t="s">
        <v>159</v>
      </c>
      <c r="AW179" t="s">
        <v>133</v>
      </c>
      <c r="AX179" t="s">
        <v>139</v>
      </c>
      <c r="AZ179">
        <v>4</v>
      </c>
      <c r="BA179">
        <v>0</v>
      </c>
      <c r="BB179">
        <v>4</v>
      </c>
      <c r="BC179">
        <v>0</v>
      </c>
      <c r="BD179">
        <v>380678</v>
      </c>
      <c r="BE179" t="s">
        <v>412</v>
      </c>
      <c r="BF179" t="s">
        <v>413</v>
      </c>
      <c r="BG179" t="s">
        <v>414</v>
      </c>
      <c r="BH179" s="1">
        <v>33787</v>
      </c>
      <c r="BI179">
        <v>32</v>
      </c>
      <c r="BJ179" t="s">
        <v>143</v>
      </c>
      <c r="BK179" t="s">
        <v>139</v>
      </c>
      <c r="BL179" s="3">
        <v>32</v>
      </c>
      <c r="BM179" s="3">
        <v>0</v>
      </c>
      <c r="BN179">
        <v>0</v>
      </c>
      <c r="BO179" s="3">
        <v>78.3</v>
      </c>
      <c r="BP179" s="3">
        <v>6.63</v>
      </c>
      <c r="BQ179" s="3">
        <v>5</v>
      </c>
      <c r="BR179" t="s">
        <v>144</v>
      </c>
      <c r="BS179">
        <v>76.63</v>
      </c>
      <c r="BT179" t="s">
        <v>145</v>
      </c>
      <c r="BU179" s="3">
        <v>2505.6</v>
      </c>
      <c r="BV179" s="3">
        <v>2505.6</v>
      </c>
      <c r="BW179">
        <v>0</v>
      </c>
      <c r="BX179">
        <v>39</v>
      </c>
      <c r="BY179">
        <v>39</v>
      </c>
      <c r="BZ179">
        <v>160</v>
      </c>
      <c r="CA179">
        <v>212.16</v>
      </c>
      <c r="CB179">
        <v>0</v>
      </c>
      <c r="CC179">
        <v>0</v>
      </c>
      <c r="CD179">
        <v>212.16</v>
      </c>
      <c r="CE179" s="3">
        <v>0</v>
      </c>
      <c r="CF179" s="3">
        <v>0</v>
      </c>
      <c r="CG179">
        <v>147.78800000000001</v>
      </c>
      <c r="CH179">
        <v>147.78800000000001</v>
      </c>
      <c r="CI179" s="3">
        <v>2955.7599999999902</v>
      </c>
      <c r="CJ179" s="5">
        <v>2955.7599999999902</v>
      </c>
      <c r="CK179" s="5">
        <v>2955.7599999999902</v>
      </c>
      <c r="CL179" s="5">
        <v>2955.7599999999902</v>
      </c>
      <c r="CM179" s="3">
        <v>2955.7599999999902</v>
      </c>
      <c r="CN179" s="3">
        <v>2955.7599999999902</v>
      </c>
      <c r="CO179" s="3">
        <v>2955.7599999999902</v>
      </c>
      <c r="CP179" s="3">
        <v>2955.7599999999902</v>
      </c>
      <c r="CQ179">
        <v>2955.7599999999902</v>
      </c>
      <c r="CR179">
        <v>147.78800000000001</v>
      </c>
      <c r="CS179" s="3">
        <v>0</v>
      </c>
      <c r="CT179" s="3">
        <v>0</v>
      </c>
      <c r="CU179" s="3" t="s">
        <v>146</v>
      </c>
      <c r="CV179" t="s">
        <v>133</v>
      </c>
      <c r="CX179" s="2">
        <v>1.5</v>
      </c>
      <c r="CY179" t="s">
        <v>133</v>
      </c>
      <c r="CZ179">
        <v>503</v>
      </c>
      <c r="DA179">
        <v>2</v>
      </c>
      <c r="DB179" t="s">
        <v>191</v>
      </c>
      <c r="DC179" t="s">
        <v>936</v>
      </c>
      <c r="DD179">
        <v>6</v>
      </c>
      <c r="DE179" t="s">
        <v>254</v>
      </c>
      <c r="DF179" t="s">
        <v>359</v>
      </c>
      <c r="DG179" t="s">
        <v>143</v>
      </c>
      <c r="DH179" t="s">
        <v>168</v>
      </c>
      <c r="DI179">
        <v>1</v>
      </c>
      <c r="DJ179">
        <v>1</v>
      </c>
      <c r="DK179" t="s">
        <v>1176</v>
      </c>
      <c r="DL179" t="s">
        <v>152</v>
      </c>
      <c r="DM179">
        <v>25.131761324285399</v>
      </c>
      <c r="DN179">
        <v>55.153023401960503</v>
      </c>
      <c r="DO179" t="s">
        <v>1176</v>
      </c>
      <c r="DP179" t="s">
        <v>153</v>
      </c>
      <c r="DQ179">
        <v>25.131705430535501</v>
      </c>
      <c r="DR179">
        <v>55.152944661676798</v>
      </c>
      <c r="DS179" t="s">
        <v>133</v>
      </c>
      <c r="DT179" t="s">
        <v>133</v>
      </c>
      <c r="DW179" s="18" t="str">
        <f>IF(AND(CU179="no",CS179=0),"okay",IF(AND(CU179="yes",CS179&gt;0),"okay","wrong"))</f>
        <v>okay</v>
      </c>
      <c r="DX179" s="3">
        <f>SUM(BO179:BQ179)</f>
        <v>89.929999999999993</v>
      </c>
      <c r="DY179" s="3">
        <f>BM179</f>
        <v>0</v>
      </c>
      <c r="DZ179" s="3">
        <f t="shared" si="17"/>
        <v>0</v>
      </c>
      <c r="EA179" s="3">
        <f>CF179</f>
        <v>0</v>
      </c>
      <c r="EB179" s="18">
        <f>ROUND(DZ179-CS179-EA179,)</f>
        <v>0</v>
      </c>
      <c r="EC179" s="3">
        <f>CI179</f>
        <v>2955.7599999999902</v>
      </c>
      <c r="ED179" s="3">
        <f t="shared" si="18"/>
        <v>0</v>
      </c>
      <c r="EE179" s="3">
        <f t="shared" si="18"/>
        <v>0</v>
      </c>
      <c r="EF179" s="3">
        <f t="shared" si="19"/>
        <v>2955.7599999999902</v>
      </c>
      <c r="EG179" s="18">
        <f t="shared" si="20"/>
        <v>0</v>
      </c>
      <c r="EH179" s="3">
        <f>BU179</f>
        <v>2505.6</v>
      </c>
      <c r="EI179" s="3">
        <f t="shared" si="21"/>
        <v>2505.6</v>
      </c>
      <c r="EJ179" s="3">
        <f>CE179</f>
        <v>0</v>
      </c>
      <c r="EK179" s="19">
        <f t="shared" si="22"/>
        <v>2505.6</v>
      </c>
      <c r="EL179" s="19">
        <f>CO179/CM179</f>
        <v>1</v>
      </c>
      <c r="EM179" s="19">
        <f t="shared" si="23"/>
        <v>2505.6</v>
      </c>
      <c r="EN179" s="18">
        <f>ROUND(EM179-BV179,0)</f>
        <v>0</v>
      </c>
    </row>
    <row r="180" spans="1:144" x14ac:dyDescent="0.25">
      <c r="A180">
        <v>253377</v>
      </c>
      <c r="B180" t="s">
        <v>1177</v>
      </c>
      <c r="C180" s="1">
        <v>45341</v>
      </c>
      <c r="D180" s="2">
        <v>45341.800381944442</v>
      </c>
      <c r="E180">
        <v>2024</v>
      </c>
      <c r="F180">
        <v>2</v>
      </c>
      <c r="G180">
        <v>19</v>
      </c>
      <c r="H180">
        <v>8</v>
      </c>
      <c r="I180">
        <v>2</v>
      </c>
      <c r="J180" t="s">
        <v>124</v>
      </c>
      <c r="K180">
        <v>19</v>
      </c>
      <c r="L180">
        <v>1</v>
      </c>
      <c r="M180">
        <v>1</v>
      </c>
      <c r="N180" s="1">
        <v>45341</v>
      </c>
      <c r="O180" s="2">
        <v>45341.895833333336</v>
      </c>
      <c r="P180">
        <v>2024</v>
      </c>
      <c r="Q180">
        <v>2</v>
      </c>
      <c r="R180">
        <v>19</v>
      </c>
      <c r="S180">
        <v>8</v>
      </c>
      <c r="T180">
        <v>2</v>
      </c>
      <c r="U180" t="s">
        <v>124</v>
      </c>
      <c r="V180">
        <v>21</v>
      </c>
      <c r="W180" s="1">
        <v>45404</v>
      </c>
      <c r="X180" s="2">
        <v>45404.791666666664</v>
      </c>
      <c r="Y180">
        <v>2024</v>
      </c>
      <c r="Z180">
        <v>4</v>
      </c>
      <c r="AA180">
        <v>22</v>
      </c>
      <c r="AB180">
        <v>17</v>
      </c>
      <c r="AC180">
        <v>2</v>
      </c>
      <c r="AD180" t="s">
        <v>124</v>
      </c>
      <c r="AE180">
        <v>19</v>
      </c>
      <c r="AF180" t="s">
        <v>155</v>
      </c>
      <c r="AG180" t="s">
        <v>128</v>
      </c>
      <c r="AH180" t="s">
        <v>129</v>
      </c>
      <c r="AI180" t="s">
        <v>155</v>
      </c>
      <c r="AJ180">
        <v>0</v>
      </c>
      <c r="AK180" t="s">
        <v>1082</v>
      </c>
      <c r="AL180" t="s">
        <v>40</v>
      </c>
      <c r="AM180" s="1">
        <v>45369</v>
      </c>
      <c r="AN180">
        <v>0</v>
      </c>
      <c r="AO180">
        <v>1</v>
      </c>
      <c r="AP180">
        <v>0</v>
      </c>
      <c r="AQ180" t="s">
        <v>216</v>
      </c>
      <c r="AR180" t="s">
        <v>135</v>
      </c>
      <c r="AS180" t="s">
        <v>157</v>
      </c>
      <c r="AT180" t="s">
        <v>133</v>
      </c>
      <c r="AU180" t="s">
        <v>158</v>
      </c>
      <c r="AV180" t="s">
        <v>159</v>
      </c>
      <c r="AW180" t="s">
        <v>133</v>
      </c>
      <c r="AX180" t="s">
        <v>146</v>
      </c>
      <c r="AZ180">
        <v>1</v>
      </c>
      <c r="BA180">
        <v>0</v>
      </c>
      <c r="BB180">
        <v>0</v>
      </c>
      <c r="BC180">
        <v>1</v>
      </c>
      <c r="BD180">
        <v>574659</v>
      </c>
      <c r="BE180" t="s">
        <v>1178</v>
      </c>
      <c r="BF180" t="s">
        <v>1179</v>
      </c>
      <c r="BG180" t="s">
        <v>1180</v>
      </c>
      <c r="BH180" s="1">
        <v>33787</v>
      </c>
      <c r="BI180">
        <v>32</v>
      </c>
      <c r="BJ180" t="s">
        <v>143</v>
      </c>
      <c r="BK180" t="s">
        <v>139</v>
      </c>
      <c r="BL180" s="3">
        <v>63</v>
      </c>
      <c r="BM180" s="3">
        <v>33</v>
      </c>
      <c r="BN180">
        <v>0</v>
      </c>
      <c r="BO180" s="3">
        <v>78.3</v>
      </c>
      <c r="BP180" s="3">
        <v>6.63</v>
      </c>
      <c r="BQ180" s="3">
        <v>1.0317460317460301</v>
      </c>
      <c r="BR180" t="s">
        <v>144</v>
      </c>
      <c r="BS180">
        <v>76.63</v>
      </c>
      <c r="BT180" t="s">
        <v>145</v>
      </c>
      <c r="BU180" s="3">
        <v>4932.8999999999996</v>
      </c>
      <c r="BV180" s="3">
        <v>2196.1622802443699</v>
      </c>
      <c r="BW180">
        <v>0</v>
      </c>
      <c r="BX180">
        <v>39</v>
      </c>
      <c r="BY180">
        <v>0</v>
      </c>
      <c r="BZ180">
        <v>65</v>
      </c>
      <c r="CA180">
        <v>417.68999999999897</v>
      </c>
      <c r="CB180">
        <v>0</v>
      </c>
      <c r="CC180">
        <v>0</v>
      </c>
      <c r="CD180">
        <v>417.68999999999897</v>
      </c>
      <c r="CE180" s="3">
        <v>100</v>
      </c>
      <c r="CF180" s="3">
        <v>0</v>
      </c>
      <c r="CG180">
        <v>267.72949999999997</v>
      </c>
      <c r="CH180">
        <v>367.72949999999997</v>
      </c>
      <c r="CI180" s="3">
        <v>5454.5899999999901</v>
      </c>
      <c r="CJ180" s="5">
        <v>5354.5899999999901</v>
      </c>
      <c r="CK180" s="5">
        <v>5454.5899999999901</v>
      </c>
      <c r="CL180" s="5">
        <v>5354.5899999999901</v>
      </c>
      <c r="CM180" s="3">
        <v>2617.8522802443699</v>
      </c>
      <c r="CN180" s="3">
        <v>2717.8522802443699</v>
      </c>
      <c r="CO180" s="3">
        <v>2617.8522802443699</v>
      </c>
      <c r="CP180" s="3">
        <v>2717.8522802443699</v>
      </c>
      <c r="CQ180">
        <v>5454.5899999999901</v>
      </c>
      <c r="CR180">
        <v>367.72949999999997</v>
      </c>
      <c r="CS180" s="3">
        <v>2836.7377197556202</v>
      </c>
      <c r="CT180" s="3">
        <v>2836.7377197556202</v>
      </c>
      <c r="CU180" s="3" t="s">
        <v>139</v>
      </c>
      <c r="CV180" t="s">
        <v>335</v>
      </c>
      <c r="CX180" s="2">
        <v>45183.349745370368</v>
      </c>
      <c r="CY180" t="s">
        <v>335</v>
      </c>
      <c r="CZ180">
        <v>503</v>
      </c>
      <c r="DA180">
        <v>2</v>
      </c>
      <c r="DB180" t="s">
        <v>191</v>
      </c>
      <c r="DC180" t="s">
        <v>936</v>
      </c>
      <c r="DD180">
        <v>508</v>
      </c>
      <c r="DE180" t="s">
        <v>484</v>
      </c>
      <c r="DF180" t="s">
        <v>223</v>
      </c>
      <c r="DG180" t="s">
        <v>143</v>
      </c>
      <c r="DH180" t="s">
        <v>168</v>
      </c>
      <c r="DI180">
        <v>1</v>
      </c>
      <c r="DJ180">
        <v>1</v>
      </c>
      <c r="DK180" t="s">
        <v>1181</v>
      </c>
      <c r="DL180" t="s">
        <v>152</v>
      </c>
      <c r="DM180">
        <v>25.1448735706307</v>
      </c>
      <c r="DN180">
        <v>55.209077410368202</v>
      </c>
      <c r="DO180" t="s">
        <v>337</v>
      </c>
      <c r="DP180" t="s">
        <v>338</v>
      </c>
      <c r="DQ180">
        <v>25.119828799158199</v>
      </c>
      <c r="DR180">
        <v>55.216707100000001</v>
      </c>
      <c r="DS180" t="s">
        <v>133</v>
      </c>
      <c r="DT180" t="s">
        <v>133</v>
      </c>
      <c r="DW180" s="18" t="str">
        <f>IF(AND(CU180="no",CS180=0),"okay",IF(AND(CU180="yes",CS180&gt;0),"okay","wrong"))</f>
        <v>okay</v>
      </c>
      <c r="DX180" s="3">
        <f>SUM(BO180:BQ180)</f>
        <v>85.961746031746017</v>
      </c>
      <c r="DY180" s="3">
        <f>BM180</f>
        <v>33</v>
      </c>
      <c r="DZ180" s="3">
        <f t="shared" si="17"/>
        <v>2836.7376190476184</v>
      </c>
      <c r="EA180" s="3">
        <f>CF180</f>
        <v>0</v>
      </c>
      <c r="EB180" s="18">
        <f>ROUND(DZ180-CS180-EA180,)</f>
        <v>0</v>
      </c>
      <c r="EC180" s="3">
        <f>CI180</f>
        <v>5454.5899999999901</v>
      </c>
      <c r="ED180" s="3">
        <f t="shared" si="18"/>
        <v>2836.7376190476184</v>
      </c>
      <c r="EE180" s="3">
        <f t="shared" si="18"/>
        <v>0</v>
      </c>
      <c r="EF180" s="3">
        <f t="shared" si="19"/>
        <v>2617.8523809523717</v>
      </c>
      <c r="EG180" s="18">
        <f t="shared" si="20"/>
        <v>0</v>
      </c>
      <c r="EH180" s="3">
        <f>BU180</f>
        <v>4932.8999999999996</v>
      </c>
      <c r="EI180" s="3">
        <f t="shared" si="21"/>
        <v>2096.1623809523812</v>
      </c>
      <c r="EJ180" s="3">
        <f>CE180</f>
        <v>100</v>
      </c>
      <c r="EK180" s="19">
        <f t="shared" si="22"/>
        <v>1996.1623809523812</v>
      </c>
      <c r="EL180" s="19">
        <f>CO180/CM180</f>
        <v>1</v>
      </c>
      <c r="EM180" s="19">
        <f t="shared" si="23"/>
        <v>1996.1623809523812</v>
      </c>
      <c r="EN180" s="18">
        <f>ROUND(EM180-BV180,0)</f>
        <v>-200</v>
      </c>
    </row>
    <row r="181" spans="1:144" x14ac:dyDescent="0.25">
      <c r="A181">
        <v>253388</v>
      </c>
      <c r="B181" t="s">
        <v>1182</v>
      </c>
      <c r="C181" s="1">
        <v>45341</v>
      </c>
      <c r="D181" s="2">
        <v>45341.815960648149</v>
      </c>
      <c r="E181">
        <v>2024</v>
      </c>
      <c r="F181">
        <v>2</v>
      </c>
      <c r="G181">
        <v>19</v>
      </c>
      <c r="H181">
        <v>8</v>
      </c>
      <c r="I181">
        <v>2</v>
      </c>
      <c r="J181" t="s">
        <v>124</v>
      </c>
      <c r="K181">
        <v>19</v>
      </c>
      <c r="L181">
        <v>1</v>
      </c>
      <c r="M181">
        <v>1</v>
      </c>
      <c r="N181" s="1">
        <v>45341</v>
      </c>
      <c r="O181" s="2">
        <v>45341.936111111114</v>
      </c>
      <c r="P181">
        <v>2024</v>
      </c>
      <c r="Q181">
        <v>2</v>
      </c>
      <c r="R181">
        <v>19</v>
      </c>
      <c r="S181">
        <v>8</v>
      </c>
      <c r="T181">
        <v>2</v>
      </c>
      <c r="U181" t="s">
        <v>124</v>
      </c>
      <c r="V181">
        <v>22</v>
      </c>
      <c r="W181" s="1">
        <v>45371</v>
      </c>
      <c r="X181" s="2">
        <v>45371.714583333334</v>
      </c>
      <c r="Y181">
        <v>2024</v>
      </c>
      <c r="Z181">
        <v>3</v>
      </c>
      <c r="AA181">
        <v>20</v>
      </c>
      <c r="AB181">
        <v>12</v>
      </c>
      <c r="AC181">
        <v>4</v>
      </c>
      <c r="AD181" t="s">
        <v>226</v>
      </c>
      <c r="AE181">
        <v>17</v>
      </c>
      <c r="AF181" t="s">
        <v>155</v>
      </c>
      <c r="AG181" t="s">
        <v>128</v>
      </c>
      <c r="AH181" t="s">
        <v>129</v>
      </c>
      <c r="AI181" t="s">
        <v>155</v>
      </c>
      <c r="AJ181">
        <v>0</v>
      </c>
      <c r="AK181" t="s">
        <v>1082</v>
      </c>
      <c r="AL181" t="s">
        <v>40</v>
      </c>
      <c r="AM181" s="1">
        <v>45369</v>
      </c>
      <c r="AN181">
        <v>0</v>
      </c>
      <c r="AO181">
        <v>1</v>
      </c>
      <c r="AP181">
        <v>0</v>
      </c>
      <c r="AQ181" t="s">
        <v>134</v>
      </c>
      <c r="AR181" t="s">
        <v>135</v>
      </c>
      <c r="AS181" t="s">
        <v>157</v>
      </c>
      <c r="AT181" t="s">
        <v>133</v>
      </c>
      <c r="AU181" t="s">
        <v>158</v>
      </c>
      <c r="AV181" t="s">
        <v>159</v>
      </c>
      <c r="AW181" t="s">
        <v>133</v>
      </c>
      <c r="AX181" t="s">
        <v>146</v>
      </c>
      <c r="AZ181">
        <v>1</v>
      </c>
      <c r="BA181">
        <v>0</v>
      </c>
      <c r="BB181">
        <v>1</v>
      </c>
      <c r="BC181">
        <v>0</v>
      </c>
      <c r="BD181">
        <v>574866</v>
      </c>
      <c r="BE181" t="s">
        <v>1183</v>
      </c>
      <c r="BF181" t="s">
        <v>1184</v>
      </c>
      <c r="BG181" t="s">
        <v>1185</v>
      </c>
      <c r="BH181" s="1">
        <v>33787</v>
      </c>
      <c r="BI181">
        <v>32</v>
      </c>
      <c r="BJ181" t="s">
        <v>143</v>
      </c>
      <c r="BK181" t="s">
        <v>139</v>
      </c>
      <c r="BL181" s="3">
        <v>30</v>
      </c>
      <c r="BM181" s="3">
        <v>0</v>
      </c>
      <c r="BN181">
        <v>0</v>
      </c>
      <c r="BO181" s="3">
        <v>66.63</v>
      </c>
      <c r="BP181" s="3">
        <v>6.63</v>
      </c>
      <c r="BQ181" s="3">
        <v>6</v>
      </c>
      <c r="BR181" t="s">
        <v>144</v>
      </c>
      <c r="BS181">
        <v>66.63</v>
      </c>
      <c r="BT181" t="s">
        <v>145</v>
      </c>
      <c r="BU181" s="3">
        <v>1998.9</v>
      </c>
      <c r="BV181" s="3">
        <v>1998.9</v>
      </c>
      <c r="BW181">
        <v>0</v>
      </c>
      <c r="BX181">
        <v>39</v>
      </c>
      <c r="BY181">
        <v>39</v>
      </c>
      <c r="BZ181">
        <v>180</v>
      </c>
      <c r="CA181">
        <v>198.9</v>
      </c>
      <c r="CB181">
        <v>0</v>
      </c>
      <c r="CC181">
        <v>0</v>
      </c>
      <c r="CD181">
        <v>198.9</v>
      </c>
      <c r="CE181" s="3">
        <v>0</v>
      </c>
      <c r="CF181" s="3">
        <v>0</v>
      </c>
      <c r="CG181">
        <v>122.795</v>
      </c>
      <c r="CH181">
        <v>172.79499999999999</v>
      </c>
      <c r="CI181" s="3">
        <v>2455.8000000000002</v>
      </c>
      <c r="CJ181" s="5">
        <v>2455.8000000000002</v>
      </c>
      <c r="CK181" s="5">
        <v>2455.8000000000002</v>
      </c>
      <c r="CL181" s="5">
        <v>2455.8000000000002</v>
      </c>
      <c r="CM181" s="3">
        <v>2455.8000000000002</v>
      </c>
      <c r="CN181" s="3">
        <v>2455.8000000000002</v>
      </c>
      <c r="CO181" s="3">
        <v>2455.8000000000002</v>
      </c>
      <c r="CP181" s="3">
        <v>2455.8000000000002</v>
      </c>
      <c r="CQ181">
        <v>2455.8000000000002</v>
      </c>
      <c r="CR181">
        <v>172.79499999999999</v>
      </c>
      <c r="CS181" s="3">
        <v>0</v>
      </c>
      <c r="CT181" s="3">
        <v>0</v>
      </c>
      <c r="CU181" s="3" t="s">
        <v>146</v>
      </c>
      <c r="CV181" t="s">
        <v>133</v>
      </c>
      <c r="CX181" s="2">
        <v>1.5</v>
      </c>
      <c r="CY181" t="s">
        <v>133</v>
      </c>
      <c r="CZ181">
        <v>484</v>
      </c>
      <c r="DA181">
        <v>3</v>
      </c>
      <c r="DB181" t="s">
        <v>147</v>
      </c>
      <c r="DC181" t="s">
        <v>388</v>
      </c>
      <c r="DD181" t="s">
        <v>389</v>
      </c>
      <c r="DE181" t="s">
        <v>390</v>
      </c>
      <c r="DF181" t="s">
        <v>223</v>
      </c>
      <c r="DG181" t="s">
        <v>143</v>
      </c>
      <c r="DH181" t="s">
        <v>168</v>
      </c>
      <c r="DI181">
        <v>1</v>
      </c>
      <c r="DJ181">
        <v>1</v>
      </c>
      <c r="DK181" t="s">
        <v>1186</v>
      </c>
      <c r="DL181" t="s">
        <v>152</v>
      </c>
      <c r="DM181">
        <v>25.1801043</v>
      </c>
      <c r="DN181">
        <v>55.277162599999997</v>
      </c>
      <c r="DO181" t="s">
        <v>1187</v>
      </c>
      <c r="DP181" t="s">
        <v>153</v>
      </c>
      <c r="DQ181">
        <v>25.181547500000001</v>
      </c>
      <c r="DR181">
        <v>55.278562699999902</v>
      </c>
      <c r="DS181" t="s">
        <v>133</v>
      </c>
      <c r="DT181" t="s">
        <v>133</v>
      </c>
      <c r="DW181" s="18" t="str">
        <f>IF(AND(CU181="no",CS181=0),"okay",IF(AND(CU181="yes",CS181&gt;0),"okay","wrong"))</f>
        <v>okay</v>
      </c>
      <c r="DX181" s="3">
        <f>SUM(BO181:BQ181)</f>
        <v>79.259999999999991</v>
      </c>
      <c r="DY181" s="3">
        <f>BM181</f>
        <v>0</v>
      </c>
      <c r="DZ181" s="3">
        <f t="shared" si="17"/>
        <v>0</v>
      </c>
      <c r="EA181" s="3">
        <f>CF181</f>
        <v>0</v>
      </c>
      <c r="EB181" s="18">
        <f>ROUND(DZ181-CS181-EA181,)</f>
        <v>0</v>
      </c>
      <c r="EC181" s="3">
        <f>CI181</f>
        <v>2455.8000000000002</v>
      </c>
      <c r="ED181" s="3">
        <f t="shared" si="18"/>
        <v>0</v>
      </c>
      <c r="EE181" s="3">
        <f t="shared" si="18"/>
        <v>0</v>
      </c>
      <c r="EF181" s="3">
        <f t="shared" si="19"/>
        <v>2455.8000000000002</v>
      </c>
      <c r="EG181" s="18">
        <f t="shared" si="20"/>
        <v>0</v>
      </c>
      <c r="EH181" s="3">
        <f>BU181</f>
        <v>1998.9</v>
      </c>
      <c r="EI181" s="3">
        <f t="shared" si="21"/>
        <v>1998.9</v>
      </c>
      <c r="EJ181" s="3">
        <f>CE181</f>
        <v>0</v>
      </c>
      <c r="EK181" s="19">
        <f t="shared" si="22"/>
        <v>1998.9</v>
      </c>
      <c r="EL181" s="19">
        <f>CO181/CM181</f>
        <v>1</v>
      </c>
      <c r="EM181" s="19">
        <f t="shared" si="23"/>
        <v>1998.9</v>
      </c>
      <c r="EN181" s="18">
        <f>ROUND(EM181-BV181,0)</f>
        <v>0</v>
      </c>
    </row>
    <row r="182" spans="1:144" x14ac:dyDescent="0.25">
      <c r="A182">
        <v>253410</v>
      </c>
      <c r="B182">
        <v>7003481</v>
      </c>
      <c r="C182" s="1">
        <v>45341</v>
      </c>
      <c r="D182" s="2">
        <v>45341.870023148149</v>
      </c>
      <c r="E182">
        <v>2024</v>
      </c>
      <c r="F182">
        <v>2</v>
      </c>
      <c r="G182">
        <v>19</v>
      </c>
      <c r="H182">
        <v>8</v>
      </c>
      <c r="I182">
        <v>2</v>
      </c>
      <c r="J182" t="s">
        <v>124</v>
      </c>
      <c r="K182">
        <v>20</v>
      </c>
      <c r="L182">
        <v>1</v>
      </c>
      <c r="M182">
        <v>1</v>
      </c>
      <c r="N182" s="1">
        <v>45342</v>
      </c>
      <c r="O182" s="2">
        <v>45342.413194444445</v>
      </c>
      <c r="P182">
        <v>2024</v>
      </c>
      <c r="Q182">
        <v>2</v>
      </c>
      <c r="R182">
        <v>20</v>
      </c>
      <c r="S182">
        <v>8</v>
      </c>
      <c r="T182">
        <v>3</v>
      </c>
      <c r="U182" t="s">
        <v>171</v>
      </c>
      <c r="V182">
        <v>9</v>
      </c>
      <c r="W182" s="1">
        <v>45356</v>
      </c>
      <c r="X182" s="2">
        <v>45356.395833333336</v>
      </c>
      <c r="Y182">
        <v>2024</v>
      </c>
      <c r="Z182">
        <v>3</v>
      </c>
      <c r="AA182">
        <v>5</v>
      </c>
      <c r="AB182">
        <v>10</v>
      </c>
      <c r="AC182">
        <v>3</v>
      </c>
      <c r="AD182" t="s">
        <v>171</v>
      </c>
      <c r="AE182">
        <v>9</v>
      </c>
      <c r="AF182" t="s">
        <v>127</v>
      </c>
      <c r="AG182" t="s">
        <v>128</v>
      </c>
      <c r="AH182" t="s">
        <v>129</v>
      </c>
      <c r="AI182" t="s">
        <v>173</v>
      </c>
      <c r="AJ182">
        <v>1</v>
      </c>
      <c r="AK182" t="s">
        <v>1082</v>
      </c>
      <c r="AL182" t="s">
        <v>40</v>
      </c>
      <c r="AM182" s="1">
        <v>45369</v>
      </c>
      <c r="AN182">
        <v>0</v>
      </c>
      <c r="AO182">
        <v>1</v>
      </c>
      <c r="AP182">
        <v>0</v>
      </c>
      <c r="AQ182" t="s">
        <v>134</v>
      </c>
      <c r="AR182" t="s">
        <v>205</v>
      </c>
      <c r="AS182" t="s">
        <v>136</v>
      </c>
      <c r="AT182" t="s">
        <v>324</v>
      </c>
      <c r="AU182" t="s">
        <v>324</v>
      </c>
      <c r="AV182" t="s">
        <v>159</v>
      </c>
      <c r="AW182" t="s">
        <v>133</v>
      </c>
      <c r="AX182" t="s">
        <v>146</v>
      </c>
      <c r="AZ182">
        <v>1</v>
      </c>
      <c r="BA182">
        <v>0</v>
      </c>
      <c r="BB182">
        <v>1</v>
      </c>
      <c r="BC182">
        <v>0</v>
      </c>
      <c r="BD182">
        <v>77315</v>
      </c>
      <c r="BE182" t="s">
        <v>1188</v>
      </c>
      <c r="BF182" t="s">
        <v>1189</v>
      </c>
      <c r="BG182" t="s">
        <v>1190</v>
      </c>
      <c r="BH182" s="1">
        <v>34700</v>
      </c>
      <c r="BI182">
        <v>29</v>
      </c>
      <c r="BJ182" t="s">
        <v>237</v>
      </c>
      <c r="BK182" t="s">
        <v>146</v>
      </c>
      <c r="BL182" s="3">
        <v>14</v>
      </c>
      <c r="BM182" s="3">
        <v>7</v>
      </c>
      <c r="BN182">
        <v>0</v>
      </c>
      <c r="BO182" s="3">
        <v>151.28</v>
      </c>
      <c r="BP182" s="3">
        <v>17</v>
      </c>
      <c r="BQ182" s="3">
        <v>15</v>
      </c>
      <c r="BR182" t="s">
        <v>144</v>
      </c>
      <c r="BS182">
        <v>0</v>
      </c>
      <c r="BT182">
        <v>0</v>
      </c>
      <c r="BU182" s="3">
        <v>2117.92</v>
      </c>
      <c r="BV182" s="3">
        <v>834.96000854492195</v>
      </c>
      <c r="BW182">
        <v>0</v>
      </c>
      <c r="BX182">
        <v>49</v>
      </c>
      <c r="BY182">
        <v>39</v>
      </c>
      <c r="BZ182">
        <v>210</v>
      </c>
      <c r="CA182">
        <v>238</v>
      </c>
      <c r="CB182">
        <v>0</v>
      </c>
      <c r="CC182">
        <v>0</v>
      </c>
      <c r="CD182">
        <v>238</v>
      </c>
      <c r="CE182" s="3">
        <v>0</v>
      </c>
      <c r="CF182" s="3">
        <v>0</v>
      </c>
      <c r="CG182">
        <v>132.69800000000001</v>
      </c>
      <c r="CH182">
        <v>1825.1479999999999</v>
      </c>
      <c r="CI182" s="3">
        <v>2653.92</v>
      </c>
      <c r="CJ182" s="5">
        <v>2653.92</v>
      </c>
      <c r="CK182" s="5">
        <v>2653.92</v>
      </c>
      <c r="CL182" s="5">
        <v>2653.92</v>
      </c>
      <c r="CM182" s="3">
        <v>1370.9600085449199</v>
      </c>
      <c r="CN182" s="3">
        <v>1370.9600085449199</v>
      </c>
      <c r="CO182" s="3">
        <v>1370.9600085449199</v>
      </c>
      <c r="CP182" s="3">
        <v>1370.9600085449199</v>
      </c>
      <c r="CQ182">
        <v>2653.92</v>
      </c>
      <c r="CR182">
        <v>1825.1479999999999</v>
      </c>
      <c r="CS182" s="3">
        <v>1282.9599914550699</v>
      </c>
      <c r="CT182" s="3">
        <v>1282.9599914550699</v>
      </c>
      <c r="CU182" s="3" t="s">
        <v>139</v>
      </c>
      <c r="CV182" t="s">
        <v>133</v>
      </c>
      <c r="CX182" s="2">
        <v>1.5</v>
      </c>
      <c r="CY182" t="s">
        <v>133</v>
      </c>
      <c r="CZ182">
        <v>105</v>
      </c>
      <c r="DA182">
        <v>2</v>
      </c>
      <c r="DB182" t="s">
        <v>191</v>
      </c>
      <c r="DC182" t="s">
        <v>253</v>
      </c>
      <c r="DD182" t="s">
        <v>1191</v>
      </c>
      <c r="DE182" t="s">
        <v>133</v>
      </c>
      <c r="DF182" t="s">
        <v>133</v>
      </c>
      <c r="DG182" t="s">
        <v>143</v>
      </c>
      <c r="DH182" t="s">
        <v>150</v>
      </c>
      <c r="DI182">
        <v>1</v>
      </c>
      <c r="DJ182">
        <v>2</v>
      </c>
      <c r="DK182" t="s">
        <v>1192</v>
      </c>
      <c r="DL182" t="s">
        <v>152</v>
      </c>
      <c r="DM182">
        <v>24.400679461747899</v>
      </c>
      <c r="DN182">
        <v>54.475824013352302</v>
      </c>
      <c r="DO182" t="s">
        <v>1192</v>
      </c>
      <c r="DP182" t="s">
        <v>153</v>
      </c>
      <c r="DQ182">
        <v>24.400679461747899</v>
      </c>
      <c r="DR182">
        <v>54.475824013352302</v>
      </c>
      <c r="DS182">
        <v>5</v>
      </c>
      <c r="DT182" t="s">
        <v>1193</v>
      </c>
      <c r="DW182" s="18" t="str">
        <f>IF(AND(CU182="no",CS182=0),"okay",IF(AND(CU182="yes",CS182&gt;0),"okay","wrong"))</f>
        <v>okay</v>
      </c>
      <c r="DX182" s="3">
        <f>SUM(BO182:BQ182)</f>
        <v>183.28</v>
      </c>
      <c r="DY182" s="3">
        <f>BM182</f>
        <v>7</v>
      </c>
      <c r="DZ182" s="3">
        <f t="shared" si="17"/>
        <v>1282.96</v>
      </c>
      <c r="EA182" s="3">
        <f>CF182</f>
        <v>0</v>
      </c>
      <c r="EB182" s="18">
        <f>ROUND(DZ182-CS182-EA182,)</f>
        <v>0</v>
      </c>
      <c r="EC182" s="3">
        <f>CI182</f>
        <v>2653.92</v>
      </c>
      <c r="ED182" s="3">
        <f t="shared" si="18"/>
        <v>1282.96</v>
      </c>
      <c r="EE182" s="3">
        <f t="shared" si="18"/>
        <v>0</v>
      </c>
      <c r="EF182" s="3">
        <f t="shared" si="19"/>
        <v>1370.96</v>
      </c>
      <c r="EG182" s="18">
        <f t="shared" si="20"/>
        <v>0</v>
      </c>
      <c r="EH182" s="3">
        <f>BU182</f>
        <v>2117.92</v>
      </c>
      <c r="EI182" s="3">
        <f t="shared" si="21"/>
        <v>834.96</v>
      </c>
      <c r="EJ182" s="3">
        <f>CE182</f>
        <v>0</v>
      </c>
      <c r="EK182" s="19">
        <f t="shared" si="22"/>
        <v>834.96</v>
      </c>
      <c r="EL182" s="19">
        <f>CO182/CM182</f>
        <v>1</v>
      </c>
      <c r="EM182" s="19">
        <f t="shared" si="23"/>
        <v>834.96</v>
      </c>
      <c r="EN182" s="18">
        <f>ROUND(EM182-BV182,0)</f>
        <v>0</v>
      </c>
    </row>
    <row r="183" spans="1:144" x14ac:dyDescent="0.25">
      <c r="A183">
        <v>253473</v>
      </c>
      <c r="B183" t="s">
        <v>1194</v>
      </c>
      <c r="C183" s="1">
        <v>45342</v>
      </c>
      <c r="D183" s="2">
        <v>45342.387604166666</v>
      </c>
      <c r="E183">
        <v>2024</v>
      </c>
      <c r="F183">
        <v>2</v>
      </c>
      <c r="G183">
        <v>20</v>
      </c>
      <c r="H183">
        <v>8</v>
      </c>
      <c r="I183">
        <v>3</v>
      </c>
      <c r="J183" t="s">
        <v>171</v>
      </c>
      <c r="K183">
        <v>9</v>
      </c>
      <c r="L183">
        <v>1</v>
      </c>
      <c r="M183">
        <v>1</v>
      </c>
      <c r="N183" s="1">
        <v>45342</v>
      </c>
      <c r="O183" s="2">
        <v>45342.541666666664</v>
      </c>
      <c r="P183">
        <v>2024</v>
      </c>
      <c r="Q183">
        <v>2</v>
      </c>
      <c r="R183">
        <v>20</v>
      </c>
      <c r="S183">
        <v>8</v>
      </c>
      <c r="T183">
        <v>3</v>
      </c>
      <c r="U183" t="s">
        <v>171</v>
      </c>
      <c r="V183">
        <v>13</v>
      </c>
      <c r="W183" s="1">
        <v>45401</v>
      </c>
      <c r="X183" s="2">
        <v>45401.458333333336</v>
      </c>
      <c r="Y183">
        <v>2024</v>
      </c>
      <c r="Z183">
        <v>4</v>
      </c>
      <c r="AA183">
        <v>19</v>
      </c>
      <c r="AB183">
        <v>16</v>
      </c>
      <c r="AC183">
        <v>6</v>
      </c>
      <c r="AD183" t="s">
        <v>241</v>
      </c>
      <c r="AE183">
        <v>11</v>
      </c>
      <c r="AF183" t="s">
        <v>155</v>
      </c>
      <c r="AG183" t="s">
        <v>128</v>
      </c>
      <c r="AH183" t="s">
        <v>129</v>
      </c>
      <c r="AI183" t="s">
        <v>155</v>
      </c>
      <c r="AJ183">
        <v>0</v>
      </c>
      <c r="AK183" t="s">
        <v>1082</v>
      </c>
      <c r="AL183" t="s">
        <v>40</v>
      </c>
      <c r="AM183" s="1">
        <v>45370</v>
      </c>
      <c r="AN183">
        <v>0</v>
      </c>
      <c r="AO183">
        <v>1</v>
      </c>
      <c r="AP183">
        <v>0</v>
      </c>
      <c r="AQ183" t="s">
        <v>216</v>
      </c>
      <c r="AR183" t="s">
        <v>135</v>
      </c>
      <c r="AS183" t="s">
        <v>136</v>
      </c>
      <c r="AT183" t="s">
        <v>272</v>
      </c>
      <c r="AU183" t="s">
        <v>272</v>
      </c>
      <c r="AV183" t="s">
        <v>159</v>
      </c>
      <c r="AW183" t="s">
        <v>133</v>
      </c>
      <c r="AX183" t="s">
        <v>146</v>
      </c>
      <c r="AZ183">
        <v>1</v>
      </c>
      <c r="BA183">
        <v>0</v>
      </c>
      <c r="BB183">
        <v>0</v>
      </c>
      <c r="BC183">
        <v>1</v>
      </c>
      <c r="BD183">
        <v>575132</v>
      </c>
      <c r="BE183" t="s">
        <v>1195</v>
      </c>
      <c r="BF183" t="s">
        <v>1196</v>
      </c>
      <c r="BG183" t="s">
        <v>1197</v>
      </c>
      <c r="BH183" s="1">
        <v>33787</v>
      </c>
      <c r="BI183">
        <v>32</v>
      </c>
      <c r="BJ183" t="s">
        <v>143</v>
      </c>
      <c r="BK183" t="s">
        <v>139</v>
      </c>
      <c r="BL183" s="3">
        <v>59</v>
      </c>
      <c r="BM183" s="3">
        <v>0</v>
      </c>
      <c r="BN183">
        <v>0</v>
      </c>
      <c r="BO183" s="3">
        <v>83.3</v>
      </c>
      <c r="BP183" s="3">
        <v>6.63</v>
      </c>
      <c r="BQ183" s="3">
        <v>5</v>
      </c>
      <c r="BR183" t="s">
        <v>144</v>
      </c>
      <c r="BS183">
        <v>68.3</v>
      </c>
      <c r="BT183" t="s">
        <v>145</v>
      </c>
      <c r="BU183" s="3">
        <v>4914.7</v>
      </c>
      <c r="BV183" s="3">
        <v>5482.5869999999904</v>
      </c>
      <c r="BW183">
        <v>0</v>
      </c>
      <c r="BX183">
        <v>39</v>
      </c>
      <c r="BY183">
        <v>39</v>
      </c>
      <c r="BZ183">
        <v>295</v>
      </c>
      <c r="CA183">
        <v>391.17</v>
      </c>
      <c r="CB183">
        <v>0</v>
      </c>
      <c r="CC183">
        <v>0</v>
      </c>
      <c r="CD183">
        <v>391.17</v>
      </c>
      <c r="CE183" s="3">
        <v>567.88699999999994</v>
      </c>
      <c r="CF183" s="3">
        <v>0</v>
      </c>
      <c r="CG183">
        <v>255.55414999999999</v>
      </c>
      <c r="CH183">
        <v>823.44114999999999</v>
      </c>
      <c r="CI183" s="3">
        <v>5678.87</v>
      </c>
      <c r="CJ183" s="5">
        <v>5110.9830000000002</v>
      </c>
      <c r="CK183" s="5">
        <v>5678.87</v>
      </c>
      <c r="CL183" s="5">
        <v>5110.9830000000002</v>
      </c>
      <c r="CM183" s="3">
        <v>5678.87</v>
      </c>
      <c r="CN183" s="3">
        <v>6246.7569999999996</v>
      </c>
      <c r="CO183" s="3">
        <v>5678.87</v>
      </c>
      <c r="CP183" s="3">
        <v>6246.7569999999996</v>
      </c>
      <c r="CQ183">
        <v>5678.87</v>
      </c>
      <c r="CR183">
        <v>823.44114999999999</v>
      </c>
      <c r="CS183" s="3">
        <v>0</v>
      </c>
      <c r="CT183" s="3">
        <v>0</v>
      </c>
      <c r="CU183" s="3" t="s">
        <v>146</v>
      </c>
      <c r="CV183" t="s">
        <v>349</v>
      </c>
      <c r="CX183" s="2">
        <v>45077.412604166668</v>
      </c>
      <c r="CY183" t="s">
        <v>349</v>
      </c>
      <c r="CZ183">
        <v>310</v>
      </c>
      <c r="DA183">
        <v>3</v>
      </c>
      <c r="DB183" t="s">
        <v>147</v>
      </c>
      <c r="DC183" t="s">
        <v>301</v>
      </c>
      <c r="DD183" t="s">
        <v>1198</v>
      </c>
      <c r="DE183" t="s">
        <v>166</v>
      </c>
      <c r="DF183" t="s">
        <v>278</v>
      </c>
      <c r="DG183" t="s">
        <v>143</v>
      </c>
      <c r="DH183" t="s">
        <v>168</v>
      </c>
      <c r="DI183">
        <v>1</v>
      </c>
      <c r="DJ183">
        <v>1</v>
      </c>
      <c r="DK183" t="s">
        <v>1199</v>
      </c>
      <c r="DL183" t="s">
        <v>152</v>
      </c>
      <c r="DM183">
        <v>25.143528223357801</v>
      </c>
      <c r="DN183">
        <v>55.313897243307999</v>
      </c>
      <c r="DO183" t="s">
        <v>1199</v>
      </c>
      <c r="DP183" t="s">
        <v>153</v>
      </c>
      <c r="DQ183">
        <v>25.143528223357801</v>
      </c>
      <c r="DR183">
        <v>55.313897243307999</v>
      </c>
      <c r="DS183" t="s">
        <v>133</v>
      </c>
      <c r="DT183" t="s">
        <v>133</v>
      </c>
      <c r="DW183" s="18" t="str">
        <f>IF(AND(CU183="no",CS183=0),"okay",IF(AND(CU183="yes",CS183&gt;0),"okay","wrong"))</f>
        <v>okay</v>
      </c>
      <c r="DX183" s="3">
        <f>SUM(BO183:BQ183)</f>
        <v>94.929999999999993</v>
      </c>
      <c r="DY183" s="3">
        <f>BM183</f>
        <v>0</v>
      </c>
      <c r="DZ183" s="3">
        <f t="shared" si="17"/>
        <v>0</v>
      </c>
      <c r="EA183" s="3">
        <f>CF183</f>
        <v>0</v>
      </c>
      <c r="EB183" s="18">
        <f>ROUND(DZ183-CS183-EA183,)</f>
        <v>0</v>
      </c>
      <c r="EC183" s="3">
        <f>CI183</f>
        <v>5678.87</v>
      </c>
      <c r="ED183" s="3">
        <f t="shared" si="18"/>
        <v>0</v>
      </c>
      <c r="EE183" s="3">
        <f t="shared" si="18"/>
        <v>0</v>
      </c>
      <c r="EF183" s="3">
        <f t="shared" si="19"/>
        <v>5678.87</v>
      </c>
      <c r="EG183" s="18">
        <f t="shared" si="20"/>
        <v>0</v>
      </c>
      <c r="EH183" s="3">
        <f>BU183</f>
        <v>4914.7</v>
      </c>
      <c r="EI183" s="3">
        <f t="shared" si="21"/>
        <v>4914.7</v>
      </c>
      <c r="EJ183" s="3">
        <f>CE183</f>
        <v>567.88699999999994</v>
      </c>
      <c r="EK183" s="19">
        <f t="shared" si="22"/>
        <v>4346.8130000000001</v>
      </c>
      <c r="EL183" s="19">
        <f>CO183/CM183</f>
        <v>1</v>
      </c>
      <c r="EM183" s="19">
        <f t="shared" si="23"/>
        <v>4346.8130000000001</v>
      </c>
      <c r="EN183" s="18">
        <f>ROUND(EM183-BV183,0)</f>
        <v>-1136</v>
      </c>
    </row>
    <row r="184" spans="1:144" x14ac:dyDescent="0.25">
      <c r="A184">
        <v>253502</v>
      </c>
      <c r="B184">
        <v>617</v>
      </c>
      <c r="C184" s="1">
        <v>45342</v>
      </c>
      <c r="D184" s="2">
        <v>45342.499837962961</v>
      </c>
      <c r="E184">
        <v>2024</v>
      </c>
      <c r="F184">
        <v>2</v>
      </c>
      <c r="G184">
        <v>20</v>
      </c>
      <c r="H184">
        <v>8</v>
      </c>
      <c r="I184">
        <v>3</v>
      </c>
      <c r="J184" t="s">
        <v>171</v>
      </c>
      <c r="K184">
        <v>11</v>
      </c>
      <c r="L184">
        <v>1</v>
      </c>
      <c r="M184">
        <v>1</v>
      </c>
      <c r="N184" s="1">
        <v>45352</v>
      </c>
      <c r="O184" s="2">
        <v>45352.416666666664</v>
      </c>
      <c r="P184">
        <v>2024</v>
      </c>
      <c r="Q184">
        <v>3</v>
      </c>
      <c r="R184">
        <v>1</v>
      </c>
      <c r="S184">
        <v>9</v>
      </c>
      <c r="T184">
        <v>6</v>
      </c>
      <c r="U184" t="s">
        <v>241</v>
      </c>
      <c r="V184">
        <v>10</v>
      </c>
      <c r="W184" s="1">
        <v>45355</v>
      </c>
      <c r="X184" s="2">
        <v>45355.416666666664</v>
      </c>
      <c r="Y184">
        <v>2024</v>
      </c>
      <c r="Z184">
        <v>3</v>
      </c>
      <c r="AA184">
        <v>4</v>
      </c>
      <c r="AB184">
        <v>10</v>
      </c>
      <c r="AC184">
        <v>2</v>
      </c>
      <c r="AD184" t="s">
        <v>124</v>
      </c>
      <c r="AE184">
        <v>10</v>
      </c>
      <c r="AF184" t="s">
        <v>127</v>
      </c>
      <c r="AG184" t="s">
        <v>203</v>
      </c>
      <c r="AH184" t="s">
        <v>631</v>
      </c>
      <c r="AI184" t="s">
        <v>204</v>
      </c>
      <c r="AJ184">
        <v>10</v>
      </c>
      <c r="AK184" t="s">
        <v>1082</v>
      </c>
      <c r="AL184" t="s">
        <v>40</v>
      </c>
      <c r="AM184" s="1">
        <v>45370</v>
      </c>
      <c r="AN184">
        <v>0</v>
      </c>
      <c r="AO184">
        <v>1</v>
      </c>
      <c r="AP184">
        <v>0</v>
      </c>
      <c r="AQ184" t="s">
        <v>134</v>
      </c>
      <c r="AR184" t="s">
        <v>156</v>
      </c>
      <c r="AS184" t="s">
        <v>136</v>
      </c>
      <c r="AT184" t="s">
        <v>206</v>
      </c>
      <c r="AU184" t="s">
        <v>206</v>
      </c>
      <c r="AV184" t="s">
        <v>159</v>
      </c>
      <c r="AW184" t="s">
        <v>133</v>
      </c>
      <c r="AX184" t="s">
        <v>139</v>
      </c>
      <c r="AZ184">
        <v>6</v>
      </c>
      <c r="BA184">
        <v>0</v>
      </c>
      <c r="BB184">
        <v>6</v>
      </c>
      <c r="BC184">
        <v>0</v>
      </c>
      <c r="BD184">
        <v>13287</v>
      </c>
      <c r="BE184" t="s">
        <v>1200</v>
      </c>
      <c r="BF184" t="s">
        <v>1201</v>
      </c>
      <c r="BG184" t="s">
        <v>1202</v>
      </c>
      <c r="BH184" s="1">
        <v>33787</v>
      </c>
      <c r="BI184">
        <v>32</v>
      </c>
      <c r="BJ184" t="s">
        <v>143</v>
      </c>
      <c r="BK184" t="s">
        <v>146</v>
      </c>
      <c r="BL184" s="3">
        <v>3</v>
      </c>
      <c r="BM184" s="3">
        <v>0</v>
      </c>
      <c r="BN184">
        <v>0</v>
      </c>
      <c r="BO184" s="3">
        <v>499</v>
      </c>
      <c r="BP184" s="3">
        <v>70</v>
      </c>
      <c r="BQ184" s="3">
        <v>25</v>
      </c>
      <c r="BR184" t="s">
        <v>144</v>
      </c>
      <c r="BS184">
        <v>0</v>
      </c>
      <c r="BT184">
        <v>0</v>
      </c>
      <c r="BU184" s="3">
        <v>1497</v>
      </c>
      <c r="BV184" s="3">
        <v>1497</v>
      </c>
      <c r="BW184">
        <v>0</v>
      </c>
      <c r="BX184">
        <v>39</v>
      </c>
      <c r="BY184">
        <v>39</v>
      </c>
      <c r="BZ184">
        <v>75</v>
      </c>
      <c r="CA184">
        <v>210</v>
      </c>
      <c r="CB184">
        <v>0</v>
      </c>
      <c r="CC184">
        <v>0</v>
      </c>
      <c r="CD184">
        <v>210</v>
      </c>
      <c r="CE184" s="3">
        <v>0</v>
      </c>
      <c r="CF184" s="3">
        <v>0</v>
      </c>
      <c r="CG184">
        <v>93</v>
      </c>
      <c r="CH184">
        <v>93</v>
      </c>
      <c r="CI184" s="3">
        <v>1860</v>
      </c>
      <c r="CJ184" s="5">
        <v>1860</v>
      </c>
      <c r="CK184" s="5">
        <v>1860</v>
      </c>
      <c r="CL184" s="5">
        <v>1860</v>
      </c>
      <c r="CM184" s="3">
        <v>1860</v>
      </c>
      <c r="CN184" s="3">
        <v>1860</v>
      </c>
      <c r="CO184" s="3">
        <v>1860</v>
      </c>
      <c r="CP184" s="3">
        <v>1860</v>
      </c>
      <c r="CQ184">
        <v>1860</v>
      </c>
      <c r="CR184">
        <v>93</v>
      </c>
      <c r="CS184" s="3">
        <v>0</v>
      </c>
      <c r="CT184" s="3">
        <v>0</v>
      </c>
      <c r="CU184" s="3" t="s">
        <v>146</v>
      </c>
      <c r="CV184" t="s">
        <v>133</v>
      </c>
      <c r="CX184" s="2">
        <v>1.5</v>
      </c>
      <c r="CY184" t="s">
        <v>133</v>
      </c>
      <c r="CZ184">
        <v>322</v>
      </c>
      <c r="DA184">
        <v>6</v>
      </c>
      <c r="DB184" t="s">
        <v>210</v>
      </c>
      <c r="DC184" t="s">
        <v>211</v>
      </c>
      <c r="DD184" t="s">
        <v>212</v>
      </c>
      <c r="DE184" t="s">
        <v>213</v>
      </c>
      <c r="DF184" t="s">
        <v>167</v>
      </c>
      <c r="DG184" t="s">
        <v>143</v>
      </c>
      <c r="DH184" t="s">
        <v>168</v>
      </c>
      <c r="DI184">
        <v>1</v>
      </c>
      <c r="DJ184">
        <v>1</v>
      </c>
      <c r="DK184" t="s">
        <v>1203</v>
      </c>
      <c r="DL184" t="s">
        <v>152</v>
      </c>
      <c r="DM184">
        <v>25.068868690829301</v>
      </c>
      <c r="DN184">
        <v>55.1290823891758</v>
      </c>
      <c r="DO184" t="s">
        <v>727</v>
      </c>
      <c r="DP184" t="s">
        <v>153</v>
      </c>
      <c r="DQ184">
        <v>25.068971946348402</v>
      </c>
      <c r="DR184">
        <v>55.128958672285002</v>
      </c>
      <c r="DS184" t="s">
        <v>133</v>
      </c>
      <c r="DT184" t="s">
        <v>133</v>
      </c>
      <c r="DW184" s="18" t="str">
        <f>IF(AND(CU184="no",CS184=0),"okay",IF(AND(CU184="yes",CS184&gt;0),"okay","wrong"))</f>
        <v>okay</v>
      </c>
      <c r="DX184" s="3">
        <f>SUM(BO184:BQ184)</f>
        <v>594</v>
      </c>
      <c r="DY184" s="3">
        <f>BM184</f>
        <v>0</v>
      </c>
      <c r="DZ184" s="3">
        <f t="shared" si="17"/>
        <v>0</v>
      </c>
      <c r="EA184" s="3">
        <f>CF184</f>
        <v>0</v>
      </c>
      <c r="EB184" s="18">
        <f>ROUND(DZ184-CS184-EA184,)</f>
        <v>0</v>
      </c>
      <c r="EC184" s="3">
        <f>CI184</f>
        <v>1860</v>
      </c>
      <c r="ED184" s="3">
        <f t="shared" si="18"/>
        <v>0</v>
      </c>
      <c r="EE184" s="3">
        <f t="shared" si="18"/>
        <v>0</v>
      </c>
      <c r="EF184" s="3">
        <f t="shared" si="19"/>
        <v>1860</v>
      </c>
      <c r="EG184" s="18">
        <f t="shared" si="20"/>
        <v>0</v>
      </c>
      <c r="EH184" s="3">
        <f>BU184</f>
        <v>1497</v>
      </c>
      <c r="EI184" s="3">
        <f t="shared" si="21"/>
        <v>1497</v>
      </c>
      <c r="EJ184" s="3">
        <f>CE184</f>
        <v>0</v>
      </c>
      <c r="EK184" s="19">
        <f t="shared" si="22"/>
        <v>1497</v>
      </c>
      <c r="EL184" s="19">
        <f>CO184/CM184</f>
        <v>1</v>
      </c>
      <c r="EM184" s="19">
        <f t="shared" si="23"/>
        <v>1497</v>
      </c>
      <c r="EN184" s="18">
        <f>ROUND(EM184-BV184,0)</f>
        <v>0</v>
      </c>
    </row>
    <row r="185" spans="1:144" x14ac:dyDescent="0.25">
      <c r="A185">
        <v>253618</v>
      </c>
      <c r="B185" t="s">
        <v>1204</v>
      </c>
      <c r="C185" s="1">
        <v>45342</v>
      </c>
      <c r="D185" s="2">
        <v>45342.740023148152</v>
      </c>
      <c r="E185">
        <v>2024</v>
      </c>
      <c r="F185">
        <v>2</v>
      </c>
      <c r="G185">
        <v>20</v>
      </c>
      <c r="H185">
        <v>8</v>
      </c>
      <c r="I185">
        <v>3</v>
      </c>
      <c r="J185" t="s">
        <v>171</v>
      </c>
      <c r="K185">
        <v>17</v>
      </c>
      <c r="L185">
        <v>1</v>
      </c>
      <c r="M185">
        <v>1</v>
      </c>
      <c r="N185" s="1">
        <v>45342</v>
      </c>
      <c r="O185" s="2">
        <v>45342.799305555556</v>
      </c>
      <c r="P185">
        <v>2024</v>
      </c>
      <c r="Q185">
        <v>2</v>
      </c>
      <c r="R185">
        <v>20</v>
      </c>
      <c r="S185">
        <v>8</v>
      </c>
      <c r="T185">
        <v>3</v>
      </c>
      <c r="U185" t="s">
        <v>171</v>
      </c>
      <c r="V185">
        <v>19</v>
      </c>
      <c r="W185" s="1">
        <v>45349</v>
      </c>
      <c r="X185" s="2">
        <v>45349.75</v>
      </c>
      <c r="Y185">
        <v>2024</v>
      </c>
      <c r="Z185">
        <v>2</v>
      </c>
      <c r="AA185">
        <v>27</v>
      </c>
      <c r="AB185">
        <v>9</v>
      </c>
      <c r="AC185">
        <v>3</v>
      </c>
      <c r="AD185" t="s">
        <v>171</v>
      </c>
      <c r="AE185">
        <v>18</v>
      </c>
      <c r="AF185" t="s">
        <v>155</v>
      </c>
      <c r="AG185" t="s">
        <v>128</v>
      </c>
      <c r="AH185" t="s">
        <v>129</v>
      </c>
      <c r="AI185" t="s">
        <v>155</v>
      </c>
      <c r="AJ185">
        <v>0</v>
      </c>
      <c r="AK185" t="s">
        <v>1082</v>
      </c>
      <c r="AL185" t="s">
        <v>40</v>
      </c>
      <c r="AM185" s="1">
        <v>45370</v>
      </c>
      <c r="AN185">
        <v>0</v>
      </c>
      <c r="AO185">
        <v>1</v>
      </c>
      <c r="AP185">
        <v>0</v>
      </c>
      <c r="AQ185" t="s">
        <v>134</v>
      </c>
      <c r="AR185" t="s">
        <v>205</v>
      </c>
      <c r="AS185" t="s">
        <v>157</v>
      </c>
      <c r="AT185" t="s">
        <v>133</v>
      </c>
      <c r="AU185" t="s">
        <v>158</v>
      </c>
      <c r="AV185" t="s">
        <v>159</v>
      </c>
      <c r="AW185" t="s">
        <v>133</v>
      </c>
      <c r="AX185" t="s">
        <v>139</v>
      </c>
      <c r="AZ185">
        <v>4</v>
      </c>
      <c r="BA185">
        <v>0</v>
      </c>
      <c r="BB185">
        <v>4</v>
      </c>
      <c r="BC185">
        <v>0</v>
      </c>
      <c r="BD185">
        <v>524885</v>
      </c>
      <c r="BE185" t="s">
        <v>1205</v>
      </c>
      <c r="BF185" t="s">
        <v>1206</v>
      </c>
      <c r="BG185" t="s">
        <v>1207</v>
      </c>
      <c r="BH185" s="1">
        <v>33787</v>
      </c>
      <c r="BI185">
        <v>32</v>
      </c>
      <c r="BJ185" t="s">
        <v>143</v>
      </c>
      <c r="BK185" t="s">
        <v>139</v>
      </c>
      <c r="BL185" s="3">
        <v>7</v>
      </c>
      <c r="BM185" s="3">
        <v>5</v>
      </c>
      <c r="BN185">
        <v>0</v>
      </c>
      <c r="BO185" s="3">
        <v>94.14</v>
      </c>
      <c r="BP185" s="3">
        <v>15</v>
      </c>
      <c r="BQ185" s="3">
        <v>3.5714285714285698</v>
      </c>
      <c r="BR185" t="s">
        <v>144</v>
      </c>
      <c r="BS185">
        <v>0</v>
      </c>
      <c r="BT185">
        <v>0</v>
      </c>
      <c r="BU185" s="3">
        <v>658.98</v>
      </c>
      <c r="BV185" s="3">
        <v>95.422860194614898</v>
      </c>
      <c r="BW185">
        <v>0</v>
      </c>
      <c r="BX185">
        <v>44.85</v>
      </c>
      <c r="BY185">
        <v>39</v>
      </c>
      <c r="BZ185">
        <v>25</v>
      </c>
      <c r="CA185">
        <v>105</v>
      </c>
      <c r="CB185">
        <v>0</v>
      </c>
      <c r="CC185">
        <v>0</v>
      </c>
      <c r="CD185">
        <v>105</v>
      </c>
      <c r="CE185" s="3">
        <v>0</v>
      </c>
      <c r="CF185" s="3">
        <v>0</v>
      </c>
      <c r="CG185">
        <v>43.638999999999903</v>
      </c>
      <c r="CH185">
        <v>45.588999999999999</v>
      </c>
      <c r="CI185" s="3">
        <v>872.83</v>
      </c>
      <c r="CJ185" s="5">
        <v>872.83</v>
      </c>
      <c r="CK185" s="5">
        <v>872.83</v>
      </c>
      <c r="CL185" s="5">
        <v>872.83</v>
      </c>
      <c r="CM185" s="3">
        <v>309.272860194614</v>
      </c>
      <c r="CN185" s="3">
        <v>309.272860194614</v>
      </c>
      <c r="CO185" s="3">
        <v>309.272860194614</v>
      </c>
      <c r="CP185" s="3">
        <v>309.272860194614</v>
      </c>
      <c r="CQ185">
        <v>872.83</v>
      </c>
      <c r="CR185">
        <v>45.588999999999999</v>
      </c>
      <c r="CS185" s="3">
        <v>563.55713980538496</v>
      </c>
      <c r="CT185" s="3">
        <v>563.55713980538496</v>
      </c>
      <c r="CU185" s="3" t="s">
        <v>139</v>
      </c>
      <c r="CV185" t="s">
        <v>133</v>
      </c>
      <c r="CX185" s="2">
        <v>1.5</v>
      </c>
      <c r="CY185" t="s">
        <v>133</v>
      </c>
      <c r="CZ185">
        <v>439</v>
      </c>
      <c r="DA185">
        <v>2</v>
      </c>
      <c r="DB185" t="s">
        <v>308</v>
      </c>
      <c r="DC185" t="s">
        <v>309</v>
      </c>
      <c r="DD185" t="s">
        <v>193</v>
      </c>
      <c r="DE185" t="s">
        <v>194</v>
      </c>
      <c r="DF185" t="s">
        <v>167</v>
      </c>
      <c r="DG185" t="s">
        <v>143</v>
      </c>
      <c r="DH185" t="s">
        <v>150</v>
      </c>
      <c r="DI185">
        <v>1</v>
      </c>
      <c r="DJ185">
        <v>2</v>
      </c>
      <c r="DK185" t="s">
        <v>1208</v>
      </c>
      <c r="DL185" t="s">
        <v>152</v>
      </c>
      <c r="DM185">
        <v>24.433533760800501</v>
      </c>
      <c r="DN185">
        <v>54.453823864459899</v>
      </c>
      <c r="DO185" t="s">
        <v>1208</v>
      </c>
      <c r="DP185" t="s">
        <v>153</v>
      </c>
      <c r="DQ185">
        <v>24.433533760800501</v>
      </c>
      <c r="DR185">
        <v>54.453823864459899</v>
      </c>
      <c r="DS185">
        <v>10</v>
      </c>
      <c r="DT185" t="s">
        <v>133</v>
      </c>
      <c r="DW185" s="18" t="str">
        <f>IF(AND(CU185="no",CS185=0),"okay",IF(AND(CU185="yes",CS185&gt;0),"okay","wrong"))</f>
        <v>okay</v>
      </c>
      <c r="DX185" s="3">
        <f>SUM(BO185:BQ185)</f>
        <v>112.71142857142857</v>
      </c>
      <c r="DY185" s="3">
        <f>BM185</f>
        <v>5</v>
      </c>
      <c r="DZ185" s="3">
        <f t="shared" si="17"/>
        <v>563.55714285714282</v>
      </c>
      <c r="EA185" s="3">
        <f>CF185</f>
        <v>0</v>
      </c>
      <c r="EB185" s="18">
        <f>ROUND(DZ185-CS185-EA185,)</f>
        <v>0</v>
      </c>
      <c r="EC185" s="3">
        <f>CI185</f>
        <v>872.83</v>
      </c>
      <c r="ED185" s="3">
        <f t="shared" si="18"/>
        <v>563.55714285714282</v>
      </c>
      <c r="EE185" s="3">
        <f t="shared" si="18"/>
        <v>0</v>
      </c>
      <c r="EF185" s="3">
        <f t="shared" si="19"/>
        <v>309.27285714285722</v>
      </c>
      <c r="EG185" s="18">
        <f t="shared" si="20"/>
        <v>0</v>
      </c>
      <c r="EH185" s="3">
        <f>BU185</f>
        <v>658.98</v>
      </c>
      <c r="EI185" s="3">
        <f t="shared" si="21"/>
        <v>95.422857142857197</v>
      </c>
      <c r="EJ185" s="3">
        <f>CE185</f>
        <v>0</v>
      </c>
      <c r="EK185" s="19">
        <f t="shared" si="22"/>
        <v>95.422857142857197</v>
      </c>
      <c r="EL185" s="19">
        <f>CO185/CM185</f>
        <v>1</v>
      </c>
      <c r="EM185" s="19">
        <f t="shared" si="23"/>
        <v>95.422857142857197</v>
      </c>
      <c r="EN185" s="18">
        <f>ROUND(EM185-BV185,0)</f>
        <v>0</v>
      </c>
    </row>
    <row r="186" spans="1:144" x14ac:dyDescent="0.25">
      <c r="A186">
        <v>253648</v>
      </c>
      <c r="B186">
        <v>4019201</v>
      </c>
      <c r="C186" s="1">
        <v>45342</v>
      </c>
      <c r="D186" s="2">
        <v>45342.831944444442</v>
      </c>
      <c r="E186">
        <v>2024</v>
      </c>
      <c r="F186">
        <v>2</v>
      </c>
      <c r="G186">
        <v>20</v>
      </c>
      <c r="H186">
        <v>8</v>
      </c>
      <c r="I186">
        <v>3</v>
      </c>
      <c r="J186" t="s">
        <v>171</v>
      </c>
      <c r="K186">
        <v>19</v>
      </c>
      <c r="L186">
        <v>1</v>
      </c>
      <c r="M186">
        <v>1</v>
      </c>
      <c r="N186" s="1">
        <v>45343</v>
      </c>
      <c r="O186" s="2">
        <v>45343.520833333336</v>
      </c>
      <c r="P186">
        <v>2024</v>
      </c>
      <c r="Q186">
        <v>2</v>
      </c>
      <c r="R186">
        <v>21</v>
      </c>
      <c r="S186">
        <v>8</v>
      </c>
      <c r="T186">
        <v>4</v>
      </c>
      <c r="U186" t="s">
        <v>226</v>
      </c>
      <c r="V186">
        <v>12</v>
      </c>
      <c r="W186" s="1">
        <v>45345</v>
      </c>
      <c r="X186" s="2">
        <v>45345.520833333336</v>
      </c>
      <c r="Y186">
        <v>2024</v>
      </c>
      <c r="Z186">
        <v>2</v>
      </c>
      <c r="AA186">
        <v>23</v>
      </c>
      <c r="AB186">
        <v>8</v>
      </c>
      <c r="AC186">
        <v>6</v>
      </c>
      <c r="AD186" t="s">
        <v>241</v>
      </c>
      <c r="AE186">
        <v>12</v>
      </c>
      <c r="AF186" t="s">
        <v>127</v>
      </c>
      <c r="AG186" t="s">
        <v>128</v>
      </c>
      <c r="AH186" t="s">
        <v>129</v>
      </c>
      <c r="AI186" t="s">
        <v>173</v>
      </c>
      <c r="AJ186">
        <v>1</v>
      </c>
      <c r="AK186" t="s">
        <v>1082</v>
      </c>
      <c r="AL186" t="s">
        <v>40</v>
      </c>
      <c r="AM186" s="1">
        <v>45370</v>
      </c>
      <c r="AN186">
        <v>0</v>
      </c>
      <c r="AO186">
        <v>1</v>
      </c>
      <c r="AP186">
        <v>0</v>
      </c>
      <c r="AQ186" t="s">
        <v>134</v>
      </c>
      <c r="AR186" t="s">
        <v>156</v>
      </c>
      <c r="AS186" t="s">
        <v>136</v>
      </c>
      <c r="AT186" t="s">
        <v>324</v>
      </c>
      <c r="AU186" t="s">
        <v>324</v>
      </c>
      <c r="AV186" t="s">
        <v>138</v>
      </c>
      <c r="AW186" t="s">
        <v>133</v>
      </c>
      <c r="AX186" t="s">
        <v>139</v>
      </c>
      <c r="AZ186">
        <v>2</v>
      </c>
      <c r="BA186">
        <v>0</v>
      </c>
      <c r="BB186">
        <v>2</v>
      </c>
      <c r="BC186">
        <v>0</v>
      </c>
      <c r="BD186">
        <v>561289</v>
      </c>
      <c r="BE186" t="s">
        <v>760</v>
      </c>
      <c r="BF186" t="s">
        <v>761</v>
      </c>
      <c r="BG186" t="s">
        <v>762</v>
      </c>
      <c r="BH186" s="1">
        <v>34700</v>
      </c>
      <c r="BI186">
        <v>29</v>
      </c>
      <c r="BJ186" t="s">
        <v>143</v>
      </c>
      <c r="BK186" t="s">
        <v>139</v>
      </c>
      <c r="BL186" s="3">
        <v>2</v>
      </c>
      <c r="BM186" s="3">
        <v>1</v>
      </c>
      <c r="BN186">
        <v>0</v>
      </c>
      <c r="BO186" s="3">
        <v>99</v>
      </c>
      <c r="BP186" s="3">
        <v>20</v>
      </c>
      <c r="BQ186" s="3">
        <v>25</v>
      </c>
      <c r="BR186" t="s">
        <v>144</v>
      </c>
      <c r="BS186">
        <v>0</v>
      </c>
      <c r="BT186">
        <v>0</v>
      </c>
      <c r="BU186" s="3">
        <v>198</v>
      </c>
      <c r="BV186" s="3">
        <v>54</v>
      </c>
      <c r="BW186">
        <v>0</v>
      </c>
      <c r="BX186">
        <v>39</v>
      </c>
      <c r="BY186">
        <v>39</v>
      </c>
      <c r="BZ186">
        <v>50</v>
      </c>
      <c r="CA186">
        <v>40</v>
      </c>
      <c r="CB186">
        <v>0</v>
      </c>
      <c r="CC186">
        <v>0</v>
      </c>
      <c r="CD186">
        <v>40</v>
      </c>
      <c r="CE186" s="3">
        <v>0</v>
      </c>
      <c r="CF186" s="3">
        <v>0</v>
      </c>
      <c r="CG186">
        <v>16.350000000000001</v>
      </c>
      <c r="CH186">
        <v>169.5</v>
      </c>
      <c r="CI186" s="3">
        <v>366</v>
      </c>
      <c r="CJ186" s="5">
        <v>366</v>
      </c>
      <c r="CK186" s="5">
        <v>366</v>
      </c>
      <c r="CL186" s="5">
        <v>366</v>
      </c>
      <c r="CM186" s="3">
        <v>222</v>
      </c>
      <c r="CN186" s="3">
        <v>222</v>
      </c>
      <c r="CO186" s="3">
        <v>222</v>
      </c>
      <c r="CP186" s="3">
        <v>222</v>
      </c>
      <c r="CQ186">
        <v>366</v>
      </c>
      <c r="CR186">
        <v>169.5</v>
      </c>
      <c r="CS186" s="3">
        <v>144</v>
      </c>
      <c r="CT186" s="3">
        <v>144</v>
      </c>
      <c r="CU186" s="3" t="s">
        <v>139</v>
      </c>
      <c r="CV186" t="s">
        <v>133</v>
      </c>
      <c r="CX186" s="2">
        <v>1.5</v>
      </c>
      <c r="CZ186">
        <v>96</v>
      </c>
      <c r="DA186">
        <v>14</v>
      </c>
      <c r="DB186" t="s">
        <v>163</v>
      </c>
      <c r="DC186" t="s">
        <v>164</v>
      </c>
      <c r="DD186" t="s">
        <v>165</v>
      </c>
      <c r="DE186" t="s">
        <v>133</v>
      </c>
      <c r="DF186" t="s">
        <v>133</v>
      </c>
      <c r="DG186" t="s">
        <v>143</v>
      </c>
      <c r="DH186" t="s">
        <v>168</v>
      </c>
      <c r="DI186">
        <v>1</v>
      </c>
      <c r="DJ186">
        <v>1</v>
      </c>
      <c r="DK186" t="s">
        <v>1209</v>
      </c>
      <c r="DL186" t="s">
        <v>152</v>
      </c>
      <c r="DM186">
        <v>25.217164819936599</v>
      </c>
      <c r="DN186">
        <v>55.504921562969599</v>
      </c>
      <c r="DO186" t="s">
        <v>1209</v>
      </c>
      <c r="DP186" t="s">
        <v>153</v>
      </c>
      <c r="DQ186">
        <v>25.217294642594801</v>
      </c>
      <c r="DR186">
        <v>55.505036897957297</v>
      </c>
      <c r="DS186">
        <v>6</v>
      </c>
      <c r="DT186" t="s">
        <v>133</v>
      </c>
      <c r="DW186" s="18" t="str">
        <f>IF(AND(CU186="no",CS186=0),"okay",IF(AND(CU186="yes",CS186&gt;0),"okay","wrong"))</f>
        <v>okay</v>
      </c>
      <c r="DX186" s="3">
        <f>SUM(BO186:BQ186)</f>
        <v>144</v>
      </c>
      <c r="DY186" s="3">
        <f>BM186</f>
        <v>1</v>
      </c>
      <c r="DZ186" s="3">
        <f t="shared" si="17"/>
        <v>144</v>
      </c>
      <c r="EA186" s="3">
        <f>CF186</f>
        <v>0</v>
      </c>
      <c r="EB186" s="18">
        <f>ROUND(DZ186-CS186-EA186,)</f>
        <v>0</v>
      </c>
      <c r="EC186" s="3">
        <f>CI186</f>
        <v>366</v>
      </c>
      <c r="ED186" s="3">
        <f t="shared" si="18"/>
        <v>144</v>
      </c>
      <c r="EE186" s="3">
        <f t="shared" si="18"/>
        <v>0</v>
      </c>
      <c r="EF186" s="3">
        <f t="shared" si="19"/>
        <v>222</v>
      </c>
      <c r="EG186" s="18">
        <f t="shared" si="20"/>
        <v>0</v>
      </c>
      <c r="EH186" s="3">
        <f>BU186</f>
        <v>198</v>
      </c>
      <c r="EI186" s="3">
        <f t="shared" si="21"/>
        <v>54</v>
      </c>
      <c r="EJ186" s="3">
        <f>CE186</f>
        <v>0</v>
      </c>
      <c r="EK186" s="19">
        <f t="shared" si="22"/>
        <v>54</v>
      </c>
      <c r="EL186" s="19">
        <f>CO186/CM186</f>
        <v>1</v>
      </c>
      <c r="EM186" s="19">
        <f t="shared" si="23"/>
        <v>54</v>
      </c>
      <c r="EN186" s="18">
        <f>ROUND(EM186-BV186,0)</f>
        <v>0</v>
      </c>
    </row>
    <row r="187" spans="1:144" x14ac:dyDescent="0.25">
      <c r="A187">
        <v>253698</v>
      </c>
      <c r="B187" t="s">
        <v>1210</v>
      </c>
      <c r="C187" s="1">
        <v>45343</v>
      </c>
      <c r="D187" s="2">
        <v>45343.146828703706</v>
      </c>
      <c r="E187">
        <v>2024</v>
      </c>
      <c r="F187">
        <v>2</v>
      </c>
      <c r="G187">
        <v>21</v>
      </c>
      <c r="H187">
        <v>8</v>
      </c>
      <c r="I187">
        <v>4</v>
      </c>
      <c r="J187" t="s">
        <v>226</v>
      </c>
      <c r="K187">
        <v>3</v>
      </c>
      <c r="L187">
        <v>1</v>
      </c>
      <c r="M187">
        <v>1</v>
      </c>
      <c r="N187" s="1">
        <v>45354</v>
      </c>
      <c r="O187" s="2">
        <v>45354.5</v>
      </c>
      <c r="P187">
        <v>2024</v>
      </c>
      <c r="Q187">
        <v>3</v>
      </c>
      <c r="R187">
        <v>3</v>
      </c>
      <c r="S187">
        <v>9</v>
      </c>
      <c r="T187">
        <v>1</v>
      </c>
      <c r="U187" t="s">
        <v>172</v>
      </c>
      <c r="V187">
        <v>12</v>
      </c>
      <c r="W187" s="1">
        <v>45367</v>
      </c>
      <c r="X187" s="2">
        <v>45367.579861111109</v>
      </c>
      <c r="Y187">
        <v>2024</v>
      </c>
      <c r="Z187">
        <v>3</v>
      </c>
      <c r="AA187">
        <v>16</v>
      </c>
      <c r="AB187">
        <v>11</v>
      </c>
      <c r="AC187">
        <v>7</v>
      </c>
      <c r="AD187" t="s">
        <v>126</v>
      </c>
      <c r="AE187">
        <v>13</v>
      </c>
      <c r="AF187" t="s">
        <v>127</v>
      </c>
      <c r="AG187" t="s">
        <v>203</v>
      </c>
      <c r="AH187" t="s">
        <v>631</v>
      </c>
      <c r="AI187" t="s">
        <v>204</v>
      </c>
      <c r="AJ187">
        <v>11</v>
      </c>
      <c r="AK187" t="s">
        <v>1082</v>
      </c>
      <c r="AL187" t="s">
        <v>40</v>
      </c>
      <c r="AM187" s="1">
        <v>45371</v>
      </c>
      <c r="AN187">
        <v>0</v>
      </c>
      <c r="AO187">
        <v>1</v>
      </c>
      <c r="AP187">
        <v>0</v>
      </c>
      <c r="AQ187" t="s">
        <v>134</v>
      </c>
      <c r="AR187" t="s">
        <v>205</v>
      </c>
      <c r="AS187" t="s">
        <v>157</v>
      </c>
      <c r="AT187" t="s">
        <v>133</v>
      </c>
      <c r="AU187" t="s">
        <v>158</v>
      </c>
      <c r="AV187" t="s">
        <v>159</v>
      </c>
      <c r="AW187" t="s">
        <v>133</v>
      </c>
      <c r="AX187" t="s">
        <v>139</v>
      </c>
      <c r="AZ187">
        <v>7</v>
      </c>
      <c r="BA187">
        <v>2</v>
      </c>
      <c r="BB187">
        <v>5</v>
      </c>
      <c r="BC187">
        <v>0</v>
      </c>
      <c r="BD187">
        <v>353546</v>
      </c>
      <c r="BE187" t="s">
        <v>1211</v>
      </c>
      <c r="BF187" t="s">
        <v>1212</v>
      </c>
      <c r="BG187" t="s">
        <v>1213</v>
      </c>
      <c r="BH187" s="1">
        <v>33787</v>
      </c>
      <c r="BI187">
        <v>32</v>
      </c>
      <c r="BJ187" t="s">
        <v>143</v>
      </c>
      <c r="BK187" t="s">
        <v>139</v>
      </c>
      <c r="BL187" s="3">
        <v>13</v>
      </c>
      <c r="BM187" s="3">
        <v>0</v>
      </c>
      <c r="BN187">
        <v>0</v>
      </c>
      <c r="BO187" s="3">
        <v>151.28</v>
      </c>
      <c r="BP187" s="3">
        <v>17</v>
      </c>
      <c r="BQ187" s="3">
        <v>15</v>
      </c>
      <c r="BR187" t="s">
        <v>144</v>
      </c>
      <c r="BS187">
        <v>0</v>
      </c>
      <c r="BT187">
        <v>0</v>
      </c>
      <c r="BU187" s="3">
        <v>1966.64</v>
      </c>
      <c r="BV187" s="3">
        <v>1966.64</v>
      </c>
      <c r="BW187">
        <v>0</v>
      </c>
      <c r="BX187">
        <v>39</v>
      </c>
      <c r="BY187">
        <v>39</v>
      </c>
      <c r="BZ187">
        <v>195</v>
      </c>
      <c r="CA187">
        <v>221</v>
      </c>
      <c r="CB187">
        <v>0</v>
      </c>
      <c r="CC187">
        <v>0</v>
      </c>
      <c r="CD187">
        <v>221</v>
      </c>
      <c r="CE187" s="3">
        <v>0</v>
      </c>
      <c r="CF187" s="3">
        <v>0</v>
      </c>
      <c r="CG187">
        <v>121.08</v>
      </c>
      <c r="CH187">
        <v>124.98</v>
      </c>
      <c r="CI187" s="3">
        <v>2460.64</v>
      </c>
      <c r="CJ187" s="5">
        <v>2460.64</v>
      </c>
      <c r="CK187" s="5">
        <v>2460.64</v>
      </c>
      <c r="CL187" s="5">
        <v>2460.64</v>
      </c>
      <c r="CM187" s="3">
        <v>2460.64</v>
      </c>
      <c r="CN187" s="3">
        <v>2460.64</v>
      </c>
      <c r="CO187" s="3">
        <v>2460.64</v>
      </c>
      <c r="CP187" s="3">
        <v>2460.64</v>
      </c>
      <c r="CQ187">
        <v>2460.64</v>
      </c>
      <c r="CR187">
        <v>124.98</v>
      </c>
      <c r="CS187" s="3">
        <v>0</v>
      </c>
      <c r="CT187" s="3">
        <v>0</v>
      </c>
      <c r="CU187" s="3" t="s">
        <v>146</v>
      </c>
      <c r="CV187" t="s">
        <v>133</v>
      </c>
      <c r="CX187" s="2">
        <v>1.5</v>
      </c>
      <c r="CY187" t="s">
        <v>133</v>
      </c>
      <c r="CZ187">
        <v>98</v>
      </c>
      <c r="DA187">
        <v>3</v>
      </c>
      <c r="DB187" t="s">
        <v>147</v>
      </c>
      <c r="DC187" t="s">
        <v>320</v>
      </c>
      <c r="DD187" t="s">
        <v>1214</v>
      </c>
      <c r="DE187" t="s">
        <v>1215</v>
      </c>
      <c r="DF187" t="s">
        <v>312</v>
      </c>
      <c r="DG187" t="s">
        <v>143</v>
      </c>
      <c r="DH187" t="s">
        <v>168</v>
      </c>
      <c r="DI187">
        <v>1</v>
      </c>
      <c r="DJ187">
        <v>1</v>
      </c>
      <c r="DK187" t="s">
        <v>1216</v>
      </c>
      <c r="DL187" t="s">
        <v>152</v>
      </c>
      <c r="DM187">
        <v>25.0187618</v>
      </c>
      <c r="DN187">
        <v>55.246300099999999</v>
      </c>
      <c r="DO187" t="s">
        <v>1217</v>
      </c>
      <c r="DP187" t="s">
        <v>153</v>
      </c>
      <c r="DQ187">
        <v>25.0187618</v>
      </c>
      <c r="DR187">
        <v>55.246300099999999</v>
      </c>
      <c r="DS187" t="s">
        <v>133</v>
      </c>
      <c r="DT187" t="s">
        <v>133</v>
      </c>
      <c r="DW187" s="18" t="str">
        <f>IF(AND(CU187="no",CS187=0),"okay",IF(AND(CU187="yes",CS187&gt;0),"okay","wrong"))</f>
        <v>okay</v>
      </c>
      <c r="DX187" s="3">
        <f>SUM(BO187:BQ187)</f>
        <v>183.28</v>
      </c>
      <c r="DY187" s="3">
        <f>BM187</f>
        <v>0</v>
      </c>
      <c r="DZ187" s="3">
        <f t="shared" si="17"/>
        <v>0</v>
      </c>
      <c r="EA187" s="3">
        <f>CF187</f>
        <v>0</v>
      </c>
      <c r="EB187" s="18">
        <f>ROUND(DZ187-CS187-EA187,)</f>
        <v>0</v>
      </c>
      <c r="EC187" s="3">
        <f>CI187</f>
        <v>2460.64</v>
      </c>
      <c r="ED187" s="3">
        <f t="shared" si="18"/>
        <v>0</v>
      </c>
      <c r="EE187" s="3">
        <f t="shared" si="18"/>
        <v>0</v>
      </c>
      <c r="EF187" s="3">
        <f t="shared" si="19"/>
        <v>2460.64</v>
      </c>
      <c r="EG187" s="18">
        <f t="shared" si="20"/>
        <v>0</v>
      </c>
      <c r="EH187" s="3">
        <f>BU187</f>
        <v>1966.64</v>
      </c>
      <c r="EI187" s="3">
        <f t="shared" si="21"/>
        <v>1966.64</v>
      </c>
      <c r="EJ187" s="3">
        <f>CE187</f>
        <v>0</v>
      </c>
      <c r="EK187" s="19">
        <f t="shared" si="22"/>
        <v>1966.64</v>
      </c>
      <c r="EL187" s="19">
        <f>CO187/CM187</f>
        <v>1</v>
      </c>
      <c r="EM187" s="19">
        <f t="shared" si="23"/>
        <v>1966.64</v>
      </c>
      <c r="EN187" s="18">
        <f>ROUND(EM187-BV187,0)</f>
        <v>0</v>
      </c>
    </row>
    <row r="188" spans="1:144" x14ac:dyDescent="0.25">
      <c r="A188">
        <v>253714</v>
      </c>
      <c r="B188" t="s">
        <v>1218</v>
      </c>
      <c r="C188" s="1">
        <v>45343</v>
      </c>
      <c r="D188" s="2">
        <v>45343.379189814812</v>
      </c>
      <c r="E188">
        <v>2024</v>
      </c>
      <c r="F188">
        <v>2</v>
      </c>
      <c r="G188">
        <v>21</v>
      </c>
      <c r="H188">
        <v>8</v>
      </c>
      <c r="I188">
        <v>4</v>
      </c>
      <c r="J188" t="s">
        <v>226</v>
      </c>
      <c r="K188">
        <v>9</v>
      </c>
      <c r="L188">
        <v>1</v>
      </c>
      <c r="M188">
        <v>1</v>
      </c>
      <c r="N188" s="1">
        <v>45344</v>
      </c>
      <c r="O188" s="2">
        <v>45344.512499999997</v>
      </c>
      <c r="P188">
        <v>2024</v>
      </c>
      <c r="Q188">
        <v>2</v>
      </c>
      <c r="R188">
        <v>22</v>
      </c>
      <c r="S188">
        <v>8</v>
      </c>
      <c r="T188">
        <v>5</v>
      </c>
      <c r="U188" t="s">
        <v>125</v>
      </c>
      <c r="V188">
        <v>12</v>
      </c>
      <c r="W188" s="1">
        <v>45345</v>
      </c>
      <c r="X188" s="2">
        <v>45345.534722222219</v>
      </c>
      <c r="Y188">
        <v>2024</v>
      </c>
      <c r="Z188">
        <v>2</v>
      </c>
      <c r="AA188">
        <v>23</v>
      </c>
      <c r="AB188">
        <v>8</v>
      </c>
      <c r="AC188">
        <v>6</v>
      </c>
      <c r="AD188" t="s">
        <v>241</v>
      </c>
      <c r="AE188">
        <v>12</v>
      </c>
      <c r="AF188" t="s">
        <v>127</v>
      </c>
      <c r="AG188" t="s">
        <v>128</v>
      </c>
      <c r="AH188" t="s">
        <v>129</v>
      </c>
      <c r="AI188" t="s">
        <v>173</v>
      </c>
      <c r="AJ188">
        <v>1</v>
      </c>
      <c r="AK188" t="s">
        <v>1082</v>
      </c>
      <c r="AL188" t="s">
        <v>40</v>
      </c>
      <c r="AM188" s="1">
        <v>45371</v>
      </c>
      <c r="AN188">
        <v>0</v>
      </c>
      <c r="AO188">
        <v>1</v>
      </c>
      <c r="AP188">
        <v>0</v>
      </c>
      <c r="AQ188" t="s">
        <v>134</v>
      </c>
      <c r="AR188" t="s">
        <v>156</v>
      </c>
      <c r="AS188" t="s">
        <v>157</v>
      </c>
      <c r="AT188" t="s">
        <v>133</v>
      </c>
      <c r="AU188" t="s">
        <v>158</v>
      </c>
      <c r="AV188" t="s">
        <v>315</v>
      </c>
      <c r="AW188" t="s">
        <v>316</v>
      </c>
      <c r="AX188" t="s">
        <v>139</v>
      </c>
      <c r="AZ188">
        <v>4</v>
      </c>
      <c r="BA188">
        <v>0</v>
      </c>
      <c r="BB188">
        <v>4</v>
      </c>
      <c r="BC188">
        <v>0</v>
      </c>
      <c r="BD188">
        <v>488825</v>
      </c>
      <c r="BE188" t="s">
        <v>1219</v>
      </c>
      <c r="BF188" t="s">
        <v>1220</v>
      </c>
      <c r="BG188" t="s">
        <v>1221</v>
      </c>
      <c r="BH188" s="1">
        <v>34700</v>
      </c>
      <c r="BI188">
        <v>29</v>
      </c>
      <c r="BJ188" t="s">
        <v>143</v>
      </c>
      <c r="BK188" t="s">
        <v>146</v>
      </c>
      <c r="BL188" s="3">
        <v>1</v>
      </c>
      <c r="BM188" s="3">
        <v>0</v>
      </c>
      <c r="BN188">
        <v>0</v>
      </c>
      <c r="BO188" s="3">
        <v>99</v>
      </c>
      <c r="BP188" s="3">
        <v>20</v>
      </c>
      <c r="BQ188" s="3">
        <v>25</v>
      </c>
      <c r="BR188" t="s">
        <v>144</v>
      </c>
      <c r="BS188">
        <v>0</v>
      </c>
      <c r="BT188">
        <v>0</v>
      </c>
      <c r="BU188" s="3">
        <v>79</v>
      </c>
      <c r="BV188" s="3">
        <v>79</v>
      </c>
      <c r="BW188">
        <v>0</v>
      </c>
      <c r="BX188">
        <v>39</v>
      </c>
      <c r="BY188">
        <v>39</v>
      </c>
      <c r="BZ188">
        <v>25</v>
      </c>
      <c r="CA188">
        <v>20</v>
      </c>
      <c r="CB188">
        <v>0</v>
      </c>
      <c r="CC188">
        <v>0</v>
      </c>
      <c r="CD188">
        <v>20</v>
      </c>
      <c r="CE188" s="3">
        <v>0</v>
      </c>
      <c r="CF188" s="3">
        <v>0</v>
      </c>
      <c r="CG188">
        <v>10.1</v>
      </c>
      <c r="CH188">
        <v>10.1</v>
      </c>
      <c r="CI188" s="3">
        <v>202</v>
      </c>
      <c r="CJ188" s="5">
        <v>202</v>
      </c>
      <c r="CK188" s="5">
        <v>202</v>
      </c>
      <c r="CL188" s="5">
        <v>202</v>
      </c>
      <c r="CM188" s="3">
        <v>202</v>
      </c>
      <c r="CN188" s="3">
        <v>202</v>
      </c>
      <c r="CO188" s="3">
        <v>202</v>
      </c>
      <c r="CP188" s="3">
        <v>202</v>
      </c>
      <c r="CQ188">
        <v>202</v>
      </c>
      <c r="CR188">
        <v>10.1</v>
      </c>
      <c r="CS188" s="3">
        <v>0</v>
      </c>
      <c r="CT188" s="3">
        <v>0</v>
      </c>
      <c r="CU188" s="3" t="s">
        <v>146</v>
      </c>
      <c r="CV188" t="s">
        <v>133</v>
      </c>
      <c r="CX188" s="2">
        <v>1.5</v>
      </c>
      <c r="CY188" t="s">
        <v>133</v>
      </c>
      <c r="CZ188">
        <v>115</v>
      </c>
      <c r="DA188">
        <v>2</v>
      </c>
      <c r="DB188" t="s">
        <v>308</v>
      </c>
      <c r="DC188" t="s">
        <v>309</v>
      </c>
      <c r="DD188" t="s">
        <v>193</v>
      </c>
      <c r="DE188" t="s">
        <v>194</v>
      </c>
      <c r="DF188" t="s">
        <v>1222</v>
      </c>
      <c r="DG188" t="s">
        <v>143</v>
      </c>
      <c r="DH188" t="s">
        <v>168</v>
      </c>
      <c r="DI188">
        <v>1</v>
      </c>
      <c r="DJ188">
        <v>1</v>
      </c>
      <c r="DK188" t="s">
        <v>1223</v>
      </c>
      <c r="DL188" t="s">
        <v>152</v>
      </c>
      <c r="DM188">
        <v>24.486505099999999</v>
      </c>
      <c r="DN188">
        <v>54.353868200000001</v>
      </c>
      <c r="DO188" t="s">
        <v>1224</v>
      </c>
      <c r="DP188" t="s">
        <v>153</v>
      </c>
      <c r="DQ188">
        <v>0</v>
      </c>
      <c r="DR188">
        <v>0</v>
      </c>
      <c r="DS188">
        <v>1</v>
      </c>
      <c r="DT188" t="s">
        <v>133</v>
      </c>
      <c r="DW188" s="18" t="str">
        <f>IF(AND(CU188="no",CS188=0),"okay",IF(AND(CU188="yes",CS188&gt;0),"okay","wrong"))</f>
        <v>okay</v>
      </c>
      <c r="DX188" s="3">
        <f>SUM(BO188:BQ188)</f>
        <v>144</v>
      </c>
      <c r="DY188" s="3">
        <f>BM188</f>
        <v>0</v>
      </c>
      <c r="DZ188" s="3">
        <f t="shared" si="17"/>
        <v>0</v>
      </c>
      <c r="EA188" s="3">
        <f>CF188</f>
        <v>0</v>
      </c>
      <c r="EB188" s="18">
        <f>ROUND(DZ188-CS188-EA188,)</f>
        <v>0</v>
      </c>
      <c r="EC188" s="3">
        <f>CI188</f>
        <v>202</v>
      </c>
      <c r="ED188" s="3">
        <f t="shared" si="18"/>
        <v>0</v>
      </c>
      <c r="EE188" s="3">
        <f t="shared" si="18"/>
        <v>0</v>
      </c>
      <c r="EF188" s="3">
        <f t="shared" si="19"/>
        <v>202</v>
      </c>
      <c r="EG188" s="18">
        <f t="shared" si="20"/>
        <v>0</v>
      </c>
      <c r="EH188" s="3">
        <f>BU188</f>
        <v>79</v>
      </c>
      <c r="EI188" s="3">
        <f t="shared" si="21"/>
        <v>79</v>
      </c>
      <c r="EJ188" s="3">
        <f>CE188</f>
        <v>0</v>
      </c>
      <c r="EK188" s="19">
        <f t="shared" si="22"/>
        <v>79</v>
      </c>
      <c r="EL188" s="19">
        <f>CO188/CM188</f>
        <v>1</v>
      </c>
      <c r="EM188" s="19">
        <f t="shared" si="23"/>
        <v>79</v>
      </c>
      <c r="EN188" s="18">
        <f>ROUND(EM188-BV188,0)</f>
        <v>0</v>
      </c>
    </row>
    <row r="189" spans="1:144" x14ac:dyDescent="0.25">
      <c r="A189">
        <v>253740</v>
      </c>
      <c r="B189" t="s">
        <v>1225</v>
      </c>
      <c r="C189" s="1">
        <v>45343</v>
      </c>
      <c r="D189" s="2">
        <v>45343.459178240744</v>
      </c>
      <c r="E189">
        <v>2024</v>
      </c>
      <c r="F189">
        <v>2</v>
      </c>
      <c r="G189">
        <v>21</v>
      </c>
      <c r="H189">
        <v>8</v>
      </c>
      <c r="I189">
        <v>4</v>
      </c>
      <c r="J189" t="s">
        <v>226</v>
      </c>
      <c r="K189">
        <v>11</v>
      </c>
      <c r="L189">
        <v>1</v>
      </c>
      <c r="M189">
        <v>1</v>
      </c>
      <c r="N189" s="1">
        <v>45343</v>
      </c>
      <c r="O189" s="2">
        <v>45343.552083333336</v>
      </c>
      <c r="P189">
        <v>2024</v>
      </c>
      <c r="Q189">
        <v>2</v>
      </c>
      <c r="R189">
        <v>21</v>
      </c>
      <c r="S189">
        <v>8</v>
      </c>
      <c r="T189">
        <v>4</v>
      </c>
      <c r="U189" t="s">
        <v>226</v>
      </c>
      <c r="V189">
        <v>13</v>
      </c>
      <c r="W189" s="1">
        <v>45344</v>
      </c>
      <c r="X189" s="2">
        <v>45344.004861111112</v>
      </c>
      <c r="Y189">
        <v>2024</v>
      </c>
      <c r="Z189">
        <v>2</v>
      </c>
      <c r="AA189">
        <v>22</v>
      </c>
      <c r="AB189">
        <v>8</v>
      </c>
      <c r="AC189">
        <v>5</v>
      </c>
      <c r="AD189" t="s">
        <v>125</v>
      </c>
      <c r="AE189">
        <v>0</v>
      </c>
      <c r="AF189" t="s">
        <v>155</v>
      </c>
      <c r="AG189" t="s">
        <v>128</v>
      </c>
      <c r="AH189" t="s">
        <v>129</v>
      </c>
      <c r="AI189" t="s">
        <v>155</v>
      </c>
      <c r="AJ189">
        <v>0</v>
      </c>
      <c r="AK189" t="s">
        <v>1082</v>
      </c>
      <c r="AL189" t="s">
        <v>40</v>
      </c>
      <c r="AM189" s="1">
        <v>45371</v>
      </c>
      <c r="AN189">
        <v>0</v>
      </c>
      <c r="AO189">
        <v>1</v>
      </c>
      <c r="AP189">
        <v>0</v>
      </c>
      <c r="AQ189" t="s">
        <v>134</v>
      </c>
      <c r="AR189" t="s">
        <v>156</v>
      </c>
      <c r="AS189" t="s">
        <v>157</v>
      </c>
      <c r="AT189" t="s">
        <v>133</v>
      </c>
      <c r="AU189" t="s">
        <v>158</v>
      </c>
      <c r="AV189" t="s">
        <v>138</v>
      </c>
      <c r="AW189" t="s">
        <v>133</v>
      </c>
      <c r="AX189" t="s">
        <v>146</v>
      </c>
      <c r="AZ189">
        <v>1</v>
      </c>
      <c r="BA189">
        <v>0</v>
      </c>
      <c r="BB189">
        <v>1</v>
      </c>
      <c r="BC189">
        <v>0</v>
      </c>
      <c r="BD189">
        <v>566241</v>
      </c>
      <c r="BE189" t="s">
        <v>1226</v>
      </c>
      <c r="BF189" t="s">
        <v>1227</v>
      </c>
      <c r="BG189" t="s">
        <v>1228</v>
      </c>
      <c r="BH189" s="1">
        <v>34700</v>
      </c>
      <c r="BI189">
        <v>29</v>
      </c>
      <c r="BJ189" t="s">
        <v>237</v>
      </c>
      <c r="BK189" t="s">
        <v>139</v>
      </c>
      <c r="BL189" s="3">
        <v>1</v>
      </c>
      <c r="BM189" s="3">
        <v>0</v>
      </c>
      <c r="BN189">
        <v>0</v>
      </c>
      <c r="BO189" s="3">
        <v>99</v>
      </c>
      <c r="BP189" s="3">
        <v>20</v>
      </c>
      <c r="BQ189" s="3">
        <v>25</v>
      </c>
      <c r="BR189" t="s">
        <v>144</v>
      </c>
      <c r="BS189">
        <v>0</v>
      </c>
      <c r="BT189">
        <v>0</v>
      </c>
      <c r="BU189" s="3">
        <v>99</v>
      </c>
      <c r="BV189" s="3">
        <v>99</v>
      </c>
      <c r="BW189">
        <v>0</v>
      </c>
      <c r="BX189">
        <v>39</v>
      </c>
      <c r="BY189">
        <v>39</v>
      </c>
      <c r="BZ189">
        <v>25</v>
      </c>
      <c r="CA189">
        <v>20</v>
      </c>
      <c r="CB189">
        <v>0</v>
      </c>
      <c r="CC189">
        <v>0</v>
      </c>
      <c r="CD189">
        <v>20</v>
      </c>
      <c r="CE189" s="3">
        <v>0</v>
      </c>
      <c r="CF189" s="3">
        <v>0</v>
      </c>
      <c r="CG189">
        <v>11.1</v>
      </c>
      <c r="CH189">
        <v>1511.1</v>
      </c>
      <c r="CI189" s="3">
        <v>222</v>
      </c>
      <c r="CJ189" s="5">
        <v>222</v>
      </c>
      <c r="CK189" s="5">
        <v>222</v>
      </c>
      <c r="CL189" s="5">
        <v>222</v>
      </c>
      <c r="CM189" s="3">
        <v>222</v>
      </c>
      <c r="CN189" s="3">
        <v>222</v>
      </c>
      <c r="CO189" s="3">
        <v>222</v>
      </c>
      <c r="CP189" s="3">
        <v>222</v>
      </c>
      <c r="CQ189">
        <v>222</v>
      </c>
      <c r="CR189">
        <v>1511.1</v>
      </c>
      <c r="CS189" s="3">
        <v>0</v>
      </c>
      <c r="CT189" s="3">
        <v>0</v>
      </c>
      <c r="CU189" s="3" t="s">
        <v>146</v>
      </c>
      <c r="CV189" t="s">
        <v>133</v>
      </c>
      <c r="CX189" s="2">
        <v>1.5</v>
      </c>
      <c r="CZ189">
        <v>96</v>
      </c>
      <c r="DA189">
        <v>2</v>
      </c>
      <c r="DB189" t="s">
        <v>163</v>
      </c>
      <c r="DC189" t="s">
        <v>164</v>
      </c>
      <c r="DD189" t="s">
        <v>165</v>
      </c>
      <c r="DE189" t="s">
        <v>166</v>
      </c>
      <c r="DF189" t="s">
        <v>167</v>
      </c>
      <c r="DG189" t="s">
        <v>143</v>
      </c>
      <c r="DH189" t="s">
        <v>168</v>
      </c>
      <c r="DI189">
        <v>1</v>
      </c>
      <c r="DJ189">
        <v>1</v>
      </c>
      <c r="DK189" t="s">
        <v>1229</v>
      </c>
      <c r="DL189" t="s">
        <v>152</v>
      </c>
      <c r="DM189">
        <v>25.263464497836601</v>
      </c>
      <c r="DN189">
        <v>55.318242497742098</v>
      </c>
      <c r="DO189" t="s">
        <v>1230</v>
      </c>
      <c r="DP189" t="s">
        <v>153</v>
      </c>
      <c r="DQ189">
        <v>25.2635336293779</v>
      </c>
      <c r="DR189">
        <v>55.318284742534097</v>
      </c>
      <c r="DS189">
        <v>7</v>
      </c>
      <c r="DT189" t="s">
        <v>133</v>
      </c>
      <c r="DW189" s="18" t="str">
        <f>IF(AND(CU189="no",CS189=0),"okay",IF(AND(CU189="yes",CS189&gt;0),"okay","wrong"))</f>
        <v>okay</v>
      </c>
      <c r="DX189" s="3">
        <f>SUM(BO189:BQ189)</f>
        <v>144</v>
      </c>
      <c r="DY189" s="3">
        <f>BM189</f>
        <v>0</v>
      </c>
      <c r="DZ189" s="3">
        <f t="shared" si="17"/>
        <v>0</v>
      </c>
      <c r="EA189" s="3">
        <f>CF189</f>
        <v>0</v>
      </c>
      <c r="EB189" s="18">
        <f>ROUND(DZ189-CS189-EA189,)</f>
        <v>0</v>
      </c>
      <c r="EC189" s="3">
        <f>CI189</f>
        <v>222</v>
      </c>
      <c r="ED189" s="3">
        <f t="shared" si="18"/>
        <v>0</v>
      </c>
      <c r="EE189" s="3">
        <f t="shared" si="18"/>
        <v>0</v>
      </c>
      <c r="EF189" s="3">
        <f t="shared" si="19"/>
        <v>222</v>
      </c>
      <c r="EG189" s="18">
        <f t="shared" si="20"/>
        <v>0</v>
      </c>
      <c r="EH189" s="3">
        <f>BU189</f>
        <v>99</v>
      </c>
      <c r="EI189" s="3">
        <f t="shared" si="21"/>
        <v>99</v>
      </c>
      <c r="EJ189" s="3">
        <f>CE189</f>
        <v>0</v>
      </c>
      <c r="EK189" s="19">
        <f t="shared" si="22"/>
        <v>99</v>
      </c>
      <c r="EL189" s="19">
        <f>CO189/CM189</f>
        <v>1</v>
      </c>
      <c r="EM189" s="19">
        <f t="shared" si="23"/>
        <v>99</v>
      </c>
      <c r="EN189" s="18">
        <f>ROUND(EM189-BV189,0)</f>
        <v>0</v>
      </c>
    </row>
    <row r="190" spans="1:144" x14ac:dyDescent="0.25">
      <c r="A190">
        <v>253864</v>
      </c>
      <c r="B190" t="s">
        <v>1231</v>
      </c>
      <c r="C190" s="1">
        <v>45343</v>
      </c>
      <c r="D190" s="2">
        <v>45343.772615740738</v>
      </c>
      <c r="E190">
        <v>2024</v>
      </c>
      <c r="F190">
        <v>2</v>
      </c>
      <c r="G190">
        <v>21</v>
      </c>
      <c r="H190">
        <v>8</v>
      </c>
      <c r="I190">
        <v>4</v>
      </c>
      <c r="J190" t="s">
        <v>226</v>
      </c>
      <c r="K190">
        <v>18</v>
      </c>
      <c r="L190">
        <v>1</v>
      </c>
      <c r="M190">
        <v>1</v>
      </c>
      <c r="N190" s="1">
        <v>45344</v>
      </c>
      <c r="O190" s="2">
        <v>45344.522916666669</v>
      </c>
      <c r="P190">
        <v>2024</v>
      </c>
      <c r="Q190">
        <v>2</v>
      </c>
      <c r="R190">
        <v>22</v>
      </c>
      <c r="S190">
        <v>8</v>
      </c>
      <c r="T190">
        <v>5</v>
      </c>
      <c r="U190" t="s">
        <v>125</v>
      </c>
      <c r="V190">
        <v>12</v>
      </c>
      <c r="W190" s="1">
        <v>45364</v>
      </c>
      <c r="X190" s="2">
        <v>45364.522916666669</v>
      </c>
      <c r="Y190">
        <v>2024</v>
      </c>
      <c r="Z190">
        <v>3</v>
      </c>
      <c r="AA190">
        <v>13</v>
      </c>
      <c r="AB190">
        <v>11</v>
      </c>
      <c r="AC190">
        <v>4</v>
      </c>
      <c r="AD190" t="s">
        <v>226</v>
      </c>
      <c r="AE190">
        <v>12</v>
      </c>
      <c r="AF190" t="s">
        <v>127</v>
      </c>
      <c r="AG190" t="s">
        <v>128</v>
      </c>
      <c r="AH190" t="s">
        <v>129</v>
      </c>
      <c r="AI190" t="s">
        <v>173</v>
      </c>
      <c r="AJ190">
        <v>1</v>
      </c>
      <c r="AK190" t="s">
        <v>1082</v>
      </c>
      <c r="AL190" t="s">
        <v>40</v>
      </c>
      <c r="AM190" s="1">
        <v>45371</v>
      </c>
      <c r="AN190">
        <v>0</v>
      </c>
      <c r="AO190">
        <v>1</v>
      </c>
      <c r="AP190">
        <v>0</v>
      </c>
      <c r="AQ190" t="s">
        <v>134</v>
      </c>
      <c r="AR190" t="s">
        <v>205</v>
      </c>
      <c r="AS190" t="s">
        <v>157</v>
      </c>
      <c r="AT190" t="s">
        <v>133</v>
      </c>
      <c r="AU190" t="s">
        <v>158</v>
      </c>
      <c r="AV190" t="s">
        <v>138</v>
      </c>
      <c r="AW190" t="s">
        <v>133</v>
      </c>
      <c r="AX190" t="s">
        <v>146</v>
      </c>
      <c r="AZ190">
        <v>1</v>
      </c>
      <c r="BA190">
        <v>0</v>
      </c>
      <c r="BB190">
        <v>1</v>
      </c>
      <c r="BC190">
        <v>0</v>
      </c>
      <c r="BD190">
        <v>262356</v>
      </c>
      <c r="BE190" t="s">
        <v>1232</v>
      </c>
      <c r="BF190" t="s">
        <v>1233</v>
      </c>
      <c r="BG190" t="s">
        <v>1234</v>
      </c>
      <c r="BH190" s="1">
        <v>34700</v>
      </c>
      <c r="BI190">
        <v>29</v>
      </c>
      <c r="BJ190" t="s">
        <v>143</v>
      </c>
      <c r="BK190" t="s">
        <v>139</v>
      </c>
      <c r="BL190" s="3">
        <v>20</v>
      </c>
      <c r="BM190" s="3">
        <v>0</v>
      </c>
      <c r="BN190">
        <v>0</v>
      </c>
      <c r="BO190" s="3">
        <v>99.85</v>
      </c>
      <c r="BP190" s="3">
        <v>15</v>
      </c>
      <c r="BQ190" s="3">
        <v>15</v>
      </c>
      <c r="BR190" t="s">
        <v>144</v>
      </c>
      <c r="BS190">
        <v>51.63</v>
      </c>
      <c r="BT190" t="s">
        <v>145</v>
      </c>
      <c r="BU190" s="3">
        <v>1997</v>
      </c>
      <c r="BV190" s="3">
        <v>1997</v>
      </c>
      <c r="BW190">
        <v>0</v>
      </c>
      <c r="BX190">
        <v>39</v>
      </c>
      <c r="BY190">
        <v>39</v>
      </c>
      <c r="BZ190">
        <v>300</v>
      </c>
      <c r="CA190">
        <v>300</v>
      </c>
      <c r="CB190">
        <v>0</v>
      </c>
      <c r="CC190">
        <v>0</v>
      </c>
      <c r="CD190">
        <v>300</v>
      </c>
      <c r="CE190" s="3">
        <v>0</v>
      </c>
      <c r="CF190" s="3">
        <v>0</v>
      </c>
      <c r="CG190">
        <v>133.75</v>
      </c>
      <c r="CH190">
        <v>133.75</v>
      </c>
      <c r="CI190" s="3">
        <v>2675</v>
      </c>
      <c r="CJ190" s="5">
        <v>2675</v>
      </c>
      <c r="CK190" s="5">
        <v>2675</v>
      </c>
      <c r="CL190" s="5">
        <v>2675</v>
      </c>
      <c r="CM190" s="3">
        <v>2675</v>
      </c>
      <c r="CN190" s="3">
        <v>2675</v>
      </c>
      <c r="CO190" s="3">
        <v>2675</v>
      </c>
      <c r="CP190" s="3">
        <v>2675</v>
      </c>
      <c r="CQ190">
        <v>2675</v>
      </c>
      <c r="CR190">
        <v>133.75</v>
      </c>
      <c r="CS190" s="3">
        <v>0</v>
      </c>
      <c r="CT190" s="3">
        <v>0</v>
      </c>
      <c r="CU190" s="3" t="s">
        <v>146</v>
      </c>
      <c r="CV190" t="s">
        <v>133</v>
      </c>
      <c r="CX190" s="2">
        <v>1.5</v>
      </c>
      <c r="CZ190">
        <v>95</v>
      </c>
      <c r="DA190">
        <v>2</v>
      </c>
      <c r="DB190" t="s">
        <v>191</v>
      </c>
      <c r="DC190" t="s">
        <v>220</v>
      </c>
      <c r="DD190" t="s">
        <v>165</v>
      </c>
      <c r="DE190" t="s">
        <v>166</v>
      </c>
      <c r="DF190" t="s">
        <v>167</v>
      </c>
      <c r="DG190" t="s">
        <v>143</v>
      </c>
      <c r="DH190" t="s">
        <v>168</v>
      </c>
      <c r="DI190">
        <v>1</v>
      </c>
      <c r="DJ190">
        <v>1</v>
      </c>
      <c r="DK190" t="s">
        <v>1235</v>
      </c>
      <c r="DL190" t="s">
        <v>152</v>
      </c>
      <c r="DM190">
        <v>25.171475330697501</v>
      </c>
      <c r="DN190">
        <v>55.302371531724901</v>
      </c>
      <c r="DO190" t="s">
        <v>1235</v>
      </c>
      <c r="DP190" t="s">
        <v>153</v>
      </c>
      <c r="DQ190">
        <v>25.1714847372733</v>
      </c>
      <c r="DR190">
        <v>55.302299447357598</v>
      </c>
      <c r="DS190" t="s">
        <v>133</v>
      </c>
      <c r="DT190" t="s">
        <v>133</v>
      </c>
      <c r="DW190" s="18" t="str">
        <f>IF(AND(CU190="no",CS190=0),"okay",IF(AND(CU190="yes",CS190&gt;0),"okay","wrong"))</f>
        <v>okay</v>
      </c>
      <c r="DX190" s="3">
        <f>SUM(BO190:BQ190)</f>
        <v>129.85</v>
      </c>
      <c r="DY190" s="3">
        <f>BM190</f>
        <v>0</v>
      </c>
      <c r="DZ190" s="3">
        <f t="shared" si="17"/>
        <v>0</v>
      </c>
      <c r="EA190" s="3">
        <f>CF190</f>
        <v>0</v>
      </c>
      <c r="EB190" s="18">
        <f>ROUND(DZ190-CS190-EA190,)</f>
        <v>0</v>
      </c>
      <c r="EC190" s="3">
        <f>CI190</f>
        <v>2675</v>
      </c>
      <c r="ED190" s="3">
        <f t="shared" si="18"/>
        <v>0</v>
      </c>
      <c r="EE190" s="3">
        <f t="shared" si="18"/>
        <v>0</v>
      </c>
      <c r="EF190" s="3">
        <f t="shared" si="19"/>
        <v>2675</v>
      </c>
      <c r="EG190" s="18">
        <f t="shared" si="20"/>
        <v>0</v>
      </c>
      <c r="EH190" s="3">
        <f>BU190</f>
        <v>1997</v>
      </c>
      <c r="EI190" s="3">
        <f t="shared" si="21"/>
        <v>1997</v>
      </c>
      <c r="EJ190" s="3">
        <f>CE190</f>
        <v>0</v>
      </c>
      <c r="EK190" s="19">
        <f t="shared" si="22"/>
        <v>1997</v>
      </c>
      <c r="EL190" s="19">
        <f>CO190/CM190</f>
        <v>1</v>
      </c>
      <c r="EM190" s="19">
        <f t="shared" si="23"/>
        <v>1997</v>
      </c>
      <c r="EN190" s="18">
        <f>ROUND(EM190-BV190,0)</f>
        <v>0</v>
      </c>
    </row>
    <row r="191" spans="1:144" x14ac:dyDescent="0.25">
      <c r="A191">
        <v>253967</v>
      </c>
      <c r="B191" t="s">
        <v>1236</v>
      </c>
      <c r="C191" s="1">
        <v>45344</v>
      </c>
      <c r="D191" s="2">
        <v>45344.430891203701</v>
      </c>
      <c r="E191">
        <v>2024</v>
      </c>
      <c r="F191">
        <v>2</v>
      </c>
      <c r="G191">
        <v>22</v>
      </c>
      <c r="H191">
        <v>8</v>
      </c>
      <c r="I191">
        <v>5</v>
      </c>
      <c r="J191" t="s">
        <v>125</v>
      </c>
      <c r="K191">
        <v>10</v>
      </c>
      <c r="L191">
        <v>1</v>
      </c>
      <c r="M191">
        <v>1</v>
      </c>
      <c r="N191" s="1">
        <v>45344</v>
      </c>
      <c r="O191" s="2">
        <v>45344.740972222222</v>
      </c>
      <c r="P191">
        <v>2024</v>
      </c>
      <c r="Q191">
        <v>2</v>
      </c>
      <c r="R191">
        <v>22</v>
      </c>
      <c r="S191">
        <v>8</v>
      </c>
      <c r="T191">
        <v>5</v>
      </c>
      <c r="U191" t="s">
        <v>125</v>
      </c>
      <c r="V191">
        <v>17</v>
      </c>
      <c r="W191" s="1">
        <v>45350</v>
      </c>
      <c r="X191" s="2">
        <v>45350.729166666664</v>
      </c>
      <c r="Y191">
        <v>2024</v>
      </c>
      <c r="Z191">
        <v>2</v>
      </c>
      <c r="AA191">
        <v>28</v>
      </c>
      <c r="AB191">
        <v>9</v>
      </c>
      <c r="AC191">
        <v>4</v>
      </c>
      <c r="AD191" t="s">
        <v>226</v>
      </c>
      <c r="AE191">
        <v>17</v>
      </c>
      <c r="AF191" t="s">
        <v>155</v>
      </c>
      <c r="AG191" t="s">
        <v>128</v>
      </c>
      <c r="AH191" t="s">
        <v>129</v>
      </c>
      <c r="AI191" t="s">
        <v>155</v>
      </c>
      <c r="AJ191">
        <v>0</v>
      </c>
      <c r="AK191" t="s">
        <v>1082</v>
      </c>
      <c r="AL191" t="s">
        <v>40</v>
      </c>
      <c r="AM191" s="1">
        <v>45372</v>
      </c>
      <c r="AN191">
        <v>0</v>
      </c>
      <c r="AO191">
        <v>1</v>
      </c>
      <c r="AP191">
        <v>0</v>
      </c>
      <c r="AQ191" t="s">
        <v>134</v>
      </c>
      <c r="AR191" t="s">
        <v>156</v>
      </c>
      <c r="AS191" t="s">
        <v>157</v>
      </c>
      <c r="AT191" t="s">
        <v>133</v>
      </c>
      <c r="AU191" t="s">
        <v>158</v>
      </c>
      <c r="AV191" t="s">
        <v>159</v>
      </c>
      <c r="AW191" t="s">
        <v>133</v>
      </c>
      <c r="AX191" t="s">
        <v>139</v>
      </c>
      <c r="AZ191">
        <v>6</v>
      </c>
      <c r="BA191">
        <v>1</v>
      </c>
      <c r="BB191">
        <v>4</v>
      </c>
      <c r="BC191">
        <v>1</v>
      </c>
      <c r="BD191">
        <v>396563</v>
      </c>
      <c r="BE191" t="s">
        <v>1237</v>
      </c>
      <c r="BF191" t="s">
        <v>1238</v>
      </c>
      <c r="BG191" t="s">
        <v>1239</v>
      </c>
      <c r="BH191" s="1">
        <v>33787</v>
      </c>
      <c r="BI191">
        <v>32</v>
      </c>
      <c r="BJ191" t="s">
        <v>143</v>
      </c>
      <c r="BK191" t="s">
        <v>139</v>
      </c>
      <c r="BL191" s="3">
        <v>6</v>
      </c>
      <c r="BM191" s="3">
        <v>1</v>
      </c>
      <c r="BN191">
        <v>0</v>
      </c>
      <c r="BO191" s="3">
        <v>119</v>
      </c>
      <c r="BP191" s="3">
        <v>22</v>
      </c>
      <c r="BQ191" s="3">
        <v>20.8333333333333</v>
      </c>
      <c r="BR191" t="s">
        <v>144</v>
      </c>
      <c r="BS191">
        <v>0</v>
      </c>
      <c r="BT191">
        <v>0</v>
      </c>
      <c r="BU191" s="3">
        <v>714</v>
      </c>
      <c r="BV191" s="3">
        <v>552.16666666666595</v>
      </c>
      <c r="BW191">
        <v>0</v>
      </c>
      <c r="BX191">
        <v>39</v>
      </c>
      <c r="BY191">
        <v>39</v>
      </c>
      <c r="BZ191">
        <v>125</v>
      </c>
      <c r="CA191">
        <v>132</v>
      </c>
      <c r="CB191">
        <v>0</v>
      </c>
      <c r="CC191">
        <v>0</v>
      </c>
      <c r="CD191">
        <v>132</v>
      </c>
      <c r="CE191" s="3">
        <v>0</v>
      </c>
      <c r="CF191" s="3">
        <v>0</v>
      </c>
      <c r="CG191">
        <v>52.45</v>
      </c>
      <c r="CH191">
        <v>52.45</v>
      </c>
      <c r="CI191" s="3">
        <v>1049</v>
      </c>
      <c r="CJ191" s="5">
        <v>1049</v>
      </c>
      <c r="CK191" s="5">
        <v>1049</v>
      </c>
      <c r="CL191" s="5">
        <v>1049</v>
      </c>
      <c r="CM191" s="3">
        <v>887.16666666666595</v>
      </c>
      <c r="CN191" s="3">
        <v>887.16666666666595</v>
      </c>
      <c r="CO191" s="3">
        <v>887.16666666666595</v>
      </c>
      <c r="CP191" s="3">
        <v>887.16666666666595</v>
      </c>
      <c r="CQ191">
        <v>1049</v>
      </c>
      <c r="CR191">
        <v>52.45</v>
      </c>
      <c r="CS191" s="3">
        <v>161.833333333333</v>
      </c>
      <c r="CT191" s="3">
        <v>161.833333333333</v>
      </c>
      <c r="CU191" s="3" t="s">
        <v>139</v>
      </c>
      <c r="CV191" t="s">
        <v>133</v>
      </c>
      <c r="CX191" s="2">
        <v>1.5</v>
      </c>
      <c r="CY191" t="s">
        <v>133</v>
      </c>
      <c r="CZ191">
        <v>492</v>
      </c>
      <c r="DA191">
        <v>2</v>
      </c>
      <c r="DB191" t="s">
        <v>191</v>
      </c>
      <c r="DC191" t="s">
        <v>192</v>
      </c>
      <c r="DD191" t="s">
        <v>193</v>
      </c>
      <c r="DE191" t="s">
        <v>194</v>
      </c>
      <c r="DF191" t="s">
        <v>167</v>
      </c>
      <c r="DG191" t="s">
        <v>143</v>
      </c>
      <c r="DH191" t="s">
        <v>168</v>
      </c>
      <c r="DI191">
        <v>1</v>
      </c>
      <c r="DJ191">
        <v>1</v>
      </c>
      <c r="DK191" t="s">
        <v>1240</v>
      </c>
      <c r="DL191" t="s">
        <v>152</v>
      </c>
      <c r="DM191">
        <v>25.0678676</v>
      </c>
      <c r="DN191">
        <v>55.2150508</v>
      </c>
      <c r="DO191" t="s">
        <v>1240</v>
      </c>
      <c r="DP191" t="s">
        <v>153</v>
      </c>
      <c r="DQ191">
        <v>25.0678676</v>
      </c>
      <c r="DR191">
        <v>55.2150508</v>
      </c>
      <c r="DS191">
        <v>8</v>
      </c>
      <c r="DT191" t="s">
        <v>133</v>
      </c>
      <c r="DW191" s="18" t="str">
        <f>IF(AND(CU191="no",CS191=0),"okay",IF(AND(CU191="yes",CS191&gt;0),"okay","wrong"))</f>
        <v>okay</v>
      </c>
      <c r="DX191" s="3">
        <f>SUM(BO191:BQ191)</f>
        <v>161.83333333333331</v>
      </c>
      <c r="DY191" s="3">
        <f>BM191</f>
        <v>1</v>
      </c>
      <c r="DZ191" s="3">
        <f t="shared" si="17"/>
        <v>161.83333333333331</v>
      </c>
      <c r="EA191" s="3">
        <f>CF191</f>
        <v>0</v>
      </c>
      <c r="EB191" s="18">
        <f>ROUND(DZ191-CS191-EA191,)</f>
        <v>0</v>
      </c>
      <c r="EC191" s="3">
        <f>CI191</f>
        <v>1049</v>
      </c>
      <c r="ED191" s="3">
        <f t="shared" si="18"/>
        <v>161.83333333333331</v>
      </c>
      <c r="EE191" s="3">
        <f t="shared" si="18"/>
        <v>0</v>
      </c>
      <c r="EF191" s="3">
        <f t="shared" si="19"/>
        <v>887.16666666666674</v>
      </c>
      <c r="EG191" s="18">
        <f t="shared" si="20"/>
        <v>0</v>
      </c>
      <c r="EH191" s="3">
        <f>BU191</f>
        <v>714</v>
      </c>
      <c r="EI191" s="3">
        <f t="shared" si="21"/>
        <v>552.16666666666674</v>
      </c>
      <c r="EJ191" s="3">
        <f>CE191</f>
        <v>0</v>
      </c>
      <c r="EK191" s="19">
        <f t="shared" si="22"/>
        <v>552.16666666666674</v>
      </c>
      <c r="EL191" s="19">
        <f>CO191/CM191</f>
        <v>1</v>
      </c>
      <c r="EM191" s="19">
        <f t="shared" si="23"/>
        <v>552.16666666666674</v>
      </c>
      <c r="EN191" s="18">
        <f>ROUND(EM191-BV191,0)</f>
        <v>0</v>
      </c>
    </row>
    <row r="192" spans="1:144" x14ac:dyDescent="0.25">
      <c r="A192">
        <v>253976</v>
      </c>
      <c r="B192" t="s">
        <v>1241</v>
      </c>
      <c r="C192" s="1">
        <v>45344</v>
      </c>
      <c r="D192" s="2">
        <v>45344.466041666667</v>
      </c>
      <c r="E192">
        <v>2024</v>
      </c>
      <c r="F192">
        <v>2</v>
      </c>
      <c r="G192">
        <v>22</v>
      </c>
      <c r="H192">
        <v>8</v>
      </c>
      <c r="I192">
        <v>5</v>
      </c>
      <c r="J192" t="s">
        <v>125</v>
      </c>
      <c r="K192">
        <v>11</v>
      </c>
      <c r="L192">
        <v>1</v>
      </c>
      <c r="M192">
        <v>1</v>
      </c>
      <c r="N192" s="1">
        <v>45347</v>
      </c>
      <c r="O192" s="2">
        <v>45347.791666666664</v>
      </c>
      <c r="P192">
        <v>2024</v>
      </c>
      <c r="Q192">
        <v>2</v>
      </c>
      <c r="R192">
        <v>25</v>
      </c>
      <c r="S192">
        <v>8</v>
      </c>
      <c r="T192">
        <v>1</v>
      </c>
      <c r="U192" t="s">
        <v>172</v>
      </c>
      <c r="V192">
        <v>19</v>
      </c>
      <c r="W192" s="1">
        <v>45377</v>
      </c>
      <c r="X192" s="2">
        <v>45377.827777777777</v>
      </c>
      <c r="Y192">
        <v>2024</v>
      </c>
      <c r="Z192">
        <v>3</v>
      </c>
      <c r="AA192">
        <v>26</v>
      </c>
      <c r="AB192">
        <v>13</v>
      </c>
      <c r="AC192">
        <v>3</v>
      </c>
      <c r="AD192" t="s">
        <v>171</v>
      </c>
      <c r="AE192">
        <v>19</v>
      </c>
      <c r="AF192" t="s">
        <v>127</v>
      </c>
      <c r="AG192" t="s">
        <v>128</v>
      </c>
      <c r="AH192" t="s">
        <v>129</v>
      </c>
      <c r="AI192" t="s">
        <v>130</v>
      </c>
      <c r="AJ192">
        <v>3</v>
      </c>
      <c r="AK192" t="s">
        <v>1082</v>
      </c>
      <c r="AL192" t="s">
        <v>40</v>
      </c>
      <c r="AM192" s="1">
        <v>45372</v>
      </c>
      <c r="AN192">
        <v>0</v>
      </c>
      <c r="AO192">
        <v>1</v>
      </c>
      <c r="AP192">
        <v>0</v>
      </c>
      <c r="AQ192" t="s">
        <v>134</v>
      </c>
      <c r="AR192" t="s">
        <v>135</v>
      </c>
      <c r="AS192" t="s">
        <v>157</v>
      </c>
      <c r="AT192" t="s">
        <v>133</v>
      </c>
      <c r="AU192" t="s">
        <v>158</v>
      </c>
      <c r="AV192" t="s">
        <v>159</v>
      </c>
      <c r="AW192" t="s">
        <v>133</v>
      </c>
      <c r="AX192" t="s">
        <v>139</v>
      </c>
      <c r="AZ192">
        <v>3</v>
      </c>
      <c r="BA192">
        <v>1</v>
      </c>
      <c r="BB192">
        <v>2</v>
      </c>
      <c r="BC192">
        <v>0</v>
      </c>
      <c r="BD192">
        <v>524439</v>
      </c>
      <c r="BE192" t="s">
        <v>1242</v>
      </c>
      <c r="BF192" t="s">
        <v>1243</v>
      </c>
      <c r="BG192" t="s">
        <v>1244</v>
      </c>
      <c r="BH192" s="1">
        <v>33787</v>
      </c>
      <c r="BI192">
        <v>32</v>
      </c>
      <c r="BJ192" t="s">
        <v>143</v>
      </c>
      <c r="BK192" t="s">
        <v>139</v>
      </c>
      <c r="BL192" s="3">
        <v>30</v>
      </c>
      <c r="BM192" s="3">
        <v>0</v>
      </c>
      <c r="BN192">
        <v>0</v>
      </c>
      <c r="BO192" s="3">
        <v>56.63</v>
      </c>
      <c r="BP192" s="3">
        <v>4.97</v>
      </c>
      <c r="BQ192" s="3">
        <v>2.5</v>
      </c>
      <c r="BR192" t="s">
        <v>144</v>
      </c>
      <c r="BS192">
        <v>56.63</v>
      </c>
      <c r="BT192" t="s">
        <v>145</v>
      </c>
      <c r="BU192" s="3">
        <v>1698.9</v>
      </c>
      <c r="BV192" s="3">
        <v>1698.9</v>
      </c>
      <c r="BW192">
        <v>0</v>
      </c>
      <c r="BX192">
        <v>39</v>
      </c>
      <c r="BY192">
        <v>39</v>
      </c>
      <c r="BZ192">
        <v>75</v>
      </c>
      <c r="CA192">
        <v>149.1</v>
      </c>
      <c r="CB192">
        <v>0</v>
      </c>
      <c r="CC192">
        <v>0</v>
      </c>
      <c r="CD192">
        <v>149.1</v>
      </c>
      <c r="CE192" s="3">
        <v>0</v>
      </c>
      <c r="CF192" s="3">
        <v>0</v>
      </c>
      <c r="CG192">
        <v>100.29900000000001</v>
      </c>
      <c r="CH192">
        <v>613.55899999999997</v>
      </c>
      <c r="CI192" s="3">
        <v>2001</v>
      </c>
      <c r="CJ192" s="5">
        <v>2001</v>
      </c>
      <c r="CK192" s="5">
        <v>2001</v>
      </c>
      <c r="CL192" s="5">
        <v>2001</v>
      </c>
      <c r="CM192" s="3">
        <v>2001</v>
      </c>
      <c r="CN192" s="3">
        <v>2001</v>
      </c>
      <c r="CO192" s="3">
        <v>2001</v>
      </c>
      <c r="CP192" s="3">
        <v>2001</v>
      </c>
      <c r="CQ192">
        <v>2001</v>
      </c>
      <c r="CR192">
        <v>613.55899999999997</v>
      </c>
      <c r="CS192" s="3">
        <v>0</v>
      </c>
      <c r="CT192" s="3">
        <v>0</v>
      </c>
      <c r="CU192" s="3" t="s">
        <v>146</v>
      </c>
      <c r="CV192" t="s">
        <v>133</v>
      </c>
      <c r="CX192" s="2">
        <v>1.5</v>
      </c>
      <c r="CY192" t="s">
        <v>133</v>
      </c>
      <c r="CZ192">
        <v>96</v>
      </c>
      <c r="DA192">
        <v>2</v>
      </c>
      <c r="DB192" t="s">
        <v>163</v>
      </c>
      <c r="DC192" t="s">
        <v>164</v>
      </c>
      <c r="DD192" t="s">
        <v>165</v>
      </c>
      <c r="DE192" t="s">
        <v>166</v>
      </c>
      <c r="DF192" t="s">
        <v>167</v>
      </c>
      <c r="DG192" t="s">
        <v>143</v>
      </c>
      <c r="DH192" t="s">
        <v>168</v>
      </c>
      <c r="DI192">
        <v>1</v>
      </c>
      <c r="DJ192">
        <v>1</v>
      </c>
      <c r="DK192" t="s">
        <v>1245</v>
      </c>
      <c r="DL192" t="s">
        <v>152</v>
      </c>
      <c r="DM192">
        <v>25.0866392021256</v>
      </c>
      <c r="DN192">
        <v>55.382031798362704</v>
      </c>
      <c r="DO192" t="s">
        <v>1245</v>
      </c>
      <c r="DP192" t="s">
        <v>153</v>
      </c>
      <c r="DQ192">
        <v>25.086552662199399</v>
      </c>
      <c r="DR192">
        <v>55.381916798651197</v>
      </c>
      <c r="DS192">
        <v>10</v>
      </c>
      <c r="DT192" t="s">
        <v>133</v>
      </c>
      <c r="DW192" s="18" t="str">
        <f>IF(AND(CU192="no",CS192=0),"okay",IF(AND(CU192="yes",CS192&gt;0),"okay","wrong"))</f>
        <v>okay</v>
      </c>
      <c r="DX192" s="3">
        <f>SUM(BO192:BQ192)</f>
        <v>64.099999999999994</v>
      </c>
      <c r="DY192" s="3">
        <f>BM192</f>
        <v>0</v>
      </c>
      <c r="DZ192" s="3">
        <f t="shared" si="17"/>
        <v>0</v>
      </c>
      <c r="EA192" s="3">
        <f>CF192</f>
        <v>0</v>
      </c>
      <c r="EB192" s="18">
        <f>ROUND(DZ192-CS192-EA192,)</f>
        <v>0</v>
      </c>
      <c r="EC192" s="3">
        <f>CI192</f>
        <v>2001</v>
      </c>
      <c r="ED192" s="3">
        <f t="shared" si="18"/>
        <v>0</v>
      </c>
      <c r="EE192" s="3">
        <f t="shared" si="18"/>
        <v>0</v>
      </c>
      <c r="EF192" s="3">
        <f t="shared" si="19"/>
        <v>2001</v>
      </c>
      <c r="EG192" s="18">
        <f t="shared" si="20"/>
        <v>0</v>
      </c>
      <c r="EH192" s="3">
        <f>BU192</f>
        <v>1698.9</v>
      </c>
      <c r="EI192" s="3">
        <f t="shared" si="21"/>
        <v>1698.9</v>
      </c>
      <c r="EJ192" s="3">
        <f>CE192</f>
        <v>0</v>
      </c>
      <c r="EK192" s="19">
        <f t="shared" si="22"/>
        <v>1698.9</v>
      </c>
      <c r="EL192" s="19">
        <f>CO192/CM192</f>
        <v>1</v>
      </c>
      <c r="EM192" s="19">
        <f t="shared" si="23"/>
        <v>1698.9</v>
      </c>
      <c r="EN192" s="18">
        <f>ROUND(EM192-BV192,0)</f>
        <v>0</v>
      </c>
    </row>
    <row r="193" spans="1:144" x14ac:dyDescent="0.25">
      <c r="A193">
        <v>254314</v>
      </c>
      <c r="B193">
        <v>4019265</v>
      </c>
      <c r="C193" s="1">
        <v>45345</v>
      </c>
      <c r="D193" s="2">
        <v>45345.683229166665</v>
      </c>
      <c r="E193">
        <v>2024</v>
      </c>
      <c r="F193">
        <v>2</v>
      </c>
      <c r="G193">
        <v>23</v>
      </c>
      <c r="H193">
        <v>8</v>
      </c>
      <c r="I193">
        <v>6</v>
      </c>
      <c r="J193" t="s">
        <v>241</v>
      </c>
      <c r="K193">
        <v>16</v>
      </c>
      <c r="L193">
        <v>1</v>
      </c>
      <c r="M193">
        <v>1</v>
      </c>
      <c r="N193" s="1">
        <v>45345</v>
      </c>
      <c r="O193" s="2">
        <v>45345.788194444445</v>
      </c>
      <c r="P193">
        <v>2024</v>
      </c>
      <c r="Q193">
        <v>2</v>
      </c>
      <c r="R193">
        <v>23</v>
      </c>
      <c r="S193">
        <v>8</v>
      </c>
      <c r="T193">
        <v>6</v>
      </c>
      <c r="U193" t="s">
        <v>241</v>
      </c>
      <c r="V193">
        <v>18</v>
      </c>
      <c r="W193" s="1">
        <v>45405</v>
      </c>
      <c r="X193" s="2">
        <v>45405.770833333336</v>
      </c>
      <c r="Y193">
        <v>2024</v>
      </c>
      <c r="Z193">
        <v>4</v>
      </c>
      <c r="AA193">
        <v>23</v>
      </c>
      <c r="AB193">
        <v>17</v>
      </c>
      <c r="AC193">
        <v>3</v>
      </c>
      <c r="AD193" t="s">
        <v>171</v>
      </c>
      <c r="AE193">
        <v>18</v>
      </c>
      <c r="AF193" t="s">
        <v>155</v>
      </c>
      <c r="AG193" t="s">
        <v>128</v>
      </c>
      <c r="AH193" t="s">
        <v>129</v>
      </c>
      <c r="AI193" t="s">
        <v>155</v>
      </c>
      <c r="AJ193">
        <v>0</v>
      </c>
      <c r="AK193" t="s">
        <v>1082</v>
      </c>
      <c r="AL193" t="s">
        <v>40</v>
      </c>
      <c r="AM193" s="1">
        <v>45373</v>
      </c>
      <c r="AN193">
        <v>0</v>
      </c>
      <c r="AO193">
        <v>1</v>
      </c>
      <c r="AP193">
        <v>0</v>
      </c>
      <c r="AQ193" t="s">
        <v>216</v>
      </c>
      <c r="AR193" t="s">
        <v>135</v>
      </c>
      <c r="AS193" t="s">
        <v>136</v>
      </c>
      <c r="AT193" t="s">
        <v>324</v>
      </c>
      <c r="AU193" t="s">
        <v>324</v>
      </c>
      <c r="AV193" t="s">
        <v>159</v>
      </c>
      <c r="AW193" t="s">
        <v>133</v>
      </c>
      <c r="AX193" t="s">
        <v>139</v>
      </c>
      <c r="AZ193">
        <v>7</v>
      </c>
      <c r="BA193">
        <v>0</v>
      </c>
      <c r="BB193">
        <v>6</v>
      </c>
      <c r="BC193">
        <v>1</v>
      </c>
      <c r="BD193">
        <v>413182</v>
      </c>
      <c r="BE193" t="s">
        <v>1246</v>
      </c>
      <c r="BF193" t="s">
        <v>1247</v>
      </c>
      <c r="BG193" t="s">
        <v>1248</v>
      </c>
      <c r="BH193" s="1">
        <v>33787</v>
      </c>
      <c r="BI193">
        <v>32</v>
      </c>
      <c r="BJ193" t="s">
        <v>143</v>
      </c>
      <c r="BK193" t="s">
        <v>139</v>
      </c>
      <c r="BL193" s="3">
        <v>60</v>
      </c>
      <c r="BM193" s="3">
        <v>30</v>
      </c>
      <c r="BN193">
        <v>0</v>
      </c>
      <c r="BO193" s="3">
        <v>73.3</v>
      </c>
      <c r="BP193" s="3">
        <v>0</v>
      </c>
      <c r="BQ193" s="3">
        <v>2.8333333333333299</v>
      </c>
      <c r="BR193" t="s">
        <v>144</v>
      </c>
      <c r="BS193">
        <v>73.3</v>
      </c>
      <c r="BT193" t="s">
        <v>145</v>
      </c>
      <c r="BU193" s="3">
        <v>4398</v>
      </c>
      <c r="BV193" s="3">
        <v>2113.9999084472602</v>
      </c>
      <c r="BW193">
        <v>0</v>
      </c>
      <c r="BX193">
        <v>56.55</v>
      </c>
      <c r="BY193">
        <v>39</v>
      </c>
      <c r="BZ193">
        <v>170</v>
      </c>
      <c r="CA193">
        <v>0</v>
      </c>
      <c r="CB193">
        <v>0</v>
      </c>
      <c r="CC193">
        <v>0</v>
      </c>
      <c r="CD193">
        <v>0</v>
      </c>
      <c r="CE193" s="3">
        <v>0</v>
      </c>
      <c r="CF193" s="3">
        <v>0</v>
      </c>
      <c r="CG193">
        <v>233.17750000000001</v>
      </c>
      <c r="CH193">
        <v>249.5575</v>
      </c>
      <c r="CI193" s="3">
        <v>4663.55</v>
      </c>
      <c r="CJ193" s="5">
        <v>4663.55</v>
      </c>
      <c r="CK193" s="5">
        <v>4663.55</v>
      </c>
      <c r="CL193" s="5">
        <v>4663.55</v>
      </c>
      <c r="CM193" s="3">
        <v>2379.5499084472599</v>
      </c>
      <c r="CN193" s="3">
        <v>2379.5499084472599</v>
      </c>
      <c r="CO193" s="3">
        <v>2379.5499084472599</v>
      </c>
      <c r="CP193" s="3">
        <v>2379.5499084472599</v>
      </c>
      <c r="CQ193">
        <v>4663.55</v>
      </c>
      <c r="CR193">
        <v>249.5575</v>
      </c>
      <c r="CS193" s="3">
        <v>2284.0000915527298</v>
      </c>
      <c r="CT193" s="3">
        <v>2284.0000915527298</v>
      </c>
      <c r="CU193" s="3" t="s">
        <v>139</v>
      </c>
      <c r="CV193" t="s">
        <v>133</v>
      </c>
      <c r="CX193" s="2">
        <v>1.5</v>
      </c>
      <c r="CY193" t="s">
        <v>133</v>
      </c>
      <c r="CZ193">
        <v>98</v>
      </c>
      <c r="DA193">
        <v>3</v>
      </c>
      <c r="DB193" t="s">
        <v>147</v>
      </c>
      <c r="DC193" t="s">
        <v>320</v>
      </c>
      <c r="DD193" t="s">
        <v>1249</v>
      </c>
      <c r="DE193" t="s">
        <v>133</v>
      </c>
      <c r="DF193" t="s">
        <v>133</v>
      </c>
      <c r="DG193" t="s">
        <v>143</v>
      </c>
      <c r="DH193" t="s">
        <v>168</v>
      </c>
      <c r="DI193">
        <v>1</v>
      </c>
      <c r="DJ193">
        <v>1</v>
      </c>
      <c r="DK193" t="s">
        <v>1250</v>
      </c>
      <c r="DL193" t="s">
        <v>152</v>
      </c>
      <c r="DM193">
        <v>25.106509881333199</v>
      </c>
      <c r="DN193">
        <v>55.152146704494903</v>
      </c>
      <c r="DO193" t="s">
        <v>1250</v>
      </c>
      <c r="DP193" t="s">
        <v>153</v>
      </c>
      <c r="DQ193">
        <v>25.1067094036902</v>
      </c>
      <c r="DR193">
        <v>55.1519909843989</v>
      </c>
      <c r="DS193" t="s">
        <v>133</v>
      </c>
      <c r="DT193" t="s">
        <v>133</v>
      </c>
      <c r="DW193" s="18" t="str">
        <f>IF(AND(CU193="no",CS193=0),"okay",IF(AND(CU193="yes",CS193&gt;0),"okay","wrong"))</f>
        <v>okay</v>
      </c>
      <c r="DX193" s="3">
        <f>SUM(BO193:BQ193)</f>
        <v>76.133333333333326</v>
      </c>
      <c r="DY193" s="3">
        <f>BM193</f>
        <v>30</v>
      </c>
      <c r="DZ193" s="3">
        <f t="shared" si="17"/>
        <v>2284</v>
      </c>
      <c r="EA193" s="3">
        <f>CF193</f>
        <v>0</v>
      </c>
      <c r="EB193" s="18">
        <f>ROUND(DZ193-CS193-EA193,)</f>
        <v>0</v>
      </c>
      <c r="EC193" s="3">
        <f>CI193</f>
        <v>4663.55</v>
      </c>
      <c r="ED193" s="3">
        <f t="shared" si="18"/>
        <v>2284</v>
      </c>
      <c r="EE193" s="3">
        <f t="shared" si="18"/>
        <v>0</v>
      </c>
      <c r="EF193" s="3">
        <f t="shared" si="19"/>
        <v>2379.5500000000002</v>
      </c>
      <c r="EG193" s="18">
        <f t="shared" si="20"/>
        <v>0</v>
      </c>
      <c r="EH193" s="3">
        <f>BU193</f>
        <v>4398</v>
      </c>
      <c r="EI193" s="3">
        <f t="shared" si="21"/>
        <v>2114</v>
      </c>
      <c r="EJ193" s="3">
        <f>CE193</f>
        <v>0</v>
      </c>
      <c r="EK193" s="19">
        <f t="shared" si="22"/>
        <v>2114</v>
      </c>
      <c r="EL193" s="19">
        <f>CO193/CM193</f>
        <v>1</v>
      </c>
      <c r="EM193" s="19">
        <f t="shared" si="23"/>
        <v>2114</v>
      </c>
      <c r="EN193" s="18">
        <f>ROUND(EM193-BV193,0)</f>
        <v>0</v>
      </c>
    </row>
    <row r="194" spans="1:144" x14ac:dyDescent="0.25">
      <c r="A194">
        <v>254418</v>
      </c>
      <c r="B194">
        <v>4019276</v>
      </c>
      <c r="C194" s="1">
        <v>45345</v>
      </c>
      <c r="D194" s="2">
        <v>45345.958738425928</v>
      </c>
      <c r="E194">
        <v>2024</v>
      </c>
      <c r="F194">
        <v>2</v>
      </c>
      <c r="G194">
        <v>23</v>
      </c>
      <c r="H194">
        <v>8</v>
      </c>
      <c r="I194">
        <v>6</v>
      </c>
      <c r="J194" t="s">
        <v>241</v>
      </c>
      <c r="K194">
        <v>23</v>
      </c>
      <c r="L194">
        <v>1</v>
      </c>
      <c r="M194">
        <v>1</v>
      </c>
      <c r="N194" s="1">
        <v>45346</v>
      </c>
      <c r="O194" s="2">
        <v>45346.5</v>
      </c>
      <c r="P194">
        <v>2024</v>
      </c>
      <c r="Q194">
        <v>2</v>
      </c>
      <c r="R194">
        <v>24</v>
      </c>
      <c r="S194">
        <v>8</v>
      </c>
      <c r="T194">
        <v>7</v>
      </c>
      <c r="U194" t="s">
        <v>126</v>
      </c>
      <c r="V194">
        <v>12</v>
      </c>
      <c r="W194" s="1">
        <v>45360</v>
      </c>
      <c r="X194" s="2">
        <v>45360.520833333336</v>
      </c>
      <c r="Y194">
        <v>2024</v>
      </c>
      <c r="Z194">
        <v>3</v>
      </c>
      <c r="AA194">
        <v>9</v>
      </c>
      <c r="AB194">
        <v>10</v>
      </c>
      <c r="AC194">
        <v>7</v>
      </c>
      <c r="AD194" t="s">
        <v>126</v>
      </c>
      <c r="AE194">
        <v>12</v>
      </c>
      <c r="AF194" t="s">
        <v>127</v>
      </c>
      <c r="AG194" t="s">
        <v>128</v>
      </c>
      <c r="AH194" t="s">
        <v>129</v>
      </c>
      <c r="AI194" t="s">
        <v>173</v>
      </c>
      <c r="AJ194">
        <v>1</v>
      </c>
      <c r="AK194" t="s">
        <v>1082</v>
      </c>
      <c r="AL194" t="s">
        <v>40</v>
      </c>
      <c r="AM194" s="1">
        <v>45373</v>
      </c>
      <c r="AN194">
        <v>0</v>
      </c>
      <c r="AO194">
        <v>1</v>
      </c>
      <c r="AP194">
        <v>0</v>
      </c>
      <c r="AQ194" t="s">
        <v>134</v>
      </c>
      <c r="AR194" t="s">
        <v>205</v>
      </c>
      <c r="AS194" t="s">
        <v>136</v>
      </c>
      <c r="AT194" t="s">
        <v>324</v>
      </c>
      <c r="AU194" t="s">
        <v>324</v>
      </c>
      <c r="AV194" t="s">
        <v>159</v>
      </c>
      <c r="AW194" t="s">
        <v>133</v>
      </c>
      <c r="AX194" t="s">
        <v>146</v>
      </c>
      <c r="AZ194">
        <v>1</v>
      </c>
      <c r="BA194">
        <v>0</v>
      </c>
      <c r="BB194">
        <v>1</v>
      </c>
      <c r="BC194">
        <v>0</v>
      </c>
      <c r="BD194">
        <v>550250</v>
      </c>
      <c r="BE194" t="s">
        <v>1251</v>
      </c>
      <c r="BF194" t="s">
        <v>1252</v>
      </c>
      <c r="BG194" t="s">
        <v>1253</v>
      </c>
      <c r="BH194" s="1">
        <v>33787</v>
      </c>
      <c r="BI194">
        <v>32</v>
      </c>
      <c r="BJ194" t="s">
        <v>143</v>
      </c>
      <c r="BK194" t="s">
        <v>146</v>
      </c>
      <c r="BL194" s="3">
        <v>14</v>
      </c>
      <c r="BM194" s="3">
        <v>7</v>
      </c>
      <c r="BN194">
        <v>0</v>
      </c>
      <c r="BO194" s="3">
        <v>99.85</v>
      </c>
      <c r="BP194" s="3">
        <v>0</v>
      </c>
      <c r="BQ194" s="3">
        <v>6.4285714285714199</v>
      </c>
      <c r="BR194" t="s">
        <v>144</v>
      </c>
      <c r="BS194">
        <v>0</v>
      </c>
      <c r="BT194">
        <v>0</v>
      </c>
      <c r="BU194" s="3">
        <v>1397.9</v>
      </c>
      <c r="BV194" s="3">
        <v>732.64501068115203</v>
      </c>
      <c r="BW194">
        <v>0</v>
      </c>
      <c r="BX194">
        <v>49</v>
      </c>
      <c r="BY194">
        <v>39</v>
      </c>
      <c r="BZ194">
        <v>90</v>
      </c>
      <c r="CA194">
        <v>0</v>
      </c>
      <c r="CB194">
        <v>0</v>
      </c>
      <c r="CC194">
        <v>0</v>
      </c>
      <c r="CD194">
        <v>0</v>
      </c>
      <c r="CE194" s="3">
        <v>78.694999999999993</v>
      </c>
      <c r="CF194" s="3">
        <v>0</v>
      </c>
      <c r="CG194">
        <v>74.862750000000005</v>
      </c>
      <c r="CH194">
        <v>153.55775</v>
      </c>
      <c r="CI194" s="3">
        <v>1575.9</v>
      </c>
      <c r="CJ194" s="5">
        <v>1497.2049999999999</v>
      </c>
      <c r="CK194" s="5">
        <v>1575.9</v>
      </c>
      <c r="CL194" s="5">
        <v>1497.2049999999999</v>
      </c>
      <c r="CM194" s="3">
        <v>831.95001068115198</v>
      </c>
      <c r="CN194" s="3">
        <v>910.64501068115203</v>
      </c>
      <c r="CO194" s="3">
        <v>831.95001068115198</v>
      </c>
      <c r="CP194" s="3">
        <v>910.64501068115203</v>
      </c>
      <c r="CQ194">
        <v>1575.9</v>
      </c>
      <c r="CR194">
        <v>153.55775</v>
      </c>
      <c r="CS194" s="3">
        <v>743.94998931884697</v>
      </c>
      <c r="CT194" s="3">
        <v>743.94998931884697</v>
      </c>
      <c r="CU194" s="3" t="s">
        <v>139</v>
      </c>
      <c r="CV194" t="s">
        <v>1254</v>
      </c>
      <c r="CX194" s="2">
        <v>45223.245254629626</v>
      </c>
      <c r="CY194" t="s">
        <v>1254</v>
      </c>
      <c r="CZ194">
        <v>259</v>
      </c>
      <c r="DA194">
        <v>14</v>
      </c>
      <c r="DB194" t="s">
        <v>191</v>
      </c>
      <c r="DC194" t="s">
        <v>220</v>
      </c>
      <c r="DD194" t="s">
        <v>165</v>
      </c>
      <c r="DE194" t="s">
        <v>133</v>
      </c>
      <c r="DF194" t="s">
        <v>133</v>
      </c>
      <c r="DG194" t="s">
        <v>143</v>
      </c>
      <c r="DH194" t="s">
        <v>150</v>
      </c>
      <c r="DI194">
        <v>1</v>
      </c>
      <c r="DJ194">
        <v>2</v>
      </c>
      <c r="DK194" t="s">
        <v>1255</v>
      </c>
      <c r="DL194" t="s">
        <v>152</v>
      </c>
      <c r="DM194">
        <v>24.481216119617901</v>
      </c>
      <c r="DN194">
        <v>54.619416240653599</v>
      </c>
      <c r="DO194" t="s">
        <v>1255</v>
      </c>
      <c r="DP194" t="s">
        <v>153</v>
      </c>
      <c r="DQ194">
        <v>24.481216119617901</v>
      </c>
      <c r="DR194">
        <v>54.619416240653599</v>
      </c>
      <c r="DS194" t="s">
        <v>133</v>
      </c>
      <c r="DT194" t="s">
        <v>133</v>
      </c>
      <c r="DW194" s="18" t="str">
        <f>IF(AND(CU194="no",CS194=0),"okay",IF(AND(CU194="yes",CS194&gt;0),"okay","wrong"))</f>
        <v>okay</v>
      </c>
      <c r="DX194" s="3">
        <f>SUM(BO194:BQ194)</f>
        <v>106.27857142857141</v>
      </c>
      <c r="DY194" s="3">
        <f>BM194</f>
        <v>7</v>
      </c>
      <c r="DZ194" s="3">
        <f t="shared" si="17"/>
        <v>743.94999999999982</v>
      </c>
      <c r="EA194" s="3">
        <f>CF194</f>
        <v>0</v>
      </c>
      <c r="EB194" s="18">
        <f>ROUND(DZ194-CS194-EA194,)</f>
        <v>0</v>
      </c>
      <c r="EC194" s="3">
        <f>CI194</f>
        <v>1575.9</v>
      </c>
      <c r="ED194" s="3">
        <f t="shared" si="18"/>
        <v>743.94999999999982</v>
      </c>
      <c r="EE194" s="3">
        <f t="shared" si="18"/>
        <v>0</v>
      </c>
      <c r="EF194" s="3">
        <f t="shared" si="19"/>
        <v>831.95000000000027</v>
      </c>
      <c r="EG194" s="18">
        <f t="shared" si="20"/>
        <v>0</v>
      </c>
      <c r="EH194" s="3">
        <f>BU194</f>
        <v>1397.9</v>
      </c>
      <c r="EI194" s="3">
        <f t="shared" si="21"/>
        <v>653.95000000000027</v>
      </c>
      <c r="EJ194" s="3">
        <f>CE194</f>
        <v>78.694999999999993</v>
      </c>
      <c r="EK194" s="19">
        <f t="shared" si="22"/>
        <v>575.25500000000034</v>
      </c>
      <c r="EL194" s="19">
        <f>CO194/CM194</f>
        <v>1</v>
      </c>
      <c r="EM194" s="19">
        <f t="shared" si="23"/>
        <v>575.25500000000034</v>
      </c>
      <c r="EN194" s="18">
        <f>ROUND(EM194-BV194,0)</f>
        <v>-157</v>
      </c>
    </row>
    <row r="195" spans="1:144" x14ac:dyDescent="0.25">
      <c r="A195">
        <v>254582</v>
      </c>
      <c r="B195" t="s">
        <v>1256</v>
      </c>
      <c r="C195" s="1">
        <v>45346</v>
      </c>
      <c r="D195" s="2">
        <v>45346.61446759259</v>
      </c>
      <c r="E195">
        <v>2024</v>
      </c>
      <c r="F195">
        <v>2</v>
      </c>
      <c r="G195">
        <v>24</v>
      </c>
      <c r="H195">
        <v>8</v>
      </c>
      <c r="I195">
        <v>7</v>
      </c>
      <c r="J195" t="s">
        <v>126</v>
      </c>
      <c r="K195">
        <v>14</v>
      </c>
      <c r="L195">
        <v>1</v>
      </c>
      <c r="M195">
        <v>1</v>
      </c>
      <c r="N195" s="1">
        <v>45347</v>
      </c>
      <c r="O195" s="2">
        <v>45347.395833333336</v>
      </c>
      <c r="P195">
        <v>2024</v>
      </c>
      <c r="Q195">
        <v>2</v>
      </c>
      <c r="R195">
        <v>25</v>
      </c>
      <c r="S195">
        <v>8</v>
      </c>
      <c r="T195">
        <v>1</v>
      </c>
      <c r="U195" t="s">
        <v>172</v>
      </c>
      <c r="V195">
        <v>9</v>
      </c>
      <c r="W195" s="1">
        <v>45389</v>
      </c>
      <c r="X195" s="2">
        <v>45389.395833333336</v>
      </c>
      <c r="Y195">
        <v>2024</v>
      </c>
      <c r="Z195">
        <v>4</v>
      </c>
      <c r="AA195">
        <v>7</v>
      </c>
      <c r="AB195">
        <v>14</v>
      </c>
      <c r="AC195">
        <v>1</v>
      </c>
      <c r="AD195" t="s">
        <v>172</v>
      </c>
      <c r="AE195">
        <v>9</v>
      </c>
      <c r="AF195" t="s">
        <v>127</v>
      </c>
      <c r="AG195" t="s">
        <v>128</v>
      </c>
      <c r="AH195" t="s">
        <v>129</v>
      </c>
      <c r="AI195" t="s">
        <v>173</v>
      </c>
      <c r="AJ195">
        <v>1</v>
      </c>
      <c r="AK195" t="s">
        <v>1082</v>
      </c>
      <c r="AL195" t="s">
        <v>40</v>
      </c>
      <c r="AM195" s="1">
        <v>45374</v>
      </c>
      <c r="AN195">
        <v>0</v>
      </c>
      <c r="AO195">
        <v>1</v>
      </c>
      <c r="AP195">
        <v>0</v>
      </c>
      <c r="AQ195" t="s">
        <v>134</v>
      </c>
      <c r="AR195" t="s">
        <v>135</v>
      </c>
      <c r="AS195" t="s">
        <v>157</v>
      </c>
      <c r="AT195" t="s">
        <v>133</v>
      </c>
      <c r="AU195" t="s">
        <v>158</v>
      </c>
      <c r="AV195" t="s">
        <v>138</v>
      </c>
      <c r="AW195" t="s">
        <v>133</v>
      </c>
      <c r="AX195" t="s">
        <v>139</v>
      </c>
      <c r="AZ195">
        <v>3</v>
      </c>
      <c r="BA195">
        <v>0</v>
      </c>
      <c r="BB195">
        <v>3</v>
      </c>
      <c r="BC195">
        <v>0</v>
      </c>
      <c r="BD195">
        <v>59273</v>
      </c>
      <c r="BE195" t="s">
        <v>1257</v>
      </c>
      <c r="BF195" t="s">
        <v>1258</v>
      </c>
      <c r="BG195" t="s">
        <v>1259</v>
      </c>
      <c r="BH195" s="1">
        <v>34700</v>
      </c>
      <c r="BI195">
        <v>29</v>
      </c>
      <c r="BJ195" t="s">
        <v>143</v>
      </c>
      <c r="BK195" t="s">
        <v>139</v>
      </c>
      <c r="BL195" s="3">
        <v>42</v>
      </c>
      <c r="BM195" s="3">
        <v>30</v>
      </c>
      <c r="BN195">
        <v>0</v>
      </c>
      <c r="BO195" s="3">
        <v>73.3</v>
      </c>
      <c r="BP195" s="3">
        <v>0</v>
      </c>
      <c r="BQ195" s="3">
        <v>0.83333333333333304</v>
      </c>
      <c r="BR195" t="s">
        <v>144</v>
      </c>
      <c r="BS195">
        <v>73.3</v>
      </c>
      <c r="BT195" t="s">
        <v>145</v>
      </c>
      <c r="BU195" s="3">
        <v>3078.6</v>
      </c>
      <c r="BV195" s="3">
        <v>1104.5999084472601</v>
      </c>
      <c r="BW195">
        <v>0</v>
      </c>
      <c r="BX195">
        <v>0</v>
      </c>
      <c r="BY195">
        <v>0</v>
      </c>
      <c r="BZ195">
        <v>35</v>
      </c>
      <c r="CA195">
        <v>0</v>
      </c>
      <c r="CB195">
        <v>0</v>
      </c>
      <c r="CC195">
        <v>0</v>
      </c>
      <c r="CD195">
        <v>0</v>
      </c>
      <c r="CE195" s="3">
        <v>250</v>
      </c>
      <c r="CF195" s="3">
        <v>0</v>
      </c>
      <c r="CG195">
        <v>150.68</v>
      </c>
      <c r="CH195">
        <v>823.91</v>
      </c>
      <c r="CI195" s="3">
        <v>3113.6</v>
      </c>
      <c r="CJ195" s="5">
        <v>2863.6</v>
      </c>
      <c r="CK195" s="5">
        <v>3113.6</v>
      </c>
      <c r="CL195" s="5">
        <v>2863.6</v>
      </c>
      <c r="CM195" s="3">
        <v>889.59990844726497</v>
      </c>
      <c r="CN195" s="3">
        <v>1139.5999084472601</v>
      </c>
      <c r="CO195" s="3">
        <v>889.59990844726497</v>
      </c>
      <c r="CP195" s="3">
        <v>1139.5999084472601</v>
      </c>
      <c r="CQ195">
        <v>3113.6</v>
      </c>
      <c r="CR195">
        <v>823.91</v>
      </c>
      <c r="CS195" s="3">
        <v>2224.0000915527298</v>
      </c>
      <c r="CT195" s="3">
        <v>2224.0000915527298</v>
      </c>
      <c r="CU195" s="3" t="s">
        <v>139</v>
      </c>
      <c r="CV195" t="s">
        <v>1260</v>
      </c>
      <c r="CX195" s="2">
        <v>45346.441296296296</v>
      </c>
      <c r="CY195" t="s">
        <v>1260</v>
      </c>
      <c r="CZ195">
        <v>532</v>
      </c>
      <c r="DA195">
        <v>3</v>
      </c>
      <c r="DB195" t="s">
        <v>147</v>
      </c>
      <c r="DC195" t="s">
        <v>1261</v>
      </c>
      <c r="DD195" t="s">
        <v>1262</v>
      </c>
      <c r="DE195" t="s">
        <v>1215</v>
      </c>
      <c r="DF195" t="s">
        <v>167</v>
      </c>
      <c r="DG195" t="s">
        <v>143</v>
      </c>
      <c r="DH195" t="s">
        <v>168</v>
      </c>
      <c r="DI195">
        <v>1</v>
      </c>
      <c r="DJ195">
        <v>1</v>
      </c>
      <c r="DK195" t="s">
        <v>337</v>
      </c>
      <c r="DL195" t="s">
        <v>338</v>
      </c>
      <c r="DM195">
        <v>25.119828799158199</v>
      </c>
      <c r="DN195">
        <v>55.216707100000001</v>
      </c>
      <c r="DO195" t="s">
        <v>337</v>
      </c>
      <c r="DP195" t="s">
        <v>338</v>
      </c>
      <c r="DQ195">
        <v>25.119828799158199</v>
      </c>
      <c r="DR195">
        <v>55.216707100000001</v>
      </c>
      <c r="DS195">
        <v>10</v>
      </c>
      <c r="DT195" t="s">
        <v>133</v>
      </c>
      <c r="DW195" s="18" t="str">
        <f>IF(AND(CU195="no",CS195=0),"okay",IF(AND(CU195="yes",CS195&gt;0),"okay","wrong"))</f>
        <v>okay</v>
      </c>
      <c r="DX195" s="3">
        <f>SUM(BO195:BQ195)</f>
        <v>74.133333333333326</v>
      </c>
      <c r="DY195" s="3">
        <f>BM195</f>
        <v>30</v>
      </c>
      <c r="DZ195" s="3">
        <f t="shared" ref="DZ195:DZ258" si="24">IFERROR(DX195*DY195,0)</f>
        <v>2224</v>
      </c>
      <c r="EA195" s="3">
        <f>CF195</f>
        <v>0</v>
      </c>
      <c r="EB195" s="18">
        <f>ROUND(DZ195-CS195-EA195,)</f>
        <v>0</v>
      </c>
      <c r="EC195" s="3">
        <f>CI195</f>
        <v>3113.6</v>
      </c>
      <c r="ED195" s="3">
        <f t="shared" ref="ED195:EE258" si="25">DZ195</f>
        <v>2224</v>
      </c>
      <c r="EE195" s="3">
        <f t="shared" si="25"/>
        <v>0</v>
      </c>
      <c r="EF195" s="3">
        <f t="shared" ref="EF195:EF258" si="26">EC195-ED195+EE195</f>
        <v>889.59999999999991</v>
      </c>
      <c r="EG195" s="18">
        <f t="shared" ref="EG195:EG258" si="27">ROUND(EF195-CM195,0)</f>
        <v>0</v>
      </c>
      <c r="EH195" s="3">
        <f>BU195</f>
        <v>3078.6</v>
      </c>
      <c r="EI195" s="3">
        <f t="shared" si="21"/>
        <v>854.59999999999991</v>
      </c>
      <c r="EJ195" s="3">
        <f>CE195</f>
        <v>250</v>
      </c>
      <c r="EK195" s="19">
        <f t="shared" si="22"/>
        <v>604.59999999999991</v>
      </c>
      <c r="EL195" s="19">
        <f>CO195/CM195</f>
        <v>1</v>
      </c>
      <c r="EM195" s="19">
        <f t="shared" si="23"/>
        <v>604.59999999999991</v>
      </c>
      <c r="EN195" s="18">
        <f>ROUND(EM195-BV195,0)</f>
        <v>-500</v>
      </c>
    </row>
    <row r="196" spans="1:144" x14ac:dyDescent="0.25">
      <c r="A196">
        <v>254754</v>
      </c>
      <c r="B196" t="s">
        <v>133</v>
      </c>
      <c r="C196" s="1">
        <v>45347</v>
      </c>
      <c r="D196" s="2">
        <v>45347.150381944448</v>
      </c>
      <c r="E196">
        <v>2024</v>
      </c>
      <c r="F196">
        <v>2</v>
      </c>
      <c r="G196">
        <v>25</v>
      </c>
      <c r="H196">
        <v>8</v>
      </c>
      <c r="I196">
        <v>1</v>
      </c>
      <c r="J196" t="s">
        <v>172</v>
      </c>
      <c r="K196">
        <v>3</v>
      </c>
      <c r="L196">
        <v>1</v>
      </c>
      <c r="M196">
        <v>0</v>
      </c>
      <c r="N196" s="1">
        <v>45347</v>
      </c>
      <c r="O196" s="2">
        <v>45347.666666666664</v>
      </c>
      <c r="P196">
        <v>2024</v>
      </c>
      <c r="Q196">
        <v>2</v>
      </c>
      <c r="R196">
        <v>25</v>
      </c>
      <c r="S196">
        <v>8</v>
      </c>
      <c r="T196">
        <v>1</v>
      </c>
      <c r="U196" t="s">
        <v>172</v>
      </c>
      <c r="V196">
        <v>16</v>
      </c>
      <c r="W196" s="1">
        <v>45377</v>
      </c>
      <c r="X196" s="2">
        <v>45377.666666666664</v>
      </c>
      <c r="Y196">
        <v>2024</v>
      </c>
      <c r="Z196">
        <v>3</v>
      </c>
      <c r="AA196">
        <v>26</v>
      </c>
      <c r="AB196">
        <v>13</v>
      </c>
      <c r="AC196">
        <v>3</v>
      </c>
      <c r="AD196" t="s">
        <v>171</v>
      </c>
      <c r="AE196">
        <v>16</v>
      </c>
      <c r="AF196" t="s">
        <v>155</v>
      </c>
      <c r="AG196" t="s">
        <v>128</v>
      </c>
      <c r="AH196" t="s">
        <v>129</v>
      </c>
      <c r="AI196" t="s">
        <v>155</v>
      </c>
      <c r="AJ196">
        <v>0</v>
      </c>
      <c r="AK196" t="s">
        <v>1082</v>
      </c>
      <c r="AL196" t="s">
        <v>40</v>
      </c>
      <c r="AM196" s="1">
        <v>45375</v>
      </c>
      <c r="AN196">
        <v>0</v>
      </c>
      <c r="AO196">
        <v>1</v>
      </c>
      <c r="AP196">
        <v>0</v>
      </c>
      <c r="AQ196" t="s">
        <v>233</v>
      </c>
      <c r="AR196" t="s">
        <v>135</v>
      </c>
      <c r="AS196" t="s">
        <v>837</v>
      </c>
      <c r="AT196" t="s">
        <v>133</v>
      </c>
      <c r="AU196" t="s">
        <v>133</v>
      </c>
      <c r="AV196" t="s">
        <v>159</v>
      </c>
      <c r="AW196" t="s">
        <v>133</v>
      </c>
      <c r="AX196" t="s">
        <v>146</v>
      </c>
      <c r="AZ196">
        <v>1</v>
      </c>
      <c r="BA196">
        <v>1</v>
      </c>
      <c r="BB196">
        <v>0</v>
      </c>
      <c r="BC196">
        <v>0</v>
      </c>
      <c r="BD196">
        <v>52980</v>
      </c>
      <c r="BE196" t="s">
        <v>1263</v>
      </c>
      <c r="BF196" t="s">
        <v>1264</v>
      </c>
      <c r="BG196" t="s">
        <v>1265</v>
      </c>
      <c r="BH196" s="1">
        <v>33787</v>
      </c>
      <c r="BI196">
        <v>32</v>
      </c>
      <c r="BJ196" t="s">
        <v>143</v>
      </c>
      <c r="BK196" t="s">
        <v>146</v>
      </c>
      <c r="BL196" s="3">
        <v>30</v>
      </c>
      <c r="BM196" s="3">
        <v>0</v>
      </c>
      <c r="BN196">
        <v>0</v>
      </c>
      <c r="BO196" s="3">
        <v>48.3</v>
      </c>
      <c r="BP196" s="3">
        <v>4.97</v>
      </c>
      <c r="BQ196" s="3">
        <v>5</v>
      </c>
      <c r="BR196" t="s">
        <v>144</v>
      </c>
      <c r="BS196">
        <v>51.63</v>
      </c>
      <c r="BT196" t="s">
        <v>145</v>
      </c>
      <c r="BU196" s="3">
        <v>1449</v>
      </c>
      <c r="BV196" s="3">
        <v>1449</v>
      </c>
      <c r="BW196">
        <v>0</v>
      </c>
      <c r="BX196">
        <v>0</v>
      </c>
      <c r="BY196">
        <v>0</v>
      </c>
      <c r="BZ196">
        <v>150</v>
      </c>
      <c r="CA196">
        <v>149.1</v>
      </c>
      <c r="CB196">
        <v>0</v>
      </c>
      <c r="CC196">
        <v>0</v>
      </c>
      <c r="CD196">
        <v>149.1</v>
      </c>
      <c r="CE196" s="3">
        <v>0</v>
      </c>
      <c r="CF196" s="3">
        <v>0</v>
      </c>
      <c r="CG196">
        <v>87.405000000000001</v>
      </c>
      <c r="CH196">
        <v>87.405000000000001</v>
      </c>
      <c r="CI196" s="3">
        <v>1748.1</v>
      </c>
      <c r="CJ196" s="5">
        <v>1748.1</v>
      </c>
      <c r="CK196" s="5">
        <v>1748.1</v>
      </c>
      <c r="CL196" s="5">
        <v>1748.1</v>
      </c>
      <c r="CM196" s="3">
        <v>1748.1</v>
      </c>
      <c r="CN196" s="3">
        <v>1748.1</v>
      </c>
      <c r="CO196" s="3">
        <v>1748.1</v>
      </c>
      <c r="CP196" s="3">
        <v>1748.1</v>
      </c>
      <c r="CQ196">
        <v>1748.1</v>
      </c>
      <c r="CR196">
        <v>87.405000000000001</v>
      </c>
      <c r="CS196" s="3">
        <v>0</v>
      </c>
      <c r="CT196" s="3">
        <v>0</v>
      </c>
      <c r="CU196" s="3" t="s">
        <v>146</v>
      </c>
      <c r="CV196" t="s">
        <v>133</v>
      </c>
      <c r="CX196" s="2">
        <v>1.5</v>
      </c>
      <c r="CY196" t="s">
        <v>133</v>
      </c>
      <c r="CZ196">
        <v>95</v>
      </c>
      <c r="DA196" t="s">
        <v>133</v>
      </c>
      <c r="DB196" t="s">
        <v>191</v>
      </c>
      <c r="DC196" t="s">
        <v>220</v>
      </c>
      <c r="DD196" t="s">
        <v>133</v>
      </c>
      <c r="DE196" t="s">
        <v>133</v>
      </c>
      <c r="DF196" t="s">
        <v>133</v>
      </c>
      <c r="DG196" t="s">
        <v>143</v>
      </c>
      <c r="DH196" t="s">
        <v>168</v>
      </c>
      <c r="DI196">
        <v>1</v>
      </c>
      <c r="DJ196">
        <v>1</v>
      </c>
      <c r="DK196" t="s">
        <v>1266</v>
      </c>
      <c r="DL196" t="s">
        <v>338</v>
      </c>
      <c r="DM196">
        <v>25.122633</v>
      </c>
      <c r="DN196">
        <v>55.378826199999999</v>
      </c>
      <c r="DO196" t="s">
        <v>1266</v>
      </c>
      <c r="DP196" t="s">
        <v>338</v>
      </c>
      <c r="DQ196">
        <v>25.122633</v>
      </c>
      <c r="DR196">
        <v>55.378826199999999</v>
      </c>
      <c r="DS196" t="s">
        <v>133</v>
      </c>
      <c r="DT196" t="s">
        <v>133</v>
      </c>
      <c r="DW196" s="18" t="str">
        <f>IF(AND(CU196="no",CS196=0),"okay",IF(AND(CU196="yes",CS196&gt;0),"okay","wrong"))</f>
        <v>okay</v>
      </c>
      <c r="DX196" s="3">
        <f>SUM(BO196:BQ196)</f>
        <v>58.269999999999996</v>
      </c>
      <c r="DY196" s="3">
        <f>BM196</f>
        <v>0</v>
      </c>
      <c r="DZ196" s="3">
        <f t="shared" si="24"/>
        <v>0</v>
      </c>
      <c r="EA196" s="3">
        <f>CF196</f>
        <v>0</v>
      </c>
      <c r="EB196" s="18">
        <f>ROUND(DZ196-CS196-EA196,)</f>
        <v>0</v>
      </c>
      <c r="EC196" s="3">
        <f>CI196</f>
        <v>1748.1</v>
      </c>
      <c r="ED196" s="3">
        <f t="shared" si="25"/>
        <v>0</v>
      </c>
      <c r="EE196" s="3">
        <f t="shared" si="25"/>
        <v>0</v>
      </c>
      <c r="EF196" s="3">
        <f t="shared" si="26"/>
        <v>1748.1</v>
      </c>
      <c r="EG196" s="18">
        <f t="shared" si="27"/>
        <v>0</v>
      </c>
      <c r="EH196" s="3">
        <f>BU196</f>
        <v>1449</v>
      </c>
      <c r="EI196" s="3">
        <f t="shared" si="21"/>
        <v>1449</v>
      </c>
      <c r="EJ196" s="3">
        <f>CE196</f>
        <v>0</v>
      </c>
      <c r="EK196" s="19">
        <f t="shared" si="22"/>
        <v>1449</v>
      </c>
      <c r="EL196" s="19">
        <f>CO196/CM196</f>
        <v>1</v>
      </c>
      <c r="EM196" s="19">
        <f t="shared" si="23"/>
        <v>1449</v>
      </c>
      <c r="EN196" s="18">
        <f>ROUND(EM196-BV196,0)</f>
        <v>0</v>
      </c>
    </row>
    <row r="197" spans="1:144" x14ac:dyDescent="0.25">
      <c r="A197">
        <v>255053</v>
      </c>
      <c r="B197">
        <v>1100144933</v>
      </c>
      <c r="C197" s="1">
        <v>45348</v>
      </c>
      <c r="D197" s="2">
        <v>45348.520636574074</v>
      </c>
      <c r="E197">
        <v>2024</v>
      </c>
      <c r="F197">
        <v>2</v>
      </c>
      <c r="G197">
        <v>26</v>
      </c>
      <c r="H197">
        <v>9</v>
      </c>
      <c r="I197">
        <v>2</v>
      </c>
      <c r="J197" t="s">
        <v>124</v>
      </c>
      <c r="K197">
        <v>12</v>
      </c>
      <c r="L197">
        <v>1</v>
      </c>
      <c r="M197">
        <v>1</v>
      </c>
      <c r="N197" s="1">
        <v>45348</v>
      </c>
      <c r="O197" s="2">
        <v>45348.642361111109</v>
      </c>
      <c r="P197">
        <v>2024</v>
      </c>
      <c r="Q197">
        <v>2</v>
      </c>
      <c r="R197">
        <v>26</v>
      </c>
      <c r="S197">
        <v>9</v>
      </c>
      <c r="T197">
        <v>2</v>
      </c>
      <c r="U197" t="s">
        <v>124</v>
      </c>
      <c r="V197">
        <v>15</v>
      </c>
      <c r="W197" s="1">
        <v>45408</v>
      </c>
      <c r="X197" s="2">
        <v>45408.645833333336</v>
      </c>
      <c r="Y197">
        <v>2024</v>
      </c>
      <c r="Z197">
        <v>4</v>
      </c>
      <c r="AA197">
        <v>26</v>
      </c>
      <c r="AB197">
        <v>17</v>
      </c>
      <c r="AC197">
        <v>6</v>
      </c>
      <c r="AD197" t="s">
        <v>241</v>
      </c>
      <c r="AE197">
        <v>15</v>
      </c>
      <c r="AF197" t="s">
        <v>155</v>
      </c>
      <c r="AG197" t="s">
        <v>128</v>
      </c>
      <c r="AH197" t="s">
        <v>129</v>
      </c>
      <c r="AI197" t="s">
        <v>155</v>
      </c>
      <c r="AJ197">
        <v>0</v>
      </c>
      <c r="AK197" t="s">
        <v>1082</v>
      </c>
      <c r="AL197" t="s">
        <v>40</v>
      </c>
      <c r="AM197" s="1">
        <v>45376</v>
      </c>
      <c r="AN197">
        <v>0</v>
      </c>
      <c r="AO197">
        <v>1</v>
      </c>
      <c r="AP197">
        <v>0</v>
      </c>
      <c r="AQ197" t="s">
        <v>134</v>
      </c>
      <c r="AR197" t="s">
        <v>271</v>
      </c>
      <c r="AS197" t="s">
        <v>136</v>
      </c>
      <c r="AT197" t="s">
        <v>137</v>
      </c>
      <c r="AU197" t="s">
        <v>137</v>
      </c>
      <c r="AV197" t="s">
        <v>159</v>
      </c>
      <c r="AW197" t="s">
        <v>133</v>
      </c>
      <c r="AX197" t="s">
        <v>139</v>
      </c>
      <c r="AZ197">
        <v>2</v>
      </c>
      <c r="BA197">
        <v>0</v>
      </c>
      <c r="BB197">
        <v>2</v>
      </c>
      <c r="BC197">
        <v>0</v>
      </c>
      <c r="BD197">
        <v>67332</v>
      </c>
      <c r="BE197" t="s">
        <v>1267</v>
      </c>
      <c r="BF197" t="s">
        <v>1268</v>
      </c>
      <c r="BG197" t="s">
        <v>1269</v>
      </c>
      <c r="BH197" s="1">
        <v>33787</v>
      </c>
      <c r="BI197">
        <v>32</v>
      </c>
      <c r="BJ197" t="s">
        <v>143</v>
      </c>
      <c r="BK197" t="s">
        <v>139</v>
      </c>
      <c r="BL197" s="3">
        <v>60</v>
      </c>
      <c r="BM197" s="3">
        <v>30</v>
      </c>
      <c r="BN197">
        <v>0</v>
      </c>
      <c r="BO197" s="3">
        <v>53.3</v>
      </c>
      <c r="BP197" s="3">
        <v>4.97</v>
      </c>
      <c r="BQ197" s="3">
        <v>2.5</v>
      </c>
      <c r="BR197" t="s">
        <v>144</v>
      </c>
      <c r="BS197">
        <v>53.3</v>
      </c>
      <c r="BT197" t="s">
        <v>183</v>
      </c>
      <c r="BU197" s="3">
        <v>3198</v>
      </c>
      <c r="BV197" s="3">
        <v>1465.8500228881801</v>
      </c>
      <c r="BW197">
        <v>0</v>
      </c>
      <c r="BX197">
        <v>39</v>
      </c>
      <c r="BY197">
        <v>39</v>
      </c>
      <c r="BZ197">
        <v>150</v>
      </c>
      <c r="CA197">
        <v>298.2</v>
      </c>
      <c r="CB197">
        <v>0</v>
      </c>
      <c r="CC197">
        <v>0</v>
      </c>
      <c r="CD197">
        <v>298.2</v>
      </c>
      <c r="CE197" s="3">
        <v>90.95</v>
      </c>
      <c r="CF197" s="3">
        <v>0</v>
      </c>
      <c r="CG197">
        <v>183.715</v>
      </c>
      <c r="CH197">
        <v>1615.5650000000001</v>
      </c>
      <c r="CI197" s="3">
        <v>3724.2</v>
      </c>
      <c r="CJ197" s="5">
        <v>3633.25</v>
      </c>
      <c r="CK197" s="5">
        <v>3724.2</v>
      </c>
      <c r="CL197" s="5">
        <v>3633.25</v>
      </c>
      <c r="CM197" s="3">
        <v>1901.1000228881801</v>
      </c>
      <c r="CN197" s="3">
        <v>1992.0500228881799</v>
      </c>
      <c r="CO197" s="3">
        <v>1901.1000228881801</v>
      </c>
      <c r="CP197" s="3">
        <v>1992.0500228881799</v>
      </c>
      <c r="CQ197">
        <v>3724.2</v>
      </c>
      <c r="CR197">
        <v>1615.5650000000001</v>
      </c>
      <c r="CS197" s="3">
        <v>1823.0999771118099</v>
      </c>
      <c r="CT197" s="3">
        <v>1823.0999771118099</v>
      </c>
      <c r="CU197" s="3" t="s">
        <v>139</v>
      </c>
      <c r="CV197" t="s">
        <v>1270</v>
      </c>
      <c r="CX197" s="2">
        <v>45348.331041666665</v>
      </c>
      <c r="CY197" t="s">
        <v>1270</v>
      </c>
      <c r="CZ197">
        <v>237</v>
      </c>
      <c r="DA197">
        <v>2</v>
      </c>
      <c r="DB197" t="s">
        <v>191</v>
      </c>
      <c r="DC197" t="s">
        <v>882</v>
      </c>
      <c r="DD197" t="s">
        <v>221</v>
      </c>
      <c r="DE197" t="s">
        <v>222</v>
      </c>
      <c r="DF197" t="s">
        <v>167</v>
      </c>
      <c r="DG197" t="s">
        <v>143</v>
      </c>
      <c r="DH197" t="s">
        <v>168</v>
      </c>
      <c r="DI197">
        <v>1</v>
      </c>
      <c r="DJ197">
        <v>1</v>
      </c>
      <c r="DK197" t="s">
        <v>1271</v>
      </c>
      <c r="DL197" t="s">
        <v>152</v>
      </c>
      <c r="DM197">
        <v>25.026923399999902</v>
      </c>
      <c r="DN197">
        <v>55.281867499999997</v>
      </c>
      <c r="DO197" t="s">
        <v>1271</v>
      </c>
      <c r="DP197" t="s">
        <v>153</v>
      </c>
      <c r="DQ197">
        <v>25.044703699999999</v>
      </c>
      <c r="DR197">
        <v>55.218447500000003</v>
      </c>
      <c r="DS197" t="s">
        <v>133</v>
      </c>
      <c r="DT197" t="s">
        <v>133</v>
      </c>
      <c r="DW197" s="18" t="str">
        <f>IF(AND(CU197="no",CS197=0),"okay",IF(AND(CU197="yes",CS197&gt;0),"okay","wrong"))</f>
        <v>okay</v>
      </c>
      <c r="DX197" s="3">
        <f>SUM(BO197:BQ197)</f>
        <v>60.769999999999996</v>
      </c>
      <c r="DY197" s="3">
        <f>BM197</f>
        <v>30</v>
      </c>
      <c r="DZ197" s="3">
        <f t="shared" si="24"/>
        <v>1823.1</v>
      </c>
      <c r="EA197" s="3">
        <f>CF197</f>
        <v>0</v>
      </c>
      <c r="EB197" s="18">
        <f>ROUND(DZ197-CS197-EA197,)</f>
        <v>0</v>
      </c>
      <c r="EC197" s="3">
        <f>CI197</f>
        <v>3724.2</v>
      </c>
      <c r="ED197" s="3">
        <f t="shared" si="25"/>
        <v>1823.1</v>
      </c>
      <c r="EE197" s="3">
        <f t="shared" si="25"/>
        <v>0</v>
      </c>
      <c r="EF197" s="3">
        <f t="shared" si="26"/>
        <v>1901.1</v>
      </c>
      <c r="EG197" s="18">
        <f t="shared" si="27"/>
        <v>0</v>
      </c>
      <c r="EH197" s="3">
        <f>BU197</f>
        <v>3198</v>
      </c>
      <c r="EI197" s="3">
        <f t="shared" si="21"/>
        <v>1374.9</v>
      </c>
      <c r="EJ197" s="3">
        <f>CE197</f>
        <v>90.95</v>
      </c>
      <c r="EK197" s="19">
        <f t="shared" si="22"/>
        <v>1283.95</v>
      </c>
      <c r="EL197" s="19">
        <f>CO197/CM197</f>
        <v>1</v>
      </c>
      <c r="EM197" s="19">
        <f t="shared" si="23"/>
        <v>1283.95</v>
      </c>
      <c r="EN197" s="18">
        <f>ROUND(EM197-BV197,0)</f>
        <v>-182</v>
      </c>
    </row>
    <row r="198" spans="1:144" x14ac:dyDescent="0.25">
      <c r="A198">
        <v>255204</v>
      </c>
      <c r="B198" t="s">
        <v>133</v>
      </c>
      <c r="C198" s="1">
        <v>45348</v>
      </c>
      <c r="D198" s="2">
        <v>45348.935324074075</v>
      </c>
      <c r="E198">
        <v>2024</v>
      </c>
      <c r="F198">
        <v>2</v>
      </c>
      <c r="G198">
        <v>26</v>
      </c>
      <c r="H198">
        <v>9</v>
      </c>
      <c r="I198">
        <v>2</v>
      </c>
      <c r="J198" t="s">
        <v>124</v>
      </c>
      <c r="K198">
        <v>22</v>
      </c>
      <c r="L198">
        <v>1</v>
      </c>
      <c r="M198">
        <v>0</v>
      </c>
      <c r="N198" s="1">
        <v>45349</v>
      </c>
      <c r="O198" s="2">
        <v>45349.625</v>
      </c>
      <c r="P198">
        <v>2024</v>
      </c>
      <c r="Q198">
        <v>2</v>
      </c>
      <c r="R198">
        <v>27</v>
      </c>
      <c r="S198">
        <v>9</v>
      </c>
      <c r="T198">
        <v>3</v>
      </c>
      <c r="U198" t="s">
        <v>171</v>
      </c>
      <c r="V198">
        <v>15</v>
      </c>
      <c r="W198" s="1">
        <v>45352</v>
      </c>
      <c r="X198" s="2">
        <v>45352.625</v>
      </c>
      <c r="Y198">
        <v>2024</v>
      </c>
      <c r="Z198">
        <v>3</v>
      </c>
      <c r="AA198">
        <v>1</v>
      </c>
      <c r="AB198">
        <v>9</v>
      </c>
      <c r="AC198">
        <v>6</v>
      </c>
      <c r="AD198" t="s">
        <v>241</v>
      </c>
      <c r="AE198">
        <v>15</v>
      </c>
      <c r="AF198" t="s">
        <v>127</v>
      </c>
      <c r="AG198" t="s">
        <v>128</v>
      </c>
      <c r="AH198" t="s">
        <v>129</v>
      </c>
      <c r="AI198" t="s">
        <v>173</v>
      </c>
      <c r="AJ198">
        <v>1</v>
      </c>
      <c r="AK198" t="s">
        <v>1082</v>
      </c>
      <c r="AL198" t="s">
        <v>40</v>
      </c>
      <c r="AM198" s="1">
        <v>45376</v>
      </c>
      <c r="AN198">
        <v>0</v>
      </c>
      <c r="AO198">
        <v>1</v>
      </c>
      <c r="AP198">
        <v>0</v>
      </c>
      <c r="AQ198" t="s">
        <v>233</v>
      </c>
      <c r="AR198" t="s">
        <v>156</v>
      </c>
      <c r="AS198" t="s">
        <v>837</v>
      </c>
      <c r="AT198" t="s">
        <v>133</v>
      </c>
      <c r="AU198" t="s">
        <v>133</v>
      </c>
      <c r="AV198" t="s">
        <v>159</v>
      </c>
      <c r="AW198" t="s">
        <v>133</v>
      </c>
      <c r="AX198" t="s">
        <v>139</v>
      </c>
      <c r="AZ198">
        <v>3</v>
      </c>
      <c r="BA198">
        <v>3</v>
      </c>
      <c r="BB198">
        <v>0</v>
      </c>
      <c r="BC198">
        <v>0</v>
      </c>
      <c r="BD198">
        <v>577210</v>
      </c>
      <c r="BE198" t="s">
        <v>1272</v>
      </c>
      <c r="BF198" t="s">
        <v>1273</v>
      </c>
      <c r="BG198" t="s">
        <v>1274</v>
      </c>
      <c r="BH198" s="1">
        <v>33787</v>
      </c>
      <c r="BI198">
        <v>32</v>
      </c>
      <c r="BJ198" t="s">
        <v>143</v>
      </c>
      <c r="BK198" t="s">
        <v>146</v>
      </c>
      <c r="BL198" s="3">
        <v>3</v>
      </c>
      <c r="BM198" s="3">
        <v>0</v>
      </c>
      <c r="BN198">
        <v>0</v>
      </c>
      <c r="BO198" s="3">
        <v>99</v>
      </c>
      <c r="BP198" s="3">
        <v>0</v>
      </c>
      <c r="BQ198" s="3">
        <v>25</v>
      </c>
      <c r="BR198" t="s">
        <v>144</v>
      </c>
      <c r="BS198">
        <v>0</v>
      </c>
      <c r="BT198">
        <v>0</v>
      </c>
      <c r="BU198" s="3">
        <v>297</v>
      </c>
      <c r="BV198" s="3">
        <v>397</v>
      </c>
      <c r="BW198">
        <v>0</v>
      </c>
      <c r="BX198">
        <v>39</v>
      </c>
      <c r="BY198">
        <v>39</v>
      </c>
      <c r="BZ198">
        <v>75</v>
      </c>
      <c r="CA198">
        <v>0</v>
      </c>
      <c r="CB198">
        <v>0</v>
      </c>
      <c r="CC198">
        <v>0</v>
      </c>
      <c r="CD198">
        <v>0</v>
      </c>
      <c r="CE198" s="3">
        <v>100</v>
      </c>
      <c r="CF198" s="3">
        <v>0</v>
      </c>
      <c r="CG198">
        <v>17.5</v>
      </c>
      <c r="CH198">
        <v>117.5</v>
      </c>
      <c r="CI198" s="3">
        <v>450</v>
      </c>
      <c r="CJ198" s="5">
        <v>350</v>
      </c>
      <c r="CK198" s="5">
        <v>450</v>
      </c>
      <c r="CL198" s="5">
        <v>350</v>
      </c>
      <c r="CM198" s="3">
        <v>450</v>
      </c>
      <c r="CN198" s="3">
        <v>550</v>
      </c>
      <c r="CO198" s="3">
        <v>450</v>
      </c>
      <c r="CP198" s="3">
        <v>550</v>
      </c>
      <c r="CQ198">
        <v>450</v>
      </c>
      <c r="CR198">
        <v>117.5</v>
      </c>
      <c r="CS198" s="3">
        <v>0</v>
      </c>
      <c r="CT198" s="3">
        <v>0</v>
      </c>
      <c r="CU198" s="3" t="s">
        <v>146</v>
      </c>
      <c r="CV198" t="s">
        <v>335</v>
      </c>
      <c r="CX198" s="2">
        <v>45183.349745370368</v>
      </c>
      <c r="CY198" t="s">
        <v>335</v>
      </c>
      <c r="CZ198">
        <v>115</v>
      </c>
      <c r="DA198" t="s">
        <v>133</v>
      </c>
      <c r="DB198" t="s">
        <v>308</v>
      </c>
      <c r="DC198" t="s">
        <v>309</v>
      </c>
      <c r="DD198" t="s">
        <v>133</v>
      </c>
      <c r="DE198" t="s">
        <v>133</v>
      </c>
      <c r="DF198" t="s">
        <v>133</v>
      </c>
      <c r="DG198" t="s">
        <v>143</v>
      </c>
      <c r="DH198" t="s">
        <v>168</v>
      </c>
      <c r="DI198">
        <v>1</v>
      </c>
      <c r="DJ198">
        <v>1</v>
      </c>
      <c r="DK198" t="s">
        <v>1275</v>
      </c>
      <c r="DL198" t="s">
        <v>152</v>
      </c>
      <c r="DM198">
        <v>25.247819613453601</v>
      </c>
      <c r="DN198">
        <v>55.277793851608102</v>
      </c>
      <c r="DO198" t="s">
        <v>1276</v>
      </c>
      <c r="DP198" t="s">
        <v>153</v>
      </c>
      <c r="DQ198">
        <v>25.263899599999998</v>
      </c>
      <c r="DR198">
        <v>55.3050687</v>
      </c>
      <c r="DS198" t="s">
        <v>133</v>
      </c>
      <c r="DT198" t="s">
        <v>133</v>
      </c>
      <c r="DW198" s="18" t="str">
        <f>IF(AND(CU198="no",CS198=0),"okay",IF(AND(CU198="yes",CS198&gt;0),"okay","wrong"))</f>
        <v>okay</v>
      </c>
      <c r="DX198" s="3">
        <f>SUM(BO198:BQ198)</f>
        <v>124</v>
      </c>
      <c r="DY198" s="3">
        <f>BM198</f>
        <v>0</v>
      </c>
      <c r="DZ198" s="3">
        <f t="shared" si="24"/>
        <v>0</v>
      </c>
      <c r="EA198" s="3">
        <f>CF198</f>
        <v>0</v>
      </c>
      <c r="EB198" s="18">
        <f>ROUND(DZ198-CS198-EA198,)</f>
        <v>0</v>
      </c>
      <c r="EC198" s="3">
        <f>CI198</f>
        <v>450</v>
      </c>
      <c r="ED198" s="3">
        <f t="shared" si="25"/>
        <v>0</v>
      </c>
      <c r="EE198" s="3">
        <f t="shared" si="25"/>
        <v>0</v>
      </c>
      <c r="EF198" s="3">
        <f t="shared" si="26"/>
        <v>450</v>
      </c>
      <c r="EG198" s="18">
        <f t="shared" si="27"/>
        <v>0</v>
      </c>
      <c r="EH198" s="3">
        <f>BU198</f>
        <v>297</v>
      </c>
      <c r="EI198" s="3">
        <f t="shared" ref="EI198:EI261" si="28">EH198-SUM(DZ198)</f>
        <v>297</v>
      </c>
      <c r="EJ198" s="3">
        <f>CE198</f>
        <v>100</v>
      </c>
      <c r="EK198" s="19">
        <f t="shared" si="22"/>
        <v>197</v>
      </c>
      <c r="EL198" s="19">
        <f>CO198/CM198</f>
        <v>1</v>
      </c>
      <c r="EM198" s="19">
        <f t="shared" si="23"/>
        <v>197</v>
      </c>
      <c r="EN198" s="18">
        <f>ROUND(EM198-BV198,0)</f>
        <v>-200</v>
      </c>
    </row>
    <row r="199" spans="1:144" x14ac:dyDescent="0.25">
      <c r="A199">
        <v>255320</v>
      </c>
      <c r="B199" t="s">
        <v>1277</v>
      </c>
      <c r="C199" s="1">
        <v>45349</v>
      </c>
      <c r="D199" s="2">
        <v>45349.60429398148</v>
      </c>
      <c r="E199">
        <v>2024</v>
      </c>
      <c r="F199">
        <v>2</v>
      </c>
      <c r="G199">
        <v>27</v>
      </c>
      <c r="H199">
        <v>9</v>
      </c>
      <c r="I199">
        <v>3</v>
      </c>
      <c r="J199" t="s">
        <v>171</v>
      </c>
      <c r="K199">
        <v>14</v>
      </c>
      <c r="L199">
        <v>1</v>
      </c>
      <c r="M199">
        <v>1</v>
      </c>
      <c r="N199" s="1">
        <v>45349</v>
      </c>
      <c r="O199" s="2">
        <v>45349.666666666664</v>
      </c>
      <c r="P199">
        <v>2024</v>
      </c>
      <c r="Q199">
        <v>2</v>
      </c>
      <c r="R199">
        <v>27</v>
      </c>
      <c r="S199">
        <v>9</v>
      </c>
      <c r="T199">
        <v>3</v>
      </c>
      <c r="U199" t="s">
        <v>171</v>
      </c>
      <c r="V199">
        <v>16</v>
      </c>
      <c r="W199" s="1">
        <v>45352</v>
      </c>
      <c r="X199" s="2">
        <v>45352.666666666664</v>
      </c>
      <c r="Y199">
        <v>2024</v>
      </c>
      <c r="Z199">
        <v>3</v>
      </c>
      <c r="AA199">
        <v>1</v>
      </c>
      <c r="AB199">
        <v>9</v>
      </c>
      <c r="AC199">
        <v>6</v>
      </c>
      <c r="AD199" t="s">
        <v>241</v>
      </c>
      <c r="AE199">
        <v>16</v>
      </c>
      <c r="AF199" t="s">
        <v>155</v>
      </c>
      <c r="AG199" t="s">
        <v>128</v>
      </c>
      <c r="AH199" t="s">
        <v>129</v>
      </c>
      <c r="AI199" t="s">
        <v>155</v>
      </c>
      <c r="AJ199">
        <v>0</v>
      </c>
      <c r="AK199" t="s">
        <v>1082</v>
      </c>
      <c r="AL199" t="s">
        <v>40</v>
      </c>
      <c r="AM199" s="1">
        <v>45377</v>
      </c>
      <c r="AN199">
        <v>0</v>
      </c>
      <c r="AO199">
        <v>1</v>
      </c>
      <c r="AP199">
        <v>0</v>
      </c>
      <c r="AQ199" t="s">
        <v>134</v>
      </c>
      <c r="AR199" t="s">
        <v>156</v>
      </c>
      <c r="AS199" t="s">
        <v>157</v>
      </c>
      <c r="AT199" t="s">
        <v>133</v>
      </c>
      <c r="AU199" t="s">
        <v>158</v>
      </c>
      <c r="AV199" t="s">
        <v>138</v>
      </c>
      <c r="AW199" t="s">
        <v>133</v>
      </c>
      <c r="AX199" t="s">
        <v>139</v>
      </c>
      <c r="AZ199">
        <v>6</v>
      </c>
      <c r="BA199">
        <v>0</v>
      </c>
      <c r="BB199">
        <v>6</v>
      </c>
      <c r="BC199">
        <v>0</v>
      </c>
      <c r="BD199">
        <v>287127</v>
      </c>
      <c r="BE199" t="s">
        <v>1172</v>
      </c>
      <c r="BF199" t="s">
        <v>1173</v>
      </c>
      <c r="BG199" t="s">
        <v>1174</v>
      </c>
      <c r="BH199" s="1">
        <v>34700</v>
      </c>
      <c r="BI199">
        <v>29</v>
      </c>
      <c r="BJ199" t="s">
        <v>143</v>
      </c>
      <c r="BK199" t="s">
        <v>139</v>
      </c>
      <c r="BL199" s="3">
        <v>3</v>
      </c>
      <c r="BM199" s="3">
        <v>1</v>
      </c>
      <c r="BN199">
        <v>0</v>
      </c>
      <c r="BO199" s="3">
        <v>99</v>
      </c>
      <c r="BP199" s="3">
        <v>22</v>
      </c>
      <c r="BQ199" s="3">
        <v>25</v>
      </c>
      <c r="BR199" t="s">
        <v>144</v>
      </c>
      <c r="BS199">
        <v>0</v>
      </c>
      <c r="BT199">
        <v>0</v>
      </c>
      <c r="BU199" s="3">
        <v>297</v>
      </c>
      <c r="BV199" s="3">
        <v>151</v>
      </c>
      <c r="BW199">
        <v>0</v>
      </c>
      <c r="BX199">
        <v>39</v>
      </c>
      <c r="BY199">
        <v>0</v>
      </c>
      <c r="BZ199">
        <v>75</v>
      </c>
      <c r="CA199">
        <v>66</v>
      </c>
      <c r="CB199">
        <v>0</v>
      </c>
      <c r="CC199">
        <v>0</v>
      </c>
      <c r="CD199">
        <v>66</v>
      </c>
      <c r="CE199" s="3">
        <v>0</v>
      </c>
      <c r="CF199" s="3">
        <v>0</v>
      </c>
      <c r="CG199">
        <v>23.85</v>
      </c>
      <c r="CH199">
        <v>23.85</v>
      </c>
      <c r="CI199" s="3">
        <v>477</v>
      </c>
      <c r="CJ199" s="5">
        <v>477</v>
      </c>
      <c r="CK199" s="5">
        <v>477</v>
      </c>
      <c r="CL199" s="5">
        <v>477</v>
      </c>
      <c r="CM199" s="3">
        <v>331</v>
      </c>
      <c r="CN199" s="3">
        <v>331</v>
      </c>
      <c r="CO199" s="3">
        <v>331</v>
      </c>
      <c r="CP199" s="3">
        <v>331</v>
      </c>
      <c r="CQ199">
        <v>477</v>
      </c>
      <c r="CR199">
        <v>23.85</v>
      </c>
      <c r="CS199" s="3">
        <v>146</v>
      </c>
      <c r="CT199" s="3">
        <v>146</v>
      </c>
      <c r="CU199" s="3" t="s">
        <v>139</v>
      </c>
      <c r="CV199" t="s">
        <v>133</v>
      </c>
      <c r="CX199" s="2">
        <v>1.5</v>
      </c>
      <c r="CZ199">
        <v>96</v>
      </c>
      <c r="DA199">
        <v>2</v>
      </c>
      <c r="DB199" t="s">
        <v>163</v>
      </c>
      <c r="DC199" t="s">
        <v>164</v>
      </c>
      <c r="DD199" t="s">
        <v>165</v>
      </c>
      <c r="DE199" t="s">
        <v>166</v>
      </c>
      <c r="DF199" t="s">
        <v>167</v>
      </c>
      <c r="DG199" t="s">
        <v>143</v>
      </c>
      <c r="DH199" t="s">
        <v>168</v>
      </c>
      <c r="DI199">
        <v>1</v>
      </c>
      <c r="DJ199">
        <v>1</v>
      </c>
      <c r="DK199" t="s">
        <v>1278</v>
      </c>
      <c r="DL199" t="s">
        <v>152</v>
      </c>
      <c r="DM199">
        <v>25.113555614079701</v>
      </c>
      <c r="DN199">
        <v>55.204598307609501</v>
      </c>
      <c r="DO199" t="s">
        <v>337</v>
      </c>
      <c r="DP199" t="s">
        <v>338</v>
      </c>
      <c r="DQ199">
        <v>25.119828799158199</v>
      </c>
      <c r="DR199">
        <v>55.216707100000001</v>
      </c>
      <c r="DS199">
        <v>7</v>
      </c>
      <c r="DT199" t="s">
        <v>133</v>
      </c>
      <c r="DW199" s="18" t="str">
        <f>IF(AND(CU199="no",CS199=0),"okay",IF(AND(CU199="yes",CS199&gt;0),"okay","wrong"))</f>
        <v>okay</v>
      </c>
      <c r="DX199" s="3">
        <f>SUM(BO199:BQ199)</f>
        <v>146</v>
      </c>
      <c r="DY199" s="3">
        <f>BM199</f>
        <v>1</v>
      </c>
      <c r="DZ199" s="3">
        <f t="shared" si="24"/>
        <v>146</v>
      </c>
      <c r="EA199" s="3">
        <f>CF199</f>
        <v>0</v>
      </c>
      <c r="EB199" s="18">
        <f>ROUND(DZ199-CS199-EA199,)</f>
        <v>0</v>
      </c>
      <c r="EC199" s="3">
        <f>CI199</f>
        <v>477</v>
      </c>
      <c r="ED199" s="3">
        <f t="shared" si="25"/>
        <v>146</v>
      </c>
      <c r="EE199" s="3">
        <f t="shared" si="25"/>
        <v>0</v>
      </c>
      <c r="EF199" s="3">
        <f t="shared" si="26"/>
        <v>331</v>
      </c>
      <c r="EG199" s="18">
        <f t="shared" si="27"/>
        <v>0</v>
      </c>
      <c r="EH199" s="3">
        <f>BU199</f>
        <v>297</v>
      </c>
      <c r="EI199" s="3">
        <f t="shared" si="28"/>
        <v>151</v>
      </c>
      <c r="EJ199" s="3">
        <f>CE199</f>
        <v>0</v>
      </c>
      <c r="EK199" s="19">
        <f t="shared" si="22"/>
        <v>151</v>
      </c>
      <c r="EL199" s="19">
        <f>CO199/CM199</f>
        <v>1</v>
      </c>
      <c r="EM199" s="19">
        <f t="shared" si="23"/>
        <v>151</v>
      </c>
      <c r="EN199" s="18">
        <f>ROUND(EM199-BV199,0)</f>
        <v>0</v>
      </c>
    </row>
    <row r="200" spans="1:144" x14ac:dyDescent="0.25">
      <c r="A200">
        <v>255397</v>
      </c>
      <c r="B200" t="s">
        <v>1279</v>
      </c>
      <c r="C200" s="1">
        <v>45349</v>
      </c>
      <c r="D200" s="2">
        <v>45349.835497685184</v>
      </c>
      <c r="E200">
        <v>2024</v>
      </c>
      <c r="F200">
        <v>2</v>
      </c>
      <c r="G200">
        <v>27</v>
      </c>
      <c r="H200">
        <v>9</v>
      </c>
      <c r="I200">
        <v>3</v>
      </c>
      <c r="J200" t="s">
        <v>171</v>
      </c>
      <c r="K200">
        <v>20</v>
      </c>
      <c r="L200">
        <v>1</v>
      </c>
      <c r="M200">
        <v>1</v>
      </c>
      <c r="N200" s="1">
        <v>45352</v>
      </c>
      <c r="O200" s="2">
        <v>45352.713888888888</v>
      </c>
      <c r="P200">
        <v>2024</v>
      </c>
      <c r="Q200">
        <v>3</v>
      </c>
      <c r="R200">
        <v>1</v>
      </c>
      <c r="S200">
        <v>9</v>
      </c>
      <c r="T200">
        <v>6</v>
      </c>
      <c r="U200" t="s">
        <v>241</v>
      </c>
      <c r="V200">
        <v>17</v>
      </c>
      <c r="W200" s="1">
        <v>45354</v>
      </c>
      <c r="X200" s="2">
        <v>45354.708333333336</v>
      </c>
      <c r="Y200">
        <v>2024</v>
      </c>
      <c r="Z200">
        <v>3</v>
      </c>
      <c r="AA200">
        <v>3</v>
      </c>
      <c r="AB200">
        <v>9</v>
      </c>
      <c r="AC200">
        <v>1</v>
      </c>
      <c r="AD200" t="s">
        <v>172</v>
      </c>
      <c r="AE200">
        <v>17</v>
      </c>
      <c r="AF200" t="s">
        <v>127</v>
      </c>
      <c r="AG200" t="s">
        <v>128</v>
      </c>
      <c r="AH200" t="s">
        <v>631</v>
      </c>
      <c r="AI200" t="s">
        <v>130</v>
      </c>
      <c r="AJ200">
        <v>3</v>
      </c>
      <c r="AK200" t="s">
        <v>1082</v>
      </c>
      <c r="AL200" t="s">
        <v>40</v>
      </c>
      <c r="AM200" s="1">
        <v>45377</v>
      </c>
      <c r="AN200">
        <v>0</v>
      </c>
      <c r="AO200">
        <v>1</v>
      </c>
      <c r="AP200">
        <v>0</v>
      </c>
      <c r="AQ200" t="s">
        <v>134</v>
      </c>
      <c r="AR200" t="s">
        <v>156</v>
      </c>
      <c r="AS200" t="s">
        <v>157</v>
      </c>
      <c r="AT200" t="s">
        <v>133</v>
      </c>
      <c r="AU200" t="s">
        <v>158</v>
      </c>
      <c r="AV200" t="s">
        <v>159</v>
      </c>
      <c r="AW200" t="s">
        <v>133</v>
      </c>
      <c r="AX200" t="s">
        <v>139</v>
      </c>
      <c r="AZ200">
        <v>2</v>
      </c>
      <c r="BA200">
        <v>0</v>
      </c>
      <c r="BB200">
        <v>2</v>
      </c>
      <c r="BC200">
        <v>0</v>
      </c>
      <c r="BD200">
        <v>535574</v>
      </c>
      <c r="BE200" t="s">
        <v>1280</v>
      </c>
      <c r="BF200" t="s">
        <v>299</v>
      </c>
      <c r="BG200" t="s">
        <v>1281</v>
      </c>
      <c r="BH200" s="1">
        <v>33787</v>
      </c>
      <c r="BI200">
        <v>32</v>
      </c>
      <c r="BJ200" t="s">
        <v>143</v>
      </c>
      <c r="BK200" t="s">
        <v>139</v>
      </c>
      <c r="BL200" s="3">
        <v>2</v>
      </c>
      <c r="BM200" s="3">
        <v>0</v>
      </c>
      <c r="BN200">
        <v>0</v>
      </c>
      <c r="BO200" s="3">
        <v>190.8</v>
      </c>
      <c r="BP200" s="3">
        <v>25</v>
      </c>
      <c r="BQ200" s="3">
        <v>25</v>
      </c>
      <c r="BR200" t="s">
        <v>144</v>
      </c>
      <c r="BS200">
        <v>0</v>
      </c>
      <c r="BT200">
        <v>0</v>
      </c>
      <c r="BU200" s="3">
        <v>381.6</v>
      </c>
      <c r="BV200" s="3">
        <v>381.6</v>
      </c>
      <c r="BW200">
        <v>0</v>
      </c>
      <c r="BX200">
        <v>39</v>
      </c>
      <c r="BY200">
        <v>39</v>
      </c>
      <c r="BZ200">
        <v>50</v>
      </c>
      <c r="CA200">
        <v>50</v>
      </c>
      <c r="CB200">
        <v>0</v>
      </c>
      <c r="CC200">
        <v>0</v>
      </c>
      <c r="CD200">
        <v>50</v>
      </c>
      <c r="CE200" s="3">
        <v>0</v>
      </c>
      <c r="CF200" s="3">
        <v>0</v>
      </c>
      <c r="CG200">
        <v>27.979999999999901</v>
      </c>
      <c r="CH200">
        <v>77.979999999999905</v>
      </c>
      <c r="CI200" s="3">
        <v>559.6</v>
      </c>
      <c r="CJ200" s="5">
        <v>559.6</v>
      </c>
      <c r="CK200" s="5">
        <v>559.6</v>
      </c>
      <c r="CL200" s="5">
        <v>559.6</v>
      </c>
      <c r="CM200" s="3">
        <v>559.6</v>
      </c>
      <c r="CN200" s="3">
        <v>559.6</v>
      </c>
      <c r="CO200" s="3">
        <v>559.6</v>
      </c>
      <c r="CP200" s="3">
        <v>559.6</v>
      </c>
      <c r="CQ200">
        <v>559.6</v>
      </c>
      <c r="CR200">
        <v>77.979999999999905</v>
      </c>
      <c r="CS200" s="3">
        <v>0</v>
      </c>
      <c r="CT200" s="3">
        <v>0</v>
      </c>
      <c r="CU200" s="3" t="s">
        <v>146</v>
      </c>
      <c r="CV200" t="s">
        <v>133</v>
      </c>
      <c r="CX200" s="2">
        <v>1.5</v>
      </c>
      <c r="CY200" t="s">
        <v>133</v>
      </c>
      <c r="CZ200">
        <v>321</v>
      </c>
      <c r="DA200">
        <v>3</v>
      </c>
      <c r="DB200" t="s">
        <v>147</v>
      </c>
      <c r="DC200" t="s">
        <v>245</v>
      </c>
      <c r="DD200" t="s">
        <v>261</v>
      </c>
      <c r="DE200" t="s">
        <v>166</v>
      </c>
      <c r="DF200" t="s">
        <v>167</v>
      </c>
      <c r="DG200" t="s">
        <v>143</v>
      </c>
      <c r="DH200" t="s">
        <v>168</v>
      </c>
      <c r="DI200">
        <v>1</v>
      </c>
      <c r="DJ200">
        <v>1</v>
      </c>
      <c r="DK200" t="s">
        <v>1282</v>
      </c>
      <c r="DL200" t="s">
        <v>152</v>
      </c>
      <c r="DM200">
        <v>25.195112532863099</v>
      </c>
      <c r="DN200">
        <v>55.282596557432498</v>
      </c>
      <c r="DO200" t="s">
        <v>1282</v>
      </c>
      <c r="DP200" t="s">
        <v>153</v>
      </c>
      <c r="DQ200">
        <v>25.195112532863099</v>
      </c>
      <c r="DR200">
        <v>55.282596557432498</v>
      </c>
      <c r="DS200">
        <v>1</v>
      </c>
      <c r="DT200" t="s">
        <v>133</v>
      </c>
      <c r="DW200" s="18" t="str">
        <f>IF(AND(CU200="no",CS200=0),"okay",IF(AND(CU200="yes",CS200&gt;0),"okay","wrong"))</f>
        <v>okay</v>
      </c>
      <c r="DX200" s="3">
        <f>SUM(BO200:BQ200)</f>
        <v>240.8</v>
      </c>
      <c r="DY200" s="3">
        <f>BM200</f>
        <v>0</v>
      </c>
      <c r="DZ200" s="3">
        <f t="shared" si="24"/>
        <v>0</v>
      </c>
      <c r="EA200" s="3">
        <f>CF200</f>
        <v>0</v>
      </c>
      <c r="EB200" s="18">
        <f>ROUND(DZ200-CS200-EA200,)</f>
        <v>0</v>
      </c>
      <c r="EC200" s="3">
        <f>CI200</f>
        <v>559.6</v>
      </c>
      <c r="ED200" s="3">
        <f t="shared" si="25"/>
        <v>0</v>
      </c>
      <c r="EE200" s="3">
        <f t="shared" si="25"/>
        <v>0</v>
      </c>
      <c r="EF200" s="3">
        <f t="shared" si="26"/>
        <v>559.6</v>
      </c>
      <c r="EG200" s="18">
        <f t="shared" si="27"/>
        <v>0</v>
      </c>
      <c r="EH200" s="3">
        <f>BU200</f>
        <v>381.6</v>
      </c>
      <c r="EI200" s="3">
        <f t="shared" si="28"/>
        <v>381.6</v>
      </c>
      <c r="EJ200" s="3">
        <f>CE200</f>
        <v>0</v>
      </c>
      <c r="EK200" s="19">
        <f t="shared" si="22"/>
        <v>381.6</v>
      </c>
      <c r="EL200" s="19">
        <f>CO200/CM200</f>
        <v>1</v>
      </c>
      <c r="EM200" s="19">
        <f t="shared" si="23"/>
        <v>381.6</v>
      </c>
      <c r="EN200" s="18">
        <f>ROUND(EM200-BV200,0)</f>
        <v>0</v>
      </c>
    </row>
    <row r="201" spans="1:144" x14ac:dyDescent="0.25">
      <c r="A201">
        <v>255486</v>
      </c>
      <c r="B201">
        <v>4019369</v>
      </c>
      <c r="C201" s="1">
        <v>45350</v>
      </c>
      <c r="D201" s="2">
        <v>45350.437442129631</v>
      </c>
      <c r="E201">
        <v>2024</v>
      </c>
      <c r="F201">
        <v>2</v>
      </c>
      <c r="G201">
        <v>28</v>
      </c>
      <c r="H201">
        <v>9</v>
      </c>
      <c r="I201">
        <v>4</v>
      </c>
      <c r="J201" t="s">
        <v>226</v>
      </c>
      <c r="K201">
        <v>10</v>
      </c>
      <c r="L201">
        <v>1</v>
      </c>
      <c r="M201">
        <v>1</v>
      </c>
      <c r="N201" s="1">
        <v>45350</v>
      </c>
      <c r="O201" s="2">
        <v>45350.486111111109</v>
      </c>
      <c r="P201">
        <v>2024</v>
      </c>
      <c r="Q201">
        <v>2</v>
      </c>
      <c r="R201">
        <v>28</v>
      </c>
      <c r="S201">
        <v>9</v>
      </c>
      <c r="T201">
        <v>4</v>
      </c>
      <c r="U201" t="s">
        <v>226</v>
      </c>
      <c r="V201">
        <v>11</v>
      </c>
      <c r="W201" s="1">
        <v>45410</v>
      </c>
      <c r="X201" s="2">
        <v>45410.958333333336</v>
      </c>
      <c r="Y201">
        <v>2024</v>
      </c>
      <c r="Z201">
        <v>4</v>
      </c>
      <c r="AA201">
        <v>28</v>
      </c>
      <c r="AB201">
        <v>17</v>
      </c>
      <c r="AC201">
        <v>1</v>
      </c>
      <c r="AD201" t="s">
        <v>172</v>
      </c>
      <c r="AE201">
        <v>23</v>
      </c>
      <c r="AF201" t="s">
        <v>155</v>
      </c>
      <c r="AG201" t="s">
        <v>128</v>
      </c>
      <c r="AH201" t="s">
        <v>129</v>
      </c>
      <c r="AI201" t="s">
        <v>155</v>
      </c>
      <c r="AJ201">
        <v>0</v>
      </c>
      <c r="AK201" t="s">
        <v>1082</v>
      </c>
      <c r="AL201" t="s">
        <v>40</v>
      </c>
      <c r="AM201" s="1">
        <v>45378</v>
      </c>
      <c r="AN201">
        <v>0</v>
      </c>
      <c r="AO201">
        <v>1</v>
      </c>
      <c r="AP201">
        <v>0</v>
      </c>
      <c r="AQ201" t="s">
        <v>216</v>
      </c>
      <c r="AR201" t="s">
        <v>271</v>
      </c>
      <c r="AS201" t="s">
        <v>136</v>
      </c>
      <c r="AT201" t="s">
        <v>324</v>
      </c>
      <c r="AU201" t="s">
        <v>324</v>
      </c>
      <c r="AV201" t="s">
        <v>138</v>
      </c>
      <c r="AW201" t="s">
        <v>133</v>
      </c>
      <c r="AX201" t="s">
        <v>139</v>
      </c>
      <c r="AZ201">
        <v>2</v>
      </c>
      <c r="BA201">
        <v>0</v>
      </c>
      <c r="BB201">
        <v>1</v>
      </c>
      <c r="BC201">
        <v>1</v>
      </c>
      <c r="BD201">
        <v>488252</v>
      </c>
      <c r="BE201" t="s">
        <v>1283</v>
      </c>
      <c r="BF201" t="s">
        <v>1284</v>
      </c>
      <c r="BG201" t="s">
        <v>1285</v>
      </c>
      <c r="BH201" s="1">
        <v>34700</v>
      </c>
      <c r="BI201">
        <v>29</v>
      </c>
      <c r="BJ201" t="s">
        <v>143</v>
      </c>
      <c r="BK201" t="s">
        <v>146</v>
      </c>
      <c r="BL201" s="3">
        <v>60</v>
      </c>
      <c r="BM201" s="3">
        <v>30</v>
      </c>
      <c r="BN201">
        <v>0</v>
      </c>
      <c r="BO201" s="3">
        <v>51.63</v>
      </c>
      <c r="BP201" s="3">
        <v>0</v>
      </c>
      <c r="BQ201" s="3">
        <v>2.5</v>
      </c>
      <c r="BR201" t="s">
        <v>144</v>
      </c>
      <c r="BS201">
        <v>53.3</v>
      </c>
      <c r="BT201" t="s">
        <v>145</v>
      </c>
      <c r="BU201" s="3">
        <v>3097.8</v>
      </c>
      <c r="BV201" s="3">
        <v>1473.89996795654</v>
      </c>
      <c r="BW201">
        <v>0</v>
      </c>
      <c r="BX201">
        <v>39</v>
      </c>
      <c r="BY201">
        <v>39</v>
      </c>
      <c r="BZ201">
        <v>150</v>
      </c>
      <c r="CA201">
        <v>0</v>
      </c>
      <c r="CB201">
        <v>0</v>
      </c>
      <c r="CC201">
        <v>0</v>
      </c>
      <c r="CD201">
        <v>0</v>
      </c>
      <c r="CE201" s="3">
        <v>0</v>
      </c>
      <c r="CF201" s="3">
        <v>0</v>
      </c>
      <c r="CG201">
        <v>166.29</v>
      </c>
      <c r="CH201">
        <v>166.29</v>
      </c>
      <c r="CI201" s="3">
        <v>3325.8</v>
      </c>
      <c r="CJ201" s="5">
        <v>3325.8</v>
      </c>
      <c r="CK201" s="5">
        <v>3325.8</v>
      </c>
      <c r="CL201" s="5">
        <v>3325.8</v>
      </c>
      <c r="CM201" s="3">
        <v>1701.89996795654</v>
      </c>
      <c r="CN201" s="3">
        <v>1701.89996795654</v>
      </c>
      <c r="CO201" s="3">
        <v>1701.89996795654</v>
      </c>
      <c r="CP201" s="3">
        <v>1701.89996795654</v>
      </c>
      <c r="CQ201">
        <v>3325.8</v>
      </c>
      <c r="CR201">
        <v>166.29</v>
      </c>
      <c r="CS201" s="3">
        <v>1623.90003204345</v>
      </c>
      <c r="CT201" s="3">
        <v>1623.90003204345</v>
      </c>
      <c r="CU201" s="3" t="s">
        <v>139</v>
      </c>
      <c r="CV201" t="s">
        <v>133</v>
      </c>
      <c r="CX201" s="2">
        <v>1.5</v>
      </c>
      <c r="CZ201">
        <v>294</v>
      </c>
      <c r="DA201">
        <v>2</v>
      </c>
      <c r="DB201" t="s">
        <v>191</v>
      </c>
      <c r="DC201" t="s">
        <v>756</v>
      </c>
      <c r="DD201" t="s">
        <v>357</v>
      </c>
      <c r="DE201" t="s">
        <v>358</v>
      </c>
      <c r="DF201" t="s">
        <v>167</v>
      </c>
      <c r="DG201" t="s">
        <v>143</v>
      </c>
      <c r="DH201" t="s">
        <v>168</v>
      </c>
      <c r="DI201">
        <v>1</v>
      </c>
      <c r="DJ201">
        <v>1</v>
      </c>
      <c r="DK201" t="s">
        <v>1286</v>
      </c>
      <c r="DL201" t="s">
        <v>152</v>
      </c>
      <c r="DM201">
        <v>25.100053972470398</v>
      </c>
      <c r="DN201">
        <v>55.174927376210597</v>
      </c>
      <c r="DO201" t="s">
        <v>1287</v>
      </c>
      <c r="DP201" t="s">
        <v>153</v>
      </c>
      <c r="DQ201">
        <v>25.099776467620099</v>
      </c>
      <c r="DR201">
        <v>55.174964927136898</v>
      </c>
      <c r="DS201" t="s">
        <v>133</v>
      </c>
      <c r="DT201" t="s">
        <v>133</v>
      </c>
      <c r="DW201" s="18" t="str">
        <f>IF(AND(CU201="no",CS201=0),"okay",IF(AND(CU201="yes",CS201&gt;0),"okay","wrong"))</f>
        <v>okay</v>
      </c>
      <c r="DX201" s="3">
        <f>SUM(BO201:BQ201)</f>
        <v>54.13</v>
      </c>
      <c r="DY201" s="3">
        <f>BM201</f>
        <v>30</v>
      </c>
      <c r="DZ201" s="3">
        <f t="shared" si="24"/>
        <v>1623.9</v>
      </c>
      <c r="EA201" s="3">
        <f>CF201</f>
        <v>0</v>
      </c>
      <c r="EB201" s="18">
        <f>ROUND(DZ201-CS201-EA201,)</f>
        <v>0</v>
      </c>
      <c r="EC201" s="3">
        <f>CI201</f>
        <v>3325.8</v>
      </c>
      <c r="ED201" s="3">
        <f t="shared" si="25"/>
        <v>1623.9</v>
      </c>
      <c r="EE201" s="3">
        <f t="shared" si="25"/>
        <v>0</v>
      </c>
      <c r="EF201" s="3">
        <f t="shared" si="26"/>
        <v>1701.9</v>
      </c>
      <c r="EG201" s="18">
        <f t="shared" si="27"/>
        <v>0</v>
      </c>
      <c r="EH201" s="3">
        <f>BU201</f>
        <v>3097.8</v>
      </c>
      <c r="EI201" s="3">
        <f t="shared" si="28"/>
        <v>1473.9</v>
      </c>
      <c r="EJ201" s="3">
        <f>CE201</f>
        <v>0</v>
      </c>
      <c r="EK201" s="19">
        <f t="shared" si="22"/>
        <v>1473.9</v>
      </c>
      <c r="EL201" s="19">
        <f>CO201/CM201</f>
        <v>1</v>
      </c>
      <c r="EM201" s="19">
        <f t="shared" si="23"/>
        <v>1473.9</v>
      </c>
      <c r="EN201" s="18">
        <f>ROUND(EM201-BV201,0)</f>
        <v>0</v>
      </c>
    </row>
    <row r="202" spans="1:144" x14ac:dyDescent="0.25">
      <c r="A202">
        <v>255547</v>
      </c>
      <c r="B202">
        <v>1100145138</v>
      </c>
      <c r="C202" s="1">
        <v>45350</v>
      </c>
      <c r="D202" s="2">
        <v>45350.575706018521</v>
      </c>
      <c r="E202">
        <v>2024</v>
      </c>
      <c r="F202">
        <v>2</v>
      </c>
      <c r="G202">
        <v>28</v>
      </c>
      <c r="H202">
        <v>9</v>
      </c>
      <c r="I202">
        <v>4</v>
      </c>
      <c r="J202" t="s">
        <v>226</v>
      </c>
      <c r="K202">
        <v>13</v>
      </c>
      <c r="L202">
        <v>1</v>
      </c>
      <c r="M202">
        <v>1</v>
      </c>
      <c r="N202" s="1">
        <v>45350</v>
      </c>
      <c r="O202" s="2">
        <v>45350.649305555555</v>
      </c>
      <c r="P202">
        <v>2024</v>
      </c>
      <c r="Q202">
        <v>2</v>
      </c>
      <c r="R202">
        <v>28</v>
      </c>
      <c r="S202">
        <v>9</v>
      </c>
      <c r="T202">
        <v>4</v>
      </c>
      <c r="U202" t="s">
        <v>226</v>
      </c>
      <c r="V202">
        <v>15</v>
      </c>
      <c r="W202" s="1">
        <v>45415</v>
      </c>
      <c r="X202" s="2">
        <v>45415.625</v>
      </c>
      <c r="Y202">
        <v>2024</v>
      </c>
      <c r="Z202">
        <v>5</v>
      </c>
      <c r="AA202">
        <v>3</v>
      </c>
      <c r="AB202">
        <v>18</v>
      </c>
      <c r="AC202">
        <v>6</v>
      </c>
      <c r="AD202" t="s">
        <v>241</v>
      </c>
      <c r="AE202">
        <v>15</v>
      </c>
      <c r="AF202" t="s">
        <v>155</v>
      </c>
      <c r="AG202" t="s">
        <v>128</v>
      </c>
      <c r="AH202" t="s">
        <v>129</v>
      </c>
      <c r="AI202" t="s">
        <v>155</v>
      </c>
      <c r="AJ202">
        <v>0</v>
      </c>
      <c r="AK202" t="s">
        <v>1082</v>
      </c>
      <c r="AL202" t="s">
        <v>40</v>
      </c>
      <c r="AM202" s="1">
        <v>45378</v>
      </c>
      <c r="AN202">
        <v>0</v>
      </c>
      <c r="AO202">
        <v>1</v>
      </c>
      <c r="AP202">
        <v>0</v>
      </c>
      <c r="AQ202" t="s">
        <v>216</v>
      </c>
      <c r="AR202" t="s">
        <v>135</v>
      </c>
      <c r="AS202" t="s">
        <v>136</v>
      </c>
      <c r="AT202" t="s">
        <v>137</v>
      </c>
      <c r="AU202" t="s">
        <v>137</v>
      </c>
      <c r="AV202" t="s">
        <v>159</v>
      </c>
      <c r="AW202" t="s">
        <v>133</v>
      </c>
      <c r="AX202" t="s">
        <v>146</v>
      </c>
      <c r="AZ202">
        <v>1</v>
      </c>
      <c r="BA202">
        <v>0</v>
      </c>
      <c r="BB202">
        <v>0</v>
      </c>
      <c r="BC202">
        <v>1</v>
      </c>
      <c r="BD202">
        <v>571793</v>
      </c>
      <c r="BE202" t="s">
        <v>1288</v>
      </c>
      <c r="BF202" t="s">
        <v>1289</v>
      </c>
      <c r="BG202" t="s">
        <v>1290</v>
      </c>
      <c r="BH202" s="1">
        <v>33787</v>
      </c>
      <c r="BI202">
        <v>32</v>
      </c>
      <c r="BJ202" t="s">
        <v>143</v>
      </c>
      <c r="BK202" t="s">
        <v>146</v>
      </c>
      <c r="BL202" s="3">
        <v>65</v>
      </c>
      <c r="BM202" s="3">
        <v>35</v>
      </c>
      <c r="BN202">
        <v>0</v>
      </c>
      <c r="BO202" s="3">
        <v>70.959999999999994</v>
      </c>
      <c r="BP202" s="3">
        <v>0</v>
      </c>
      <c r="BQ202" s="3">
        <v>4.1538461538461497</v>
      </c>
      <c r="BR202" t="s">
        <v>144</v>
      </c>
      <c r="BS202">
        <v>70.959999999999994</v>
      </c>
      <c r="BT202" t="s">
        <v>145</v>
      </c>
      <c r="BU202" s="3">
        <v>4612.3999999999996</v>
      </c>
      <c r="BV202" s="3">
        <v>1983.4154166588401</v>
      </c>
      <c r="BW202">
        <v>0</v>
      </c>
      <c r="BX202">
        <v>44.85</v>
      </c>
      <c r="BY202">
        <v>39</v>
      </c>
      <c r="BZ202">
        <v>270</v>
      </c>
      <c r="CA202">
        <v>0</v>
      </c>
      <c r="CB202">
        <v>0</v>
      </c>
      <c r="CC202">
        <v>0</v>
      </c>
      <c r="CD202">
        <v>0</v>
      </c>
      <c r="CE202" s="3">
        <v>0</v>
      </c>
      <c r="CF202" s="3">
        <v>0</v>
      </c>
      <c r="CG202">
        <v>248.30999999999901</v>
      </c>
      <c r="CH202">
        <v>927.18</v>
      </c>
      <c r="CI202" s="3">
        <v>4966.25</v>
      </c>
      <c r="CJ202" s="5">
        <v>4966.25</v>
      </c>
      <c r="CK202" s="5">
        <v>4966.25</v>
      </c>
      <c r="CL202" s="5">
        <v>4966.25</v>
      </c>
      <c r="CM202" s="3">
        <v>2337.26541665884</v>
      </c>
      <c r="CN202" s="3">
        <v>2337.26541665884</v>
      </c>
      <c r="CO202" s="3">
        <v>2337.26541665884</v>
      </c>
      <c r="CP202" s="3">
        <v>2337.26541665884</v>
      </c>
      <c r="CQ202">
        <v>4966.25</v>
      </c>
      <c r="CR202">
        <v>927.18</v>
      </c>
      <c r="CS202" s="3">
        <v>2628.98458334115</v>
      </c>
      <c r="CT202" s="3">
        <v>2628.98458334115</v>
      </c>
      <c r="CU202" s="3" t="s">
        <v>139</v>
      </c>
      <c r="CV202" t="s">
        <v>133</v>
      </c>
      <c r="CX202" s="2">
        <v>1.5</v>
      </c>
      <c r="CY202" t="s">
        <v>133</v>
      </c>
      <c r="CZ202">
        <v>461</v>
      </c>
      <c r="DA202">
        <v>2</v>
      </c>
      <c r="DB202" t="s">
        <v>191</v>
      </c>
      <c r="DC202" t="s">
        <v>843</v>
      </c>
      <c r="DD202" t="s">
        <v>844</v>
      </c>
      <c r="DE202" t="s">
        <v>390</v>
      </c>
      <c r="DF202" t="s">
        <v>167</v>
      </c>
      <c r="DG202" t="s">
        <v>143</v>
      </c>
      <c r="DH202" t="s">
        <v>168</v>
      </c>
      <c r="DI202">
        <v>1</v>
      </c>
      <c r="DJ202">
        <v>1</v>
      </c>
      <c r="DK202" t="s">
        <v>1291</v>
      </c>
      <c r="DL202" t="s">
        <v>152</v>
      </c>
      <c r="DM202">
        <v>25.213638876415398</v>
      </c>
      <c r="DN202">
        <v>55.275738124976399</v>
      </c>
      <c r="DO202" t="s">
        <v>1292</v>
      </c>
      <c r="DP202" t="s">
        <v>153</v>
      </c>
      <c r="DQ202">
        <v>25.213915265143498</v>
      </c>
      <c r="DR202">
        <v>55.278036184608901</v>
      </c>
      <c r="DS202" t="s">
        <v>133</v>
      </c>
      <c r="DT202" t="s">
        <v>133</v>
      </c>
      <c r="DW202" s="18" t="str">
        <f>IF(AND(CU202="no",CS202=0),"okay",IF(AND(CU202="yes",CS202&gt;0),"okay","wrong"))</f>
        <v>okay</v>
      </c>
      <c r="DX202" s="3">
        <f>SUM(BO202:BQ202)</f>
        <v>75.11384615384614</v>
      </c>
      <c r="DY202" s="3">
        <f>BM202</f>
        <v>35</v>
      </c>
      <c r="DZ202" s="3">
        <f t="shared" si="24"/>
        <v>2628.9846153846147</v>
      </c>
      <c r="EA202" s="3">
        <f>CF202</f>
        <v>0</v>
      </c>
      <c r="EB202" s="18">
        <f>ROUND(DZ202-CS202-EA202,)</f>
        <v>0</v>
      </c>
      <c r="EC202" s="3">
        <f>CI202</f>
        <v>4966.25</v>
      </c>
      <c r="ED202" s="3">
        <f t="shared" si="25"/>
        <v>2628.9846153846147</v>
      </c>
      <c r="EE202" s="3">
        <f t="shared" si="25"/>
        <v>0</v>
      </c>
      <c r="EF202" s="3">
        <f t="shared" si="26"/>
        <v>2337.2653846153853</v>
      </c>
      <c r="EG202" s="18">
        <f t="shared" si="27"/>
        <v>0</v>
      </c>
      <c r="EH202" s="3">
        <f>BU202</f>
        <v>4612.3999999999996</v>
      </c>
      <c r="EI202" s="3">
        <f t="shared" si="28"/>
        <v>1983.4153846153849</v>
      </c>
      <c r="EJ202" s="3">
        <f>CE202</f>
        <v>0</v>
      </c>
      <c r="EK202" s="19">
        <f t="shared" si="22"/>
        <v>1983.4153846153849</v>
      </c>
      <c r="EL202" s="19">
        <f>CO202/CM202</f>
        <v>1</v>
      </c>
      <c r="EM202" s="19">
        <f t="shared" si="23"/>
        <v>1983.4153846153849</v>
      </c>
      <c r="EN202" s="18">
        <f>ROUND(EM202-BV202,0)</f>
        <v>0</v>
      </c>
    </row>
    <row r="203" spans="1:144" x14ac:dyDescent="0.25">
      <c r="A203">
        <v>255611</v>
      </c>
      <c r="B203">
        <v>1100145164</v>
      </c>
      <c r="C203" s="1">
        <v>45350</v>
      </c>
      <c r="D203" s="2">
        <v>45350.712268518517</v>
      </c>
      <c r="E203">
        <v>2024</v>
      </c>
      <c r="F203">
        <v>2</v>
      </c>
      <c r="G203">
        <v>28</v>
      </c>
      <c r="H203">
        <v>9</v>
      </c>
      <c r="I203">
        <v>4</v>
      </c>
      <c r="J203" t="s">
        <v>226</v>
      </c>
      <c r="K203">
        <v>17</v>
      </c>
      <c r="L203">
        <v>1</v>
      </c>
      <c r="M203">
        <v>1</v>
      </c>
      <c r="N203" s="1">
        <v>45350</v>
      </c>
      <c r="O203" s="2">
        <v>45350.881944444445</v>
      </c>
      <c r="P203">
        <v>2024</v>
      </c>
      <c r="Q203">
        <v>2</v>
      </c>
      <c r="R203">
        <v>28</v>
      </c>
      <c r="S203">
        <v>9</v>
      </c>
      <c r="T203">
        <v>4</v>
      </c>
      <c r="U203" t="s">
        <v>226</v>
      </c>
      <c r="V203">
        <v>21</v>
      </c>
      <c r="W203" s="1">
        <v>45410</v>
      </c>
      <c r="X203" s="2">
        <v>45410.875</v>
      </c>
      <c r="Y203">
        <v>2024</v>
      </c>
      <c r="Z203">
        <v>4</v>
      </c>
      <c r="AA203">
        <v>28</v>
      </c>
      <c r="AB203">
        <v>17</v>
      </c>
      <c r="AC203">
        <v>1</v>
      </c>
      <c r="AD203" t="s">
        <v>172</v>
      </c>
      <c r="AE203">
        <v>21</v>
      </c>
      <c r="AF203" t="s">
        <v>155</v>
      </c>
      <c r="AG203" t="s">
        <v>128</v>
      </c>
      <c r="AH203" t="s">
        <v>129</v>
      </c>
      <c r="AI203" t="s">
        <v>155</v>
      </c>
      <c r="AJ203">
        <v>0</v>
      </c>
      <c r="AK203" t="s">
        <v>1082</v>
      </c>
      <c r="AL203" t="s">
        <v>40</v>
      </c>
      <c r="AM203" s="1">
        <v>45378</v>
      </c>
      <c r="AN203">
        <v>0</v>
      </c>
      <c r="AO203">
        <v>1</v>
      </c>
      <c r="AP203">
        <v>0</v>
      </c>
      <c r="AQ203" t="s">
        <v>216</v>
      </c>
      <c r="AR203" t="s">
        <v>135</v>
      </c>
      <c r="AS203" t="s">
        <v>136</v>
      </c>
      <c r="AT203" t="s">
        <v>137</v>
      </c>
      <c r="AU203" t="s">
        <v>137</v>
      </c>
      <c r="AV203" t="s">
        <v>159</v>
      </c>
      <c r="AW203" t="s">
        <v>133</v>
      </c>
      <c r="AX203" t="s">
        <v>146</v>
      </c>
      <c r="AZ203">
        <v>1</v>
      </c>
      <c r="BA203">
        <v>0</v>
      </c>
      <c r="BB203">
        <v>0</v>
      </c>
      <c r="BC203">
        <v>1</v>
      </c>
      <c r="BD203">
        <v>578245</v>
      </c>
      <c r="BE203" t="s">
        <v>1293</v>
      </c>
      <c r="BF203" t="s">
        <v>1294</v>
      </c>
      <c r="BG203" t="s">
        <v>1295</v>
      </c>
      <c r="BH203" s="1">
        <v>33787</v>
      </c>
      <c r="BI203">
        <v>32</v>
      </c>
      <c r="BJ203" t="s">
        <v>143</v>
      </c>
      <c r="BK203" t="s">
        <v>146</v>
      </c>
      <c r="BL203" s="3">
        <v>60</v>
      </c>
      <c r="BM203" s="3">
        <v>30</v>
      </c>
      <c r="BN203">
        <v>0</v>
      </c>
      <c r="BO203" s="3">
        <v>70.959999999999994</v>
      </c>
      <c r="BP203" s="3">
        <v>6.63</v>
      </c>
      <c r="BQ203" s="3">
        <v>2.5</v>
      </c>
      <c r="BR203" t="s">
        <v>144</v>
      </c>
      <c r="BS203">
        <v>70.959999999999994</v>
      </c>
      <c r="BT203" t="s">
        <v>145</v>
      </c>
      <c r="BU203" s="3">
        <v>4257.6000000000004</v>
      </c>
      <c r="BV203" s="3">
        <v>1854.9000274658199</v>
      </c>
      <c r="BW203">
        <v>0</v>
      </c>
      <c r="BX203">
        <v>39</v>
      </c>
      <c r="BY203">
        <v>39</v>
      </c>
      <c r="BZ203">
        <v>150</v>
      </c>
      <c r="CA203">
        <v>397.8</v>
      </c>
      <c r="CB203">
        <v>0</v>
      </c>
      <c r="CC203">
        <v>0</v>
      </c>
      <c r="CD203">
        <v>397.8</v>
      </c>
      <c r="CE203" s="3">
        <v>0</v>
      </c>
      <c r="CF203" s="3">
        <v>0</v>
      </c>
      <c r="CG203">
        <v>242.22499999999999</v>
      </c>
      <c r="CH203">
        <v>994.17499999999995</v>
      </c>
      <c r="CI203" s="3">
        <v>4883.3999999999996</v>
      </c>
      <c r="CJ203" s="5">
        <v>4883.3999999999996</v>
      </c>
      <c r="CK203" s="5">
        <v>4883.3999999999996</v>
      </c>
      <c r="CL203" s="5">
        <v>4883.3999999999996</v>
      </c>
      <c r="CM203" s="3">
        <v>2480.7000274658199</v>
      </c>
      <c r="CN203" s="3">
        <v>2480.7000274658199</v>
      </c>
      <c r="CO203" s="3">
        <v>2480.7000274658199</v>
      </c>
      <c r="CP203" s="3">
        <v>2480.7000274658199</v>
      </c>
      <c r="CQ203">
        <v>4883.3999999999996</v>
      </c>
      <c r="CR203">
        <v>994.17499999999995</v>
      </c>
      <c r="CS203" s="3">
        <v>2402.6999725341698</v>
      </c>
      <c r="CT203" s="3">
        <v>2402.6999725341698</v>
      </c>
      <c r="CU203" s="3" t="s">
        <v>139</v>
      </c>
      <c r="CV203" t="s">
        <v>133</v>
      </c>
      <c r="CX203" s="2">
        <v>1.5</v>
      </c>
      <c r="CY203" t="s">
        <v>133</v>
      </c>
      <c r="CZ203">
        <v>461</v>
      </c>
      <c r="DA203">
        <v>2</v>
      </c>
      <c r="DB203" t="s">
        <v>191</v>
      </c>
      <c r="DC203" t="s">
        <v>843</v>
      </c>
      <c r="DD203" t="s">
        <v>844</v>
      </c>
      <c r="DE203" t="s">
        <v>390</v>
      </c>
      <c r="DF203" t="s">
        <v>167</v>
      </c>
      <c r="DG203" t="s">
        <v>143</v>
      </c>
      <c r="DH203" t="s">
        <v>168</v>
      </c>
      <c r="DI203">
        <v>1</v>
      </c>
      <c r="DJ203">
        <v>1</v>
      </c>
      <c r="DK203" t="s">
        <v>1296</v>
      </c>
      <c r="DL203" t="s">
        <v>152</v>
      </c>
      <c r="DM203">
        <v>25.077090918890502</v>
      </c>
      <c r="DN203">
        <v>55.150640475708101</v>
      </c>
      <c r="DO203" t="s">
        <v>1296</v>
      </c>
      <c r="DP203" t="s">
        <v>153</v>
      </c>
      <c r="DQ203">
        <v>25.077090918890502</v>
      </c>
      <c r="DR203">
        <v>55.150640475708101</v>
      </c>
      <c r="DS203" t="s">
        <v>133</v>
      </c>
      <c r="DT203" t="s">
        <v>133</v>
      </c>
      <c r="DW203" s="18" t="str">
        <f>IF(AND(CU203="no",CS203=0),"okay",IF(AND(CU203="yes",CS203&gt;0),"okay","wrong"))</f>
        <v>okay</v>
      </c>
      <c r="DX203" s="3">
        <f>SUM(BO203:BQ203)</f>
        <v>80.089999999999989</v>
      </c>
      <c r="DY203" s="3">
        <f>BM203</f>
        <v>30</v>
      </c>
      <c r="DZ203" s="3">
        <f t="shared" si="24"/>
        <v>2402.6999999999998</v>
      </c>
      <c r="EA203" s="3">
        <f>CF203</f>
        <v>0</v>
      </c>
      <c r="EB203" s="18">
        <f>ROUND(DZ203-CS203-EA203,)</f>
        <v>0</v>
      </c>
      <c r="EC203" s="3">
        <f>CI203</f>
        <v>4883.3999999999996</v>
      </c>
      <c r="ED203" s="3">
        <f t="shared" si="25"/>
        <v>2402.6999999999998</v>
      </c>
      <c r="EE203" s="3">
        <f t="shared" si="25"/>
        <v>0</v>
      </c>
      <c r="EF203" s="3">
        <f t="shared" si="26"/>
        <v>2480.6999999999998</v>
      </c>
      <c r="EG203" s="18">
        <f t="shared" si="27"/>
        <v>0</v>
      </c>
      <c r="EH203" s="3">
        <f>BU203</f>
        <v>4257.6000000000004</v>
      </c>
      <c r="EI203" s="3">
        <f t="shared" si="28"/>
        <v>1854.9000000000005</v>
      </c>
      <c r="EJ203" s="3">
        <f>CE203</f>
        <v>0</v>
      </c>
      <c r="EK203" s="19">
        <f t="shared" si="22"/>
        <v>1854.9000000000005</v>
      </c>
      <c r="EL203" s="19">
        <f>CO203/CM203</f>
        <v>1</v>
      </c>
      <c r="EM203" s="19">
        <f t="shared" si="23"/>
        <v>1854.9000000000005</v>
      </c>
      <c r="EN203" s="18">
        <f>ROUND(EM203-BV203,0)</f>
        <v>0</v>
      </c>
    </row>
    <row r="204" spans="1:144" x14ac:dyDescent="0.25">
      <c r="A204">
        <v>255655</v>
      </c>
      <c r="B204" t="s">
        <v>1297</v>
      </c>
      <c r="C204" s="1">
        <v>45350</v>
      </c>
      <c r="D204" s="2">
        <v>45350.829513888886</v>
      </c>
      <c r="E204">
        <v>2024</v>
      </c>
      <c r="F204">
        <v>2</v>
      </c>
      <c r="G204">
        <v>28</v>
      </c>
      <c r="H204">
        <v>9</v>
      </c>
      <c r="I204">
        <v>4</v>
      </c>
      <c r="J204" t="s">
        <v>226</v>
      </c>
      <c r="K204">
        <v>19</v>
      </c>
      <c r="L204">
        <v>1</v>
      </c>
      <c r="M204">
        <v>0</v>
      </c>
      <c r="N204" s="1">
        <v>45351</v>
      </c>
      <c r="O204" s="2">
        <v>45351.958333333336</v>
      </c>
      <c r="P204">
        <v>2024</v>
      </c>
      <c r="Q204">
        <v>2</v>
      </c>
      <c r="R204">
        <v>29</v>
      </c>
      <c r="S204">
        <v>9</v>
      </c>
      <c r="T204">
        <v>5</v>
      </c>
      <c r="U204" t="s">
        <v>125</v>
      </c>
      <c r="V204">
        <v>23</v>
      </c>
      <c r="W204" s="1">
        <v>45352</v>
      </c>
      <c r="X204" s="2">
        <v>45352.958333333336</v>
      </c>
      <c r="Y204">
        <v>2024</v>
      </c>
      <c r="Z204">
        <v>3</v>
      </c>
      <c r="AA204">
        <v>1</v>
      </c>
      <c r="AB204">
        <v>9</v>
      </c>
      <c r="AC204">
        <v>6</v>
      </c>
      <c r="AD204" t="s">
        <v>241</v>
      </c>
      <c r="AE204">
        <v>23</v>
      </c>
      <c r="AF204" t="s">
        <v>127</v>
      </c>
      <c r="AG204" t="s">
        <v>128</v>
      </c>
      <c r="AH204" t="s">
        <v>129</v>
      </c>
      <c r="AI204" t="s">
        <v>173</v>
      </c>
      <c r="AJ204">
        <v>1</v>
      </c>
      <c r="AK204" t="s">
        <v>1082</v>
      </c>
      <c r="AL204" t="s">
        <v>40</v>
      </c>
      <c r="AM204" s="1">
        <v>45378</v>
      </c>
      <c r="AN204">
        <v>0</v>
      </c>
      <c r="AO204">
        <v>1</v>
      </c>
      <c r="AP204">
        <v>0</v>
      </c>
      <c r="AQ204" t="s">
        <v>233</v>
      </c>
      <c r="AR204" t="s">
        <v>156</v>
      </c>
      <c r="AS204" t="s">
        <v>157</v>
      </c>
      <c r="AT204" t="s">
        <v>133</v>
      </c>
      <c r="AU204" t="s">
        <v>158</v>
      </c>
      <c r="AV204" t="s">
        <v>138</v>
      </c>
      <c r="AW204" t="s">
        <v>133</v>
      </c>
      <c r="AX204" t="s">
        <v>139</v>
      </c>
      <c r="AZ204">
        <v>2</v>
      </c>
      <c r="BA204">
        <v>1</v>
      </c>
      <c r="BB204">
        <v>1</v>
      </c>
      <c r="BC204">
        <v>0</v>
      </c>
      <c r="BD204">
        <v>577981</v>
      </c>
      <c r="BE204" t="s">
        <v>1298</v>
      </c>
      <c r="BF204" t="s">
        <v>1299</v>
      </c>
      <c r="BG204" t="s">
        <v>1300</v>
      </c>
      <c r="BH204" s="1">
        <v>35693</v>
      </c>
      <c r="BI204" t="s">
        <v>133</v>
      </c>
      <c r="BJ204" t="s">
        <v>143</v>
      </c>
      <c r="BK204" t="s">
        <v>139</v>
      </c>
      <c r="BL204" s="3">
        <v>1</v>
      </c>
      <c r="BM204" s="3">
        <v>0</v>
      </c>
      <c r="BN204">
        <v>0</v>
      </c>
      <c r="BO204" s="3">
        <v>119</v>
      </c>
      <c r="BP204" s="3">
        <v>0</v>
      </c>
      <c r="BQ204" s="3">
        <v>25</v>
      </c>
      <c r="BR204" t="s">
        <v>144</v>
      </c>
      <c r="BS204">
        <v>0</v>
      </c>
      <c r="BT204">
        <v>0</v>
      </c>
      <c r="BU204" s="3">
        <v>119</v>
      </c>
      <c r="BV204" s="3">
        <v>219</v>
      </c>
      <c r="BW204">
        <v>0</v>
      </c>
      <c r="BX204">
        <v>0</v>
      </c>
      <c r="BY204">
        <v>0</v>
      </c>
      <c r="BZ204">
        <v>25</v>
      </c>
      <c r="CA204">
        <v>0</v>
      </c>
      <c r="CB204">
        <v>0</v>
      </c>
      <c r="CC204">
        <v>0</v>
      </c>
      <c r="CD204">
        <v>10</v>
      </c>
      <c r="CE204" s="3">
        <v>100</v>
      </c>
      <c r="CF204" s="3">
        <v>0</v>
      </c>
      <c r="CG204">
        <v>2.7</v>
      </c>
      <c r="CH204">
        <v>159.4</v>
      </c>
      <c r="CI204" s="3">
        <v>154</v>
      </c>
      <c r="CJ204" s="5">
        <v>54</v>
      </c>
      <c r="CK204" s="5">
        <v>154</v>
      </c>
      <c r="CL204" s="5">
        <v>54</v>
      </c>
      <c r="CM204" s="3">
        <v>154</v>
      </c>
      <c r="CN204" s="3">
        <v>254</v>
      </c>
      <c r="CO204" s="3">
        <v>154</v>
      </c>
      <c r="CP204" s="3">
        <v>254</v>
      </c>
      <c r="CQ204">
        <v>154</v>
      </c>
      <c r="CR204">
        <v>159.4</v>
      </c>
      <c r="CS204" s="3">
        <v>0</v>
      </c>
      <c r="CT204" s="3">
        <v>0</v>
      </c>
      <c r="CU204" s="3" t="s">
        <v>146</v>
      </c>
      <c r="CV204" t="s">
        <v>410</v>
      </c>
      <c r="CX204" s="2">
        <v>45201.554178240738</v>
      </c>
      <c r="CY204" t="s">
        <v>410</v>
      </c>
      <c r="CZ204">
        <v>294</v>
      </c>
      <c r="DA204" t="s">
        <v>133</v>
      </c>
      <c r="DB204" t="s">
        <v>191</v>
      </c>
      <c r="DC204" t="s">
        <v>756</v>
      </c>
      <c r="DD204" t="s">
        <v>133</v>
      </c>
      <c r="DE204" t="s">
        <v>133</v>
      </c>
      <c r="DF204" t="s">
        <v>133</v>
      </c>
      <c r="DG204" t="s">
        <v>143</v>
      </c>
      <c r="DH204" t="s">
        <v>168</v>
      </c>
      <c r="DI204">
        <v>1</v>
      </c>
      <c r="DJ204">
        <v>1</v>
      </c>
      <c r="DK204" t="s">
        <v>656</v>
      </c>
      <c r="DL204" t="s">
        <v>338</v>
      </c>
      <c r="DM204">
        <v>25.244930367547699</v>
      </c>
      <c r="DN204">
        <v>55.313782654702599</v>
      </c>
      <c r="DO204" t="s">
        <v>656</v>
      </c>
      <c r="DP204" t="s">
        <v>338</v>
      </c>
      <c r="DQ204">
        <v>25.2449304393161</v>
      </c>
      <c r="DR204">
        <v>55.3137825175397</v>
      </c>
      <c r="DS204" t="s">
        <v>133</v>
      </c>
      <c r="DT204" t="s">
        <v>133</v>
      </c>
      <c r="DW204" s="18" t="str">
        <f>IF(AND(CU204="no",CS204=0),"okay",IF(AND(CU204="yes",CS204&gt;0),"okay","wrong"))</f>
        <v>okay</v>
      </c>
      <c r="DX204" s="3">
        <f>SUM(BO204:BQ204)</f>
        <v>144</v>
      </c>
      <c r="DY204" s="3">
        <f>BM204</f>
        <v>0</v>
      </c>
      <c r="DZ204" s="3">
        <f t="shared" si="24"/>
        <v>0</v>
      </c>
      <c r="EA204" s="3">
        <f>CF204</f>
        <v>0</v>
      </c>
      <c r="EB204" s="18">
        <f>ROUND(DZ204-CS204-EA204,)</f>
        <v>0</v>
      </c>
      <c r="EC204" s="3">
        <f>CI204</f>
        <v>154</v>
      </c>
      <c r="ED204" s="3">
        <f t="shared" si="25"/>
        <v>0</v>
      </c>
      <c r="EE204" s="3">
        <f t="shared" si="25"/>
        <v>0</v>
      </c>
      <c r="EF204" s="3">
        <f t="shared" si="26"/>
        <v>154</v>
      </c>
      <c r="EG204" s="18">
        <f t="shared" si="27"/>
        <v>0</v>
      </c>
      <c r="EH204" s="3">
        <f>BU204</f>
        <v>119</v>
      </c>
      <c r="EI204" s="3">
        <f t="shared" si="28"/>
        <v>119</v>
      </c>
      <c r="EJ204" s="3">
        <f>CE204</f>
        <v>100</v>
      </c>
      <c r="EK204" s="19">
        <f t="shared" si="22"/>
        <v>19</v>
      </c>
      <c r="EL204" s="19">
        <f>CO204/CM204</f>
        <v>1</v>
      </c>
      <c r="EM204" s="19">
        <f t="shared" si="23"/>
        <v>19</v>
      </c>
      <c r="EN204" s="18">
        <f>ROUND(EM204-BV204,0)</f>
        <v>-200</v>
      </c>
    </row>
    <row r="205" spans="1:144" x14ac:dyDescent="0.25">
      <c r="A205">
        <v>255746</v>
      </c>
      <c r="B205">
        <v>1100145219</v>
      </c>
      <c r="C205" s="1">
        <v>45351</v>
      </c>
      <c r="D205" s="2">
        <v>45351.341643518521</v>
      </c>
      <c r="E205">
        <v>2024</v>
      </c>
      <c r="F205">
        <v>2</v>
      </c>
      <c r="G205">
        <v>29</v>
      </c>
      <c r="H205">
        <v>9</v>
      </c>
      <c r="I205">
        <v>5</v>
      </c>
      <c r="J205" t="s">
        <v>125</v>
      </c>
      <c r="K205">
        <v>8</v>
      </c>
      <c r="L205">
        <v>1</v>
      </c>
      <c r="M205">
        <v>1</v>
      </c>
      <c r="N205" s="1">
        <v>45351</v>
      </c>
      <c r="O205" s="2">
        <v>45351.638888888891</v>
      </c>
      <c r="P205">
        <v>2024</v>
      </c>
      <c r="Q205">
        <v>2</v>
      </c>
      <c r="R205">
        <v>29</v>
      </c>
      <c r="S205">
        <v>9</v>
      </c>
      <c r="T205">
        <v>5</v>
      </c>
      <c r="U205" t="s">
        <v>125</v>
      </c>
      <c r="V205">
        <v>15</v>
      </c>
      <c r="W205" s="1">
        <v>45381</v>
      </c>
      <c r="X205" s="2">
        <v>45381.611111111109</v>
      </c>
      <c r="Y205">
        <v>2024</v>
      </c>
      <c r="Z205">
        <v>3</v>
      </c>
      <c r="AA205">
        <v>30</v>
      </c>
      <c r="AB205">
        <v>13</v>
      </c>
      <c r="AC205">
        <v>7</v>
      </c>
      <c r="AD205" t="s">
        <v>126</v>
      </c>
      <c r="AE205">
        <v>14</v>
      </c>
      <c r="AF205" t="s">
        <v>155</v>
      </c>
      <c r="AG205" t="s">
        <v>128</v>
      </c>
      <c r="AH205" t="s">
        <v>129</v>
      </c>
      <c r="AI205" t="s">
        <v>155</v>
      </c>
      <c r="AJ205">
        <v>0</v>
      </c>
      <c r="AK205" t="s">
        <v>1082</v>
      </c>
      <c r="AL205" t="s">
        <v>40</v>
      </c>
      <c r="AM205" s="1">
        <v>45379</v>
      </c>
      <c r="AN205">
        <v>0</v>
      </c>
      <c r="AO205">
        <v>1</v>
      </c>
      <c r="AP205">
        <v>0</v>
      </c>
      <c r="AQ205" t="s">
        <v>134</v>
      </c>
      <c r="AR205" t="s">
        <v>135</v>
      </c>
      <c r="AS205" t="s">
        <v>136</v>
      </c>
      <c r="AT205" t="s">
        <v>137</v>
      </c>
      <c r="AU205" t="s">
        <v>137</v>
      </c>
      <c r="AV205" t="s">
        <v>159</v>
      </c>
      <c r="AW205" t="s">
        <v>133</v>
      </c>
      <c r="AX205" t="s">
        <v>146</v>
      </c>
      <c r="AZ205">
        <v>1</v>
      </c>
      <c r="BA205">
        <v>0</v>
      </c>
      <c r="BB205">
        <v>1</v>
      </c>
      <c r="BC205">
        <v>0</v>
      </c>
      <c r="BD205">
        <v>578595</v>
      </c>
      <c r="BE205" t="s">
        <v>1301</v>
      </c>
      <c r="BF205" t="s">
        <v>1302</v>
      </c>
      <c r="BG205" t="s">
        <v>1303</v>
      </c>
      <c r="BH205" s="1">
        <v>33787</v>
      </c>
      <c r="BI205">
        <v>32</v>
      </c>
      <c r="BJ205" t="s">
        <v>143</v>
      </c>
      <c r="BK205" t="s">
        <v>139</v>
      </c>
      <c r="BL205" s="3">
        <v>30</v>
      </c>
      <c r="BM205" s="3">
        <v>0</v>
      </c>
      <c r="BN205">
        <v>0</v>
      </c>
      <c r="BO205" s="3">
        <v>66.63</v>
      </c>
      <c r="BP205" s="3">
        <v>6.63</v>
      </c>
      <c r="BQ205" s="3">
        <v>5</v>
      </c>
      <c r="BR205" t="s">
        <v>144</v>
      </c>
      <c r="BS205">
        <v>70.63</v>
      </c>
      <c r="BT205" t="s">
        <v>183</v>
      </c>
      <c r="BU205" s="3">
        <v>1998.9</v>
      </c>
      <c r="BV205" s="3">
        <v>1998.9</v>
      </c>
      <c r="BW205">
        <v>0</v>
      </c>
      <c r="BX205">
        <v>39</v>
      </c>
      <c r="BY205">
        <v>39</v>
      </c>
      <c r="BZ205">
        <v>150</v>
      </c>
      <c r="CA205">
        <v>198.9</v>
      </c>
      <c r="CB205">
        <v>0</v>
      </c>
      <c r="CC205">
        <v>0</v>
      </c>
      <c r="CD205">
        <v>198.9</v>
      </c>
      <c r="CE205" s="3">
        <v>0</v>
      </c>
      <c r="CF205" s="3">
        <v>0</v>
      </c>
      <c r="CG205">
        <v>121.295</v>
      </c>
      <c r="CH205">
        <v>121.295</v>
      </c>
      <c r="CI205" s="3">
        <v>2425.8000000000002</v>
      </c>
      <c r="CJ205" s="5">
        <v>2425.8000000000002</v>
      </c>
      <c r="CK205" s="5">
        <v>2425.8000000000002</v>
      </c>
      <c r="CL205" s="5">
        <v>2425.8000000000002</v>
      </c>
      <c r="CM205" s="3">
        <v>2425.8000000000002</v>
      </c>
      <c r="CN205" s="3">
        <v>2425.8000000000002</v>
      </c>
      <c r="CO205" s="3">
        <v>2425.8000000000002</v>
      </c>
      <c r="CP205" s="3">
        <v>2425.8000000000002</v>
      </c>
      <c r="CQ205">
        <v>2425.8000000000002</v>
      </c>
      <c r="CR205">
        <v>121.295</v>
      </c>
      <c r="CS205" s="3">
        <v>0</v>
      </c>
      <c r="CT205" s="3">
        <v>0</v>
      </c>
      <c r="CU205" s="3" t="s">
        <v>146</v>
      </c>
      <c r="CV205" t="s">
        <v>133</v>
      </c>
      <c r="CX205" s="2">
        <v>1.5</v>
      </c>
      <c r="CY205" t="s">
        <v>133</v>
      </c>
      <c r="CZ205">
        <v>484</v>
      </c>
      <c r="DA205">
        <v>3</v>
      </c>
      <c r="DB205" t="s">
        <v>147</v>
      </c>
      <c r="DC205" t="s">
        <v>388</v>
      </c>
      <c r="DD205" t="s">
        <v>389</v>
      </c>
      <c r="DE205" t="s">
        <v>390</v>
      </c>
      <c r="DF205" t="s">
        <v>278</v>
      </c>
      <c r="DG205" t="s">
        <v>143</v>
      </c>
      <c r="DH205" t="s">
        <v>168</v>
      </c>
      <c r="DI205">
        <v>1</v>
      </c>
      <c r="DJ205">
        <v>1</v>
      </c>
      <c r="DK205" t="s">
        <v>1304</v>
      </c>
      <c r="DL205" t="s">
        <v>152</v>
      </c>
      <c r="DM205">
        <v>24.909677200000001</v>
      </c>
      <c r="DN205">
        <v>55.118064500000003</v>
      </c>
      <c r="DO205" t="s">
        <v>1305</v>
      </c>
      <c r="DP205" t="s">
        <v>153</v>
      </c>
      <c r="DQ205">
        <v>25.0570496105017</v>
      </c>
      <c r="DR205">
        <v>55.2112947776913</v>
      </c>
      <c r="DS205" t="s">
        <v>133</v>
      </c>
      <c r="DT205" t="s">
        <v>133</v>
      </c>
      <c r="DW205" s="18" t="str">
        <f>IF(AND(CU205="no",CS205=0),"okay",IF(AND(CU205="yes",CS205&gt;0),"okay","wrong"))</f>
        <v>okay</v>
      </c>
      <c r="DX205" s="3">
        <f>SUM(BO205:BQ205)</f>
        <v>78.259999999999991</v>
      </c>
      <c r="DY205" s="3">
        <f>BM205</f>
        <v>0</v>
      </c>
      <c r="DZ205" s="3">
        <f t="shared" si="24"/>
        <v>0</v>
      </c>
      <c r="EA205" s="3">
        <f>CF205</f>
        <v>0</v>
      </c>
      <c r="EB205" s="18">
        <f>ROUND(DZ205-CS205-EA205,)</f>
        <v>0</v>
      </c>
      <c r="EC205" s="3">
        <f>CI205</f>
        <v>2425.8000000000002</v>
      </c>
      <c r="ED205" s="3">
        <f t="shared" si="25"/>
        <v>0</v>
      </c>
      <c r="EE205" s="3">
        <f t="shared" si="25"/>
        <v>0</v>
      </c>
      <c r="EF205" s="3">
        <f t="shared" si="26"/>
        <v>2425.8000000000002</v>
      </c>
      <c r="EG205" s="18">
        <f t="shared" si="27"/>
        <v>0</v>
      </c>
      <c r="EH205" s="3">
        <f>BU205</f>
        <v>1998.9</v>
      </c>
      <c r="EI205" s="3">
        <f t="shared" si="28"/>
        <v>1998.9</v>
      </c>
      <c r="EJ205" s="3">
        <f>CE205</f>
        <v>0</v>
      </c>
      <c r="EK205" s="19">
        <f t="shared" si="22"/>
        <v>1998.9</v>
      </c>
      <c r="EL205" s="19">
        <f>CO205/CM205</f>
        <v>1</v>
      </c>
      <c r="EM205" s="19">
        <f t="shared" si="23"/>
        <v>1998.9</v>
      </c>
      <c r="EN205" s="18">
        <f>ROUND(EM205-BV205,0)</f>
        <v>0</v>
      </c>
    </row>
    <row r="206" spans="1:144" x14ac:dyDescent="0.25">
      <c r="A206">
        <v>255961</v>
      </c>
      <c r="B206" t="s">
        <v>133</v>
      </c>
      <c r="C206" s="1">
        <v>45351</v>
      </c>
      <c r="D206" s="2">
        <v>45351.819282407407</v>
      </c>
      <c r="E206">
        <v>2024</v>
      </c>
      <c r="F206">
        <v>2</v>
      </c>
      <c r="G206">
        <v>29</v>
      </c>
      <c r="H206">
        <v>9</v>
      </c>
      <c r="I206">
        <v>5</v>
      </c>
      <c r="J206" t="s">
        <v>125</v>
      </c>
      <c r="K206">
        <v>19</v>
      </c>
      <c r="L206">
        <v>1</v>
      </c>
      <c r="M206">
        <v>0</v>
      </c>
      <c r="N206" s="1">
        <v>45352</v>
      </c>
      <c r="O206" s="2">
        <v>45352.395833333336</v>
      </c>
      <c r="P206">
        <v>2024</v>
      </c>
      <c r="Q206">
        <v>3</v>
      </c>
      <c r="R206">
        <v>1</v>
      </c>
      <c r="S206">
        <v>9</v>
      </c>
      <c r="T206">
        <v>6</v>
      </c>
      <c r="U206" t="s">
        <v>241</v>
      </c>
      <c r="V206">
        <v>9</v>
      </c>
      <c r="W206" s="1">
        <v>45353</v>
      </c>
      <c r="X206" s="2">
        <v>45353.395833333336</v>
      </c>
      <c r="Y206">
        <v>2024</v>
      </c>
      <c r="Z206">
        <v>3</v>
      </c>
      <c r="AA206">
        <v>2</v>
      </c>
      <c r="AB206">
        <v>9</v>
      </c>
      <c r="AC206">
        <v>7</v>
      </c>
      <c r="AD206" t="s">
        <v>126</v>
      </c>
      <c r="AE206">
        <v>9</v>
      </c>
      <c r="AF206" t="s">
        <v>127</v>
      </c>
      <c r="AG206" t="s">
        <v>128</v>
      </c>
      <c r="AH206" t="s">
        <v>631</v>
      </c>
      <c r="AI206" t="s">
        <v>173</v>
      </c>
      <c r="AJ206">
        <v>1</v>
      </c>
      <c r="AK206" t="s">
        <v>1082</v>
      </c>
      <c r="AL206" t="s">
        <v>40</v>
      </c>
      <c r="AM206" s="1">
        <v>45379</v>
      </c>
      <c r="AN206">
        <v>0</v>
      </c>
      <c r="AO206">
        <v>1</v>
      </c>
      <c r="AP206">
        <v>0</v>
      </c>
      <c r="AQ206" t="s">
        <v>233</v>
      </c>
      <c r="AR206" t="s">
        <v>156</v>
      </c>
      <c r="AS206" t="s">
        <v>136</v>
      </c>
      <c r="AT206" t="s">
        <v>1306</v>
      </c>
      <c r="AU206" t="s">
        <v>1306</v>
      </c>
      <c r="AV206" t="s">
        <v>159</v>
      </c>
      <c r="AW206" t="s">
        <v>133</v>
      </c>
      <c r="AX206" t="s">
        <v>139</v>
      </c>
      <c r="AZ206">
        <v>4</v>
      </c>
      <c r="BA206">
        <v>2</v>
      </c>
      <c r="BB206">
        <v>2</v>
      </c>
      <c r="BC206">
        <v>0</v>
      </c>
      <c r="BD206">
        <v>144154</v>
      </c>
      <c r="BE206" t="s">
        <v>739</v>
      </c>
      <c r="BF206" t="s">
        <v>740</v>
      </c>
      <c r="BG206" t="s">
        <v>741</v>
      </c>
      <c r="BH206" s="1">
        <v>33787</v>
      </c>
      <c r="BI206">
        <v>32</v>
      </c>
      <c r="BJ206" t="s">
        <v>143</v>
      </c>
      <c r="BK206" t="s">
        <v>139</v>
      </c>
      <c r="BL206" s="3">
        <v>1</v>
      </c>
      <c r="BM206" s="3">
        <v>0</v>
      </c>
      <c r="BN206">
        <v>0</v>
      </c>
      <c r="BO206" s="3">
        <v>118.8</v>
      </c>
      <c r="BP206" s="3">
        <v>22</v>
      </c>
      <c r="BQ206" s="3">
        <v>25</v>
      </c>
      <c r="BR206" t="s">
        <v>144</v>
      </c>
      <c r="BS206">
        <v>0</v>
      </c>
      <c r="BT206">
        <v>0</v>
      </c>
      <c r="BU206" s="3">
        <v>118.8</v>
      </c>
      <c r="BV206" s="3">
        <v>118.8</v>
      </c>
      <c r="BW206">
        <v>0</v>
      </c>
      <c r="BX206">
        <v>49</v>
      </c>
      <c r="BY206">
        <v>39</v>
      </c>
      <c r="BZ206">
        <v>25</v>
      </c>
      <c r="CA206">
        <v>22</v>
      </c>
      <c r="CB206">
        <v>0</v>
      </c>
      <c r="CC206">
        <v>0</v>
      </c>
      <c r="CD206">
        <v>47</v>
      </c>
      <c r="CE206" s="3">
        <v>0</v>
      </c>
      <c r="CF206" s="3">
        <v>0</v>
      </c>
      <c r="CG206">
        <v>13.94</v>
      </c>
      <c r="CH206">
        <v>13.94</v>
      </c>
      <c r="CI206" s="3">
        <v>278.8</v>
      </c>
      <c r="CJ206" s="5">
        <v>278.8</v>
      </c>
      <c r="CK206" s="5">
        <v>278.8</v>
      </c>
      <c r="CL206" s="5">
        <v>278.8</v>
      </c>
      <c r="CM206" s="3">
        <v>278.8</v>
      </c>
      <c r="CN206" s="3">
        <v>278.8</v>
      </c>
      <c r="CO206" s="3">
        <v>278.8</v>
      </c>
      <c r="CP206" s="3">
        <v>278.8</v>
      </c>
      <c r="CQ206">
        <v>278.8</v>
      </c>
      <c r="CR206">
        <v>13.94</v>
      </c>
      <c r="CS206" s="3">
        <v>0</v>
      </c>
      <c r="CT206" s="3">
        <v>0</v>
      </c>
      <c r="CU206" s="3" t="s">
        <v>146</v>
      </c>
      <c r="CV206" t="s">
        <v>133</v>
      </c>
      <c r="CX206" s="2">
        <v>1.5</v>
      </c>
      <c r="CY206" t="s">
        <v>133</v>
      </c>
      <c r="CZ206">
        <v>96</v>
      </c>
      <c r="DA206" t="s">
        <v>133</v>
      </c>
      <c r="DB206" t="s">
        <v>163</v>
      </c>
      <c r="DC206" t="s">
        <v>164</v>
      </c>
      <c r="DD206" t="s">
        <v>133</v>
      </c>
      <c r="DE206" t="s">
        <v>133</v>
      </c>
      <c r="DF206" t="s">
        <v>133</v>
      </c>
      <c r="DG206" t="s">
        <v>143</v>
      </c>
      <c r="DH206" t="s">
        <v>168</v>
      </c>
      <c r="DI206">
        <v>1</v>
      </c>
      <c r="DJ206">
        <v>1</v>
      </c>
      <c r="DK206" t="s">
        <v>742</v>
      </c>
      <c r="DL206" t="s">
        <v>152</v>
      </c>
      <c r="DM206">
        <v>25.231664800000001</v>
      </c>
      <c r="DN206">
        <v>55.421760199999902</v>
      </c>
      <c r="DO206" t="s">
        <v>742</v>
      </c>
      <c r="DP206" t="s">
        <v>153</v>
      </c>
      <c r="DQ206">
        <v>25.231664800000001</v>
      </c>
      <c r="DR206">
        <v>55.421760199999902</v>
      </c>
      <c r="DS206" t="s">
        <v>133</v>
      </c>
      <c r="DT206" t="s">
        <v>133</v>
      </c>
      <c r="DW206" s="18" t="str">
        <f>IF(AND(CU206="no",CS206=0),"okay",IF(AND(CU206="yes",CS206&gt;0),"okay","wrong"))</f>
        <v>okay</v>
      </c>
      <c r="DX206" s="3">
        <f>SUM(BO206:BQ206)</f>
        <v>165.8</v>
      </c>
      <c r="DY206" s="3">
        <f>BM206</f>
        <v>0</v>
      </c>
      <c r="DZ206" s="3">
        <f t="shared" si="24"/>
        <v>0</v>
      </c>
      <c r="EA206" s="3">
        <f>CF206</f>
        <v>0</v>
      </c>
      <c r="EB206" s="18">
        <f>ROUND(DZ206-CS206-EA206,)</f>
        <v>0</v>
      </c>
      <c r="EC206" s="3">
        <f>CI206</f>
        <v>278.8</v>
      </c>
      <c r="ED206" s="3">
        <f t="shared" si="25"/>
        <v>0</v>
      </c>
      <c r="EE206" s="3">
        <f t="shared" si="25"/>
        <v>0</v>
      </c>
      <c r="EF206" s="3">
        <f t="shared" si="26"/>
        <v>278.8</v>
      </c>
      <c r="EG206" s="18">
        <f t="shared" si="27"/>
        <v>0</v>
      </c>
      <c r="EH206" s="3">
        <f>BU206</f>
        <v>118.8</v>
      </c>
      <c r="EI206" s="3">
        <f t="shared" si="28"/>
        <v>118.8</v>
      </c>
      <c r="EJ206" s="3">
        <f>CE206</f>
        <v>0</v>
      </c>
      <c r="EK206" s="19">
        <f t="shared" si="22"/>
        <v>118.8</v>
      </c>
      <c r="EL206" s="19">
        <f>CO206/CM206</f>
        <v>1</v>
      </c>
      <c r="EM206" s="19">
        <f t="shared" si="23"/>
        <v>118.8</v>
      </c>
      <c r="EN206" s="18">
        <f>ROUND(EM206-BV206,0)</f>
        <v>0</v>
      </c>
    </row>
    <row r="207" spans="1:144" x14ac:dyDescent="0.25">
      <c r="A207">
        <v>256020</v>
      </c>
      <c r="B207" t="s">
        <v>133</v>
      </c>
      <c r="C207" s="1">
        <v>45351</v>
      </c>
      <c r="D207" s="2">
        <v>45351.945219907408</v>
      </c>
      <c r="E207">
        <v>2024</v>
      </c>
      <c r="F207">
        <v>2</v>
      </c>
      <c r="G207">
        <v>29</v>
      </c>
      <c r="H207">
        <v>9</v>
      </c>
      <c r="I207">
        <v>5</v>
      </c>
      <c r="J207" t="s">
        <v>125</v>
      </c>
      <c r="K207">
        <v>22</v>
      </c>
      <c r="L207">
        <v>1</v>
      </c>
      <c r="M207">
        <v>0</v>
      </c>
      <c r="N207" s="1">
        <v>45351</v>
      </c>
      <c r="O207" s="2">
        <v>45351.979166666664</v>
      </c>
      <c r="P207">
        <v>2024</v>
      </c>
      <c r="Q207">
        <v>2</v>
      </c>
      <c r="R207">
        <v>29</v>
      </c>
      <c r="S207">
        <v>9</v>
      </c>
      <c r="T207">
        <v>5</v>
      </c>
      <c r="U207" t="s">
        <v>125</v>
      </c>
      <c r="V207">
        <v>23</v>
      </c>
      <c r="W207" s="1">
        <v>45352</v>
      </c>
      <c r="X207" s="2">
        <v>45352.270833333336</v>
      </c>
      <c r="Y207">
        <v>2024</v>
      </c>
      <c r="Z207">
        <v>3</v>
      </c>
      <c r="AA207">
        <v>1</v>
      </c>
      <c r="AB207">
        <v>9</v>
      </c>
      <c r="AC207">
        <v>6</v>
      </c>
      <c r="AD207" t="s">
        <v>241</v>
      </c>
      <c r="AE207">
        <v>6</v>
      </c>
      <c r="AF207" t="s">
        <v>155</v>
      </c>
      <c r="AG207" t="s">
        <v>128</v>
      </c>
      <c r="AH207" t="s">
        <v>129</v>
      </c>
      <c r="AI207" t="s">
        <v>155</v>
      </c>
      <c r="AJ207">
        <v>0</v>
      </c>
      <c r="AK207" t="s">
        <v>1082</v>
      </c>
      <c r="AL207" t="s">
        <v>40</v>
      </c>
      <c r="AM207" s="1">
        <v>45379</v>
      </c>
      <c r="AN207">
        <v>0</v>
      </c>
      <c r="AO207">
        <v>1</v>
      </c>
      <c r="AP207">
        <v>0</v>
      </c>
      <c r="AQ207" t="s">
        <v>233</v>
      </c>
      <c r="AR207" t="s">
        <v>156</v>
      </c>
      <c r="AS207" t="s">
        <v>136</v>
      </c>
      <c r="AT207" t="s">
        <v>133</v>
      </c>
      <c r="AU207" t="s">
        <v>133</v>
      </c>
      <c r="AV207" t="s">
        <v>138</v>
      </c>
      <c r="AW207" t="s">
        <v>133</v>
      </c>
      <c r="AX207" t="s">
        <v>139</v>
      </c>
      <c r="AZ207">
        <v>12</v>
      </c>
      <c r="BA207">
        <v>9</v>
      </c>
      <c r="BB207">
        <v>3</v>
      </c>
      <c r="BC207">
        <v>0</v>
      </c>
      <c r="BD207">
        <v>549504</v>
      </c>
      <c r="BE207" t="s">
        <v>1307</v>
      </c>
      <c r="BF207" t="s">
        <v>1308</v>
      </c>
      <c r="BG207" t="s">
        <v>1309</v>
      </c>
      <c r="BH207" s="1">
        <v>33787</v>
      </c>
      <c r="BI207">
        <v>32</v>
      </c>
      <c r="BJ207" t="s">
        <v>143</v>
      </c>
      <c r="BK207" t="s">
        <v>139</v>
      </c>
      <c r="BL207" s="3">
        <v>1</v>
      </c>
      <c r="BM207" s="3">
        <v>0</v>
      </c>
      <c r="BN207">
        <v>0</v>
      </c>
      <c r="BO207" s="3">
        <v>99</v>
      </c>
      <c r="BP207" s="3">
        <v>22</v>
      </c>
      <c r="BQ207" s="3">
        <v>25</v>
      </c>
      <c r="BR207" t="s">
        <v>144</v>
      </c>
      <c r="BS207">
        <v>0</v>
      </c>
      <c r="BT207">
        <v>0</v>
      </c>
      <c r="BU207" s="3">
        <v>99</v>
      </c>
      <c r="BV207" s="3">
        <v>99</v>
      </c>
      <c r="BW207">
        <v>0</v>
      </c>
      <c r="BX207">
        <v>39</v>
      </c>
      <c r="BY207">
        <v>39</v>
      </c>
      <c r="BZ207">
        <v>25</v>
      </c>
      <c r="CA207">
        <v>22</v>
      </c>
      <c r="CB207">
        <v>0</v>
      </c>
      <c r="CC207">
        <v>0</v>
      </c>
      <c r="CD207">
        <v>47</v>
      </c>
      <c r="CE207" s="3">
        <v>0</v>
      </c>
      <c r="CF207" s="3">
        <v>0</v>
      </c>
      <c r="CG207">
        <v>12.45</v>
      </c>
      <c r="CH207">
        <v>273.89999999999998</v>
      </c>
      <c r="CI207" s="3">
        <v>249</v>
      </c>
      <c r="CJ207" s="5">
        <v>249</v>
      </c>
      <c r="CK207" s="5">
        <v>249</v>
      </c>
      <c r="CL207" s="5">
        <v>249</v>
      </c>
      <c r="CM207" s="3">
        <v>249</v>
      </c>
      <c r="CN207" s="3">
        <v>249</v>
      </c>
      <c r="CO207" s="3">
        <v>249</v>
      </c>
      <c r="CP207" s="3">
        <v>249</v>
      </c>
      <c r="CQ207">
        <v>249</v>
      </c>
      <c r="CR207">
        <v>273.89999999999998</v>
      </c>
      <c r="CS207" s="3">
        <v>0</v>
      </c>
      <c r="CT207" s="3">
        <v>0</v>
      </c>
      <c r="CU207" s="3" t="s">
        <v>146</v>
      </c>
      <c r="CV207" t="s">
        <v>133</v>
      </c>
      <c r="CX207" s="2">
        <v>1.5</v>
      </c>
      <c r="CZ207">
        <v>96</v>
      </c>
      <c r="DA207" t="s">
        <v>133</v>
      </c>
      <c r="DB207" t="s">
        <v>163</v>
      </c>
      <c r="DC207" t="s">
        <v>164</v>
      </c>
      <c r="DD207" t="s">
        <v>133</v>
      </c>
      <c r="DE207" t="s">
        <v>133</v>
      </c>
      <c r="DF207" t="s">
        <v>133</v>
      </c>
      <c r="DG207" t="s">
        <v>143</v>
      </c>
      <c r="DH207" t="s">
        <v>168</v>
      </c>
      <c r="DI207">
        <v>1</v>
      </c>
      <c r="DJ207">
        <v>1</v>
      </c>
      <c r="DK207" t="s">
        <v>989</v>
      </c>
      <c r="DL207" t="s">
        <v>152</v>
      </c>
      <c r="DM207">
        <v>25.0412021878108</v>
      </c>
      <c r="DN207">
        <v>55.226950161159003</v>
      </c>
      <c r="DO207" t="s">
        <v>786</v>
      </c>
      <c r="DP207" t="s">
        <v>153</v>
      </c>
      <c r="DQ207">
        <v>25.039738049161599</v>
      </c>
      <c r="DR207">
        <v>55.221952870488103</v>
      </c>
      <c r="DS207" t="s">
        <v>133</v>
      </c>
      <c r="DT207" t="s">
        <v>133</v>
      </c>
      <c r="DW207" s="18" t="str">
        <f>IF(AND(CU207="no",CS207=0),"okay",IF(AND(CU207="yes",CS207&gt;0),"okay","wrong"))</f>
        <v>okay</v>
      </c>
      <c r="DX207" s="3">
        <f>SUM(BO207:BQ207)</f>
        <v>146</v>
      </c>
      <c r="DY207" s="3">
        <f>BM207</f>
        <v>0</v>
      </c>
      <c r="DZ207" s="3">
        <f t="shared" si="24"/>
        <v>0</v>
      </c>
      <c r="EA207" s="3">
        <f>CF207</f>
        <v>0</v>
      </c>
      <c r="EB207" s="18">
        <f>ROUND(DZ207-CS207-EA207,)</f>
        <v>0</v>
      </c>
      <c r="EC207" s="3">
        <f>CI207</f>
        <v>249</v>
      </c>
      <c r="ED207" s="3">
        <f t="shared" si="25"/>
        <v>0</v>
      </c>
      <c r="EE207" s="3">
        <f t="shared" si="25"/>
        <v>0</v>
      </c>
      <c r="EF207" s="3">
        <f t="shared" si="26"/>
        <v>249</v>
      </c>
      <c r="EG207" s="18">
        <f t="shared" si="27"/>
        <v>0</v>
      </c>
      <c r="EH207" s="3">
        <f>BU207</f>
        <v>99</v>
      </c>
      <c r="EI207" s="3">
        <f t="shared" si="28"/>
        <v>99</v>
      </c>
      <c r="EJ207" s="3">
        <f>CE207</f>
        <v>0</v>
      </c>
      <c r="EK207" s="19">
        <f t="shared" si="22"/>
        <v>99</v>
      </c>
      <c r="EL207" s="19">
        <f>CO207/CM207</f>
        <v>1</v>
      </c>
      <c r="EM207" s="19">
        <f t="shared" si="23"/>
        <v>99</v>
      </c>
      <c r="EN207" s="18">
        <f>ROUND(EM207-BV207,0)</f>
        <v>0</v>
      </c>
    </row>
    <row r="208" spans="1:144" x14ac:dyDescent="0.25">
      <c r="A208">
        <v>256080</v>
      </c>
      <c r="B208" t="s">
        <v>133</v>
      </c>
      <c r="C208" s="1">
        <v>45352</v>
      </c>
      <c r="D208" s="2">
        <v>45352.077164351853</v>
      </c>
      <c r="E208">
        <v>2024</v>
      </c>
      <c r="F208">
        <v>3</v>
      </c>
      <c r="G208">
        <v>1</v>
      </c>
      <c r="H208">
        <v>9</v>
      </c>
      <c r="I208">
        <v>6</v>
      </c>
      <c r="J208" t="s">
        <v>241</v>
      </c>
      <c r="K208">
        <v>1</v>
      </c>
      <c r="L208">
        <v>1</v>
      </c>
      <c r="M208">
        <v>1</v>
      </c>
      <c r="N208" s="1">
        <v>45352</v>
      </c>
      <c r="O208" s="2">
        <v>45352.583333333336</v>
      </c>
      <c r="P208">
        <v>2024</v>
      </c>
      <c r="Q208">
        <v>3</v>
      </c>
      <c r="R208">
        <v>1</v>
      </c>
      <c r="S208">
        <v>9</v>
      </c>
      <c r="T208">
        <v>6</v>
      </c>
      <c r="U208" t="s">
        <v>241</v>
      </c>
      <c r="V208">
        <v>14</v>
      </c>
      <c r="W208" s="1">
        <v>45353</v>
      </c>
      <c r="X208" s="2">
        <v>45353.583333333336</v>
      </c>
      <c r="Y208">
        <v>2024</v>
      </c>
      <c r="Z208">
        <v>3</v>
      </c>
      <c r="AA208">
        <v>2</v>
      </c>
      <c r="AB208">
        <v>9</v>
      </c>
      <c r="AC208">
        <v>7</v>
      </c>
      <c r="AD208" t="s">
        <v>126</v>
      </c>
      <c r="AE208">
        <v>14</v>
      </c>
      <c r="AF208" t="s">
        <v>155</v>
      </c>
      <c r="AG208" t="s">
        <v>128</v>
      </c>
      <c r="AH208" t="s">
        <v>129</v>
      </c>
      <c r="AI208" t="s">
        <v>155</v>
      </c>
      <c r="AJ208">
        <v>0</v>
      </c>
      <c r="AK208" t="s">
        <v>1082</v>
      </c>
      <c r="AL208" t="s">
        <v>40</v>
      </c>
      <c r="AM208" s="1">
        <v>45380</v>
      </c>
      <c r="AN208">
        <v>0</v>
      </c>
      <c r="AO208">
        <v>1</v>
      </c>
      <c r="AP208">
        <v>0</v>
      </c>
      <c r="AQ208" t="s">
        <v>134</v>
      </c>
      <c r="AR208" t="s">
        <v>156</v>
      </c>
      <c r="AS208" t="s">
        <v>157</v>
      </c>
      <c r="AT208" t="s">
        <v>133</v>
      </c>
      <c r="AU208" t="s">
        <v>158</v>
      </c>
      <c r="AV208" t="s">
        <v>138</v>
      </c>
      <c r="AW208" t="s">
        <v>133</v>
      </c>
      <c r="AX208" t="s">
        <v>139</v>
      </c>
      <c r="AZ208">
        <v>12</v>
      </c>
      <c r="BA208">
        <v>9</v>
      </c>
      <c r="BB208">
        <v>3</v>
      </c>
      <c r="BC208">
        <v>0</v>
      </c>
      <c r="BD208">
        <v>549504</v>
      </c>
      <c r="BE208" t="s">
        <v>1307</v>
      </c>
      <c r="BF208" t="s">
        <v>1308</v>
      </c>
      <c r="BG208" t="s">
        <v>1309</v>
      </c>
      <c r="BH208" s="1">
        <v>33787</v>
      </c>
      <c r="BI208">
        <v>32</v>
      </c>
      <c r="BJ208" t="s">
        <v>143</v>
      </c>
      <c r="BK208" t="s">
        <v>139</v>
      </c>
      <c r="BL208" s="3">
        <v>1</v>
      </c>
      <c r="BM208" s="3">
        <v>0</v>
      </c>
      <c r="BN208">
        <v>0</v>
      </c>
      <c r="BO208" s="3">
        <v>118.8</v>
      </c>
      <c r="BP208" s="3">
        <v>22</v>
      </c>
      <c r="BQ208" s="3">
        <v>25</v>
      </c>
      <c r="BR208" t="s">
        <v>144</v>
      </c>
      <c r="BS208">
        <v>0</v>
      </c>
      <c r="BT208">
        <v>0</v>
      </c>
      <c r="BU208" s="3">
        <v>118.8</v>
      </c>
      <c r="BV208" s="3">
        <v>118.8</v>
      </c>
      <c r="BW208">
        <v>0</v>
      </c>
      <c r="BX208">
        <v>0</v>
      </c>
      <c r="BY208">
        <v>0</v>
      </c>
      <c r="BZ208">
        <v>25</v>
      </c>
      <c r="CA208">
        <v>22</v>
      </c>
      <c r="CB208">
        <v>0</v>
      </c>
      <c r="CC208">
        <v>0</v>
      </c>
      <c r="CD208">
        <v>57</v>
      </c>
      <c r="CE208" s="3">
        <v>0</v>
      </c>
      <c r="CF208" s="3">
        <v>0</v>
      </c>
      <c r="CG208">
        <v>10.039999999999999</v>
      </c>
      <c r="CH208">
        <v>268.26</v>
      </c>
      <c r="CI208" s="3">
        <v>200.8</v>
      </c>
      <c r="CJ208" s="5">
        <v>200.8</v>
      </c>
      <c r="CK208" s="5">
        <v>200.8</v>
      </c>
      <c r="CL208" s="5">
        <v>200.8</v>
      </c>
      <c r="CM208" s="3">
        <v>200.8</v>
      </c>
      <c r="CN208" s="3">
        <v>200.8</v>
      </c>
      <c r="CO208" s="3">
        <v>200.8</v>
      </c>
      <c r="CP208" s="3">
        <v>200.8</v>
      </c>
      <c r="CQ208">
        <v>200.8</v>
      </c>
      <c r="CR208">
        <v>268.26</v>
      </c>
      <c r="CS208" s="3">
        <v>0</v>
      </c>
      <c r="CT208" s="3">
        <v>0</v>
      </c>
      <c r="CU208" s="3" t="s">
        <v>146</v>
      </c>
      <c r="CV208" t="s">
        <v>133</v>
      </c>
      <c r="CX208" s="2">
        <v>1.5</v>
      </c>
      <c r="CZ208">
        <v>96</v>
      </c>
      <c r="DA208">
        <v>2</v>
      </c>
      <c r="DB208" t="s">
        <v>163</v>
      </c>
      <c r="DC208" t="s">
        <v>164</v>
      </c>
      <c r="DD208" t="s">
        <v>193</v>
      </c>
      <c r="DE208" t="s">
        <v>194</v>
      </c>
      <c r="DF208" t="s">
        <v>312</v>
      </c>
      <c r="DG208" t="s">
        <v>143</v>
      </c>
      <c r="DH208" t="s">
        <v>168</v>
      </c>
      <c r="DI208">
        <v>1</v>
      </c>
      <c r="DJ208">
        <v>1</v>
      </c>
      <c r="DK208" t="s">
        <v>337</v>
      </c>
      <c r="DL208" t="s">
        <v>338</v>
      </c>
      <c r="DM208">
        <v>25.2449304393161</v>
      </c>
      <c r="DN208">
        <v>55.3137825175397</v>
      </c>
      <c r="DO208" t="s">
        <v>337</v>
      </c>
      <c r="DP208" t="s">
        <v>338</v>
      </c>
      <c r="DQ208">
        <v>25.119828799158199</v>
      </c>
      <c r="DR208">
        <v>55.216707100000001</v>
      </c>
      <c r="DS208">
        <v>10</v>
      </c>
      <c r="DT208" t="s">
        <v>133</v>
      </c>
      <c r="DW208" s="18" t="str">
        <f>IF(AND(CU208="no",CS208=0),"okay",IF(AND(CU208="yes",CS208&gt;0),"okay","wrong"))</f>
        <v>okay</v>
      </c>
      <c r="DX208" s="3">
        <f>SUM(BO208:BQ208)</f>
        <v>165.8</v>
      </c>
      <c r="DY208" s="3">
        <f>BM208</f>
        <v>0</v>
      </c>
      <c r="DZ208" s="3">
        <f t="shared" si="24"/>
        <v>0</v>
      </c>
      <c r="EA208" s="3">
        <f>CF208</f>
        <v>0</v>
      </c>
      <c r="EB208" s="18">
        <f>ROUND(DZ208-CS208-EA208,)</f>
        <v>0</v>
      </c>
      <c r="EC208" s="3">
        <f>CI208</f>
        <v>200.8</v>
      </c>
      <c r="ED208" s="3">
        <f t="shared" si="25"/>
        <v>0</v>
      </c>
      <c r="EE208" s="3">
        <f t="shared" si="25"/>
        <v>0</v>
      </c>
      <c r="EF208" s="3">
        <f t="shared" si="26"/>
        <v>200.8</v>
      </c>
      <c r="EG208" s="18">
        <f t="shared" si="27"/>
        <v>0</v>
      </c>
      <c r="EH208" s="3">
        <f>BU208</f>
        <v>118.8</v>
      </c>
      <c r="EI208" s="3">
        <f t="shared" si="28"/>
        <v>118.8</v>
      </c>
      <c r="EJ208" s="3">
        <f>CE208</f>
        <v>0</v>
      </c>
      <c r="EK208" s="19">
        <f t="shared" si="22"/>
        <v>118.8</v>
      </c>
      <c r="EL208" s="19">
        <f>CO208/CM208</f>
        <v>1</v>
      </c>
      <c r="EM208" s="19">
        <f t="shared" si="23"/>
        <v>118.8</v>
      </c>
      <c r="EN208" s="18">
        <f>ROUND(EM208-BV208,0)</f>
        <v>0</v>
      </c>
    </row>
    <row r="209" spans="1:144" x14ac:dyDescent="0.25">
      <c r="A209" s="6">
        <v>256130</v>
      </c>
      <c r="B209" s="6" t="s">
        <v>1310</v>
      </c>
      <c r="C209" s="7">
        <v>45352</v>
      </c>
      <c r="D209" s="8">
        <v>45352.459745370368</v>
      </c>
      <c r="E209" s="6">
        <v>2024</v>
      </c>
      <c r="F209" s="6">
        <v>3</v>
      </c>
      <c r="G209" s="6">
        <v>1</v>
      </c>
      <c r="H209" s="6">
        <v>9</v>
      </c>
      <c r="I209" s="6">
        <v>6</v>
      </c>
      <c r="J209" s="6" t="s">
        <v>241</v>
      </c>
      <c r="K209" s="6">
        <v>11</v>
      </c>
      <c r="L209" s="6">
        <v>1</v>
      </c>
      <c r="M209" s="6">
        <v>1</v>
      </c>
      <c r="N209" s="7">
        <v>45352</v>
      </c>
      <c r="O209" s="8">
        <v>45352.609027777777</v>
      </c>
      <c r="P209" s="6">
        <v>2024</v>
      </c>
      <c r="Q209" s="6">
        <v>3</v>
      </c>
      <c r="R209" s="6">
        <v>1</v>
      </c>
      <c r="S209" s="6">
        <v>9</v>
      </c>
      <c r="T209" s="6">
        <v>6</v>
      </c>
      <c r="U209" s="6" t="s">
        <v>241</v>
      </c>
      <c r="V209" s="6">
        <v>14</v>
      </c>
      <c r="W209" s="7">
        <v>45358</v>
      </c>
      <c r="X209" s="8">
        <v>45358.604166666664</v>
      </c>
      <c r="Y209" s="6">
        <v>2024</v>
      </c>
      <c r="Z209" s="6">
        <v>3</v>
      </c>
      <c r="AA209" s="6">
        <v>7</v>
      </c>
      <c r="AB209" s="6">
        <v>10</v>
      </c>
      <c r="AC209" s="6">
        <v>5</v>
      </c>
      <c r="AD209" s="6" t="s">
        <v>125</v>
      </c>
      <c r="AE209" s="6">
        <v>14</v>
      </c>
      <c r="AF209" s="6" t="s">
        <v>155</v>
      </c>
      <c r="AG209" s="6" t="s">
        <v>128</v>
      </c>
      <c r="AH209" s="6" t="s">
        <v>129</v>
      </c>
      <c r="AI209" s="6" t="s">
        <v>155</v>
      </c>
      <c r="AJ209" s="6">
        <v>0</v>
      </c>
      <c r="AK209" s="6" t="s">
        <v>1082</v>
      </c>
      <c r="AL209" s="6" t="s">
        <v>40</v>
      </c>
      <c r="AM209" s="7">
        <v>45380</v>
      </c>
      <c r="AN209" s="6">
        <v>0</v>
      </c>
      <c r="AO209" s="6">
        <v>1</v>
      </c>
      <c r="AP209" s="6">
        <v>0</v>
      </c>
      <c r="AQ209" s="6" t="s">
        <v>134</v>
      </c>
      <c r="AR209" s="6" t="s">
        <v>156</v>
      </c>
      <c r="AS209" s="6" t="s">
        <v>157</v>
      </c>
      <c r="AT209" s="6" t="s">
        <v>133</v>
      </c>
      <c r="AU209" s="6" t="s">
        <v>158</v>
      </c>
      <c r="AV209" s="6" t="s">
        <v>159</v>
      </c>
      <c r="AW209" s="6" t="s">
        <v>133</v>
      </c>
      <c r="AX209" s="6" t="s">
        <v>139</v>
      </c>
      <c r="AY209" s="6"/>
      <c r="AZ209" s="6">
        <v>5</v>
      </c>
      <c r="BA209" s="6">
        <v>1</v>
      </c>
      <c r="BB209" s="6">
        <v>4</v>
      </c>
      <c r="BC209" s="6">
        <v>0</v>
      </c>
      <c r="BD209" s="6">
        <v>443944</v>
      </c>
      <c r="BE209" s="6" t="s">
        <v>806</v>
      </c>
      <c r="BF209" s="6" t="s">
        <v>807</v>
      </c>
      <c r="BG209" s="6" t="s">
        <v>808</v>
      </c>
      <c r="BH209" s="7">
        <v>33787</v>
      </c>
      <c r="BI209" s="6">
        <v>32</v>
      </c>
      <c r="BJ209" s="6" t="s">
        <v>143</v>
      </c>
      <c r="BK209" s="6" t="s">
        <v>139</v>
      </c>
      <c r="BL209" s="4">
        <v>6</v>
      </c>
      <c r="BM209" s="4">
        <v>3</v>
      </c>
      <c r="BN209" s="6">
        <v>0</v>
      </c>
      <c r="BO209" s="4">
        <v>118.8</v>
      </c>
      <c r="BP209" s="4">
        <v>0</v>
      </c>
      <c r="BQ209" s="4">
        <v>25</v>
      </c>
      <c r="BR209" s="6" t="s">
        <v>144</v>
      </c>
      <c r="BS209" s="6">
        <v>0</v>
      </c>
      <c r="BT209" s="6">
        <v>0</v>
      </c>
      <c r="BU209" s="4">
        <v>712.8</v>
      </c>
      <c r="BV209" s="4">
        <v>446.99999084472603</v>
      </c>
      <c r="BW209" s="6">
        <v>0</v>
      </c>
      <c r="BX209" s="6">
        <v>39</v>
      </c>
      <c r="BY209" s="6">
        <v>39</v>
      </c>
      <c r="BZ209" s="6">
        <v>150</v>
      </c>
      <c r="CA209" s="6">
        <v>0</v>
      </c>
      <c r="CB209" s="6">
        <v>0</v>
      </c>
      <c r="CC209" s="6">
        <v>0</v>
      </c>
      <c r="CD209" s="6">
        <v>0</v>
      </c>
      <c r="CE209" s="4">
        <v>165.6</v>
      </c>
      <c r="CF209" s="4">
        <v>90.6</v>
      </c>
      <c r="CG209" s="6">
        <v>43.29</v>
      </c>
      <c r="CH209" s="6">
        <v>208.88999999999899</v>
      </c>
      <c r="CI209" s="4">
        <v>940.8</v>
      </c>
      <c r="CJ209" s="4">
        <v>775.19999999999902</v>
      </c>
      <c r="CK209" s="4">
        <v>940.8</v>
      </c>
      <c r="CL209" s="4">
        <v>775.19999999999902</v>
      </c>
      <c r="CM209" s="4">
        <v>599.99999084472597</v>
      </c>
      <c r="CN209" s="4">
        <v>674.99999084472597</v>
      </c>
      <c r="CO209" s="4">
        <v>599.99999084472597</v>
      </c>
      <c r="CP209" s="4">
        <v>674.99999084472597</v>
      </c>
      <c r="CQ209" s="6">
        <v>940.8</v>
      </c>
      <c r="CR209" s="6">
        <v>208.88999999999899</v>
      </c>
      <c r="CS209" s="4">
        <v>340.80000915527302</v>
      </c>
      <c r="CT209" s="4">
        <v>340.80000915527302</v>
      </c>
      <c r="CU209" s="4" t="s">
        <v>139</v>
      </c>
      <c r="CV209" s="6" t="s">
        <v>200</v>
      </c>
      <c r="CW209" s="6"/>
      <c r="CX209" s="8">
        <v>44742.300173611111</v>
      </c>
      <c r="CY209" s="6" t="s">
        <v>200</v>
      </c>
      <c r="CZ209" s="6">
        <v>96</v>
      </c>
      <c r="DA209" s="6">
        <v>2</v>
      </c>
      <c r="DB209" s="6" t="s">
        <v>163</v>
      </c>
      <c r="DC209" s="6" t="s">
        <v>164</v>
      </c>
      <c r="DD209" s="6" t="s">
        <v>645</v>
      </c>
      <c r="DE209" s="6" t="s">
        <v>442</v>
      </c>
      <c r="DF209" s="6" t="s">
        <v>223</v>
      </c>
      <c r="DG209" s="6" t="s">
        <v>143</v>
      </c>
      <c r="DH209" s="6" t="s">
        <v>168</v>
      </c>
      <c r="DI209" s="6">
        <v>1</v>
      </c>
      <c r="DJ209" s="6">
        <v>1</v>
      </c>
      <c r="DK209" s="6" t="s">
        <v>1311</v>
      </c>
      <c r="DL209" s="6" t="s">
        <v>152</v>
      </c>
      <c r="DM209" s="6">
        <v>25.077951284201198</v>
      </c>
      <c r="DN209" s="6">
        <v>55.360049215083798</v>
      </c>
      <c r="DO209" s="6" t="s">
        <v>1311</v>
      </c>
      <c r="DP209" s="6" t="s">
        <v>153</v>
      </c>
      <c r="DQ209" s="6">
        <v>25.077951284201198</v>
      </c>
      <c r="DR209" s="6">
        <v>55.360049215083798</v>
      </c>
      <c r="DS209" s="6" t="s">
        <v>133</v>
      </c>
      <c r="DT209" s="6" t="s">
        <v>133</v>
      </c>
      <c r="DV209" s="4"/>
      <c r="DW209" s="17" t="str">
        <f>IF(AND(CU209="no",CS209=0),"okay",IF(AND(CU209="yes",CS209&gt;0),"okay","wrong"))</f>
        <v>okay</v>
      </c>
      <c r="DX209" s="4">
        <f>SUM(BO209:BQ209)</f>
        <v>143.80000000000001</v>
      </c>
      <c r="DY209" s="4">
        <f>BM209</f>
        <v>3</v>
      </c>
      <c r="DZ209" s="4">
        <f t="shared" si="24"/>
        <v>431.40000000000003</v>
      </c>
      <c r="EA209" s="4">
        <f>CF209</f>
        <v>90.6</v>
      </c>
      <c r="EB209" s="17">
        <f>ROUND(DZ209-CS209-EA209,)</f>
        <v>0</v>
      </c>
      <c r="EC209" s="4">
        <f>CI209</f>
        <v>940.8</v>
      </c>
      <c r="ED209" s="3">
        <f t="shared" si="25"/>
        <v>431.40000000000003</v>
      </c>
      <c r="EE209" s="3">
        <f t="shared" si="25"/>
        <v>90.6</v>
      </c>
      <c r="EF209" s="4">
        <f t="shared" si="26"/>
        <v>599.99999999999989</v>
      </c>
      <c r="EG209" s="17">
        <f t="shared" si="27"/>
        <v>0</v>
      </c>
      <c r="EH209" s="4">
        <f>BU209</f>
        <v>712.8</v>
      </c>
      <c r="EI209" s="4">
        <f t="shared" si="28"/>
        <v>281.39999999999992</v>
      </c>
      <c r="EJ209" s="4">
        <f>CE209</f>
        <v>165.6</v>
      </c>
      <c r="EK209" s="20">
        <f t="shared" si="22"/>
        <v>115.79999999999993</v>
      </c>
      <c r="EL209" s="20">
        <f>CO209/CM209</f>
        <v>1</v>
      </c>
      <c r="EM209" s="20">
        <f t="shared" si="23"/>
        <v>115.79999999999993</v>
      </c>
      <c r="EN209" s="17">
        <f>ROUND(EM209-BV209,0)</f>
        <v>-331</v>
      </c>
    </row>
    <row r="210" spans="1:144" x14ac:dyDescent="0.25">
      <c r="A210">
        <v>256214</v>
      </c>
      <c r="B210" t="s">
        <v>1312</v>
      </c>
      <c r="C210" s="1">
        <v>45352</v>
      </c>
      <c r="D210" s="2">
        <v>45352.637569444443</v>
      </c>
      <c r="E210">
        <v>2024</v>
      </c>
      <c r="F210">
        <v>3</v>
      </c>
      <c r="G210">
        <v>1</v>
      </c>
      <c r="H210">
        <v>9</v>
      </c>
      <c r="I210">
        <v>6</v>
      </c>
      <c r="J210" t="s">
        <v>241</v>
      </c>
      <c r="K210">
        <v>15</v>
      </c>
      <c r="L210">
        <v>1</v>
      </c>
      <c r="M210">
        <v>1</v>
      </c>
      <c r="N210" s="1">
        <v>45352</v>
      </c>
      <c r="O210" s="2">
        <v>45352.71875</v>
      </c>
      <c r="P210">
        <v>2024</v>
      </c>
      <c r="Q210">
        <v>3</v>
      </c>
      <c r="R210">
        <v>1</v>
      </c>
      <c r="S210">
        <v>9</v>
      </c>
      <c r="T210">
        <v>6</v>
      </c>
      <c r="U210" t="s">
        <v>241</v>
      </c>
      <c r="V210">
        <v>17</v>
      </c>
      <c r="W210" s="1">
        <v>45389</v>
      </c>
      <c r="X210" s="2">
        <v>45389.868055555555</v>
      </c>
      <c r="Y210">
        <v>2024</v>
      </c>
      <c r="Z210">
        <v>4</v>
      </c>
      <c r="AA210">
        <v>7</v>
      </c>
      <c r="AB210">
        <v>14</v>
      </c>
      <c r="AC210">
        <v>1</v>
      </c>
      <c r="AD210" t="s">
        <v>172</v>
      </c>
      <c r="AE210">
        <v>20</v>
      </c>
      <c r="AF210" t="s">
        <v>155</v>
      </c>
      <c r="AG210" t="s">
        <v>128</v>
      </c>
      <c r="AH210" t="s">
        <v>129</v>
      </c>
      <c r="AI210" t="s">
        <v>155</v>
      </c>
      <c r="AJ210">
        <v>0</v>
      </c>
      <c r="AK210" t="s">
        <v>1082</v>
      </c>
      <c r="AL210" t="s">
        <v>40</v>
      </c>
      <c r="AM210" s="1">
        <v>45380</v>
      </c>
      <c r="AN210">
        <v>0</v>
      </c>
      <c r="AO210">
        <v>1</v>
      </c>
      <c r="AP210">
        <v>0</v>
      </c>
      <c r="AQ210" t="s">
        <v>134</v>
      </c>
      <c r="AR210" t="s">
        <v>135</v>
      </c>
      <c r="AS210" t="s">
        <v>136</v>
      </c>
      <c r="AT210" t="s">
        <v>465</v>
      </c>
      <c r="AU210" t="s">
        <v>465</v>
      </c>
      <c r="AV210" t="s">
        <v>159</v>
      </c>
      <c r="AW210" t="s">
        <v>133</v>
      </c>
      <c r="AX210" t="s">
        <v>146</v>
      </c>
      <c r="AZ210">
        <v>1</v>
      </c>
      <c r="BA210">
        <v>0</v>
      </c>
      <c r="BB210">
        <v>1</v>
      </c>
      <c r="BC210">
        <v>0</v>
      </c>
      <c r="BD210">
        <v>579103</v>
      </c>
      <c r="BE210" t="s">
        <v>600</v>
      </c>
      <c r="BF210" t="s">
        <v>1313</v>
      </c>
      <c r="BG210" t="s">
        <v>1314</v>
      </c>
      <c r="BH210" s="1">
        <v>33787</v>
      </c>
      <c r="BI210">
        <v>32</v>
      </c>
      <c r="BJ210" t="s">
        <v>143</v>
      </c>
      <c r="BK210" t="s">
        <v>146</v>
      </c>
      <c r="BL210" s="3">
        <v>37</v>
      </c>
      <c r="BM210" s="3">
        <v>7</v>
      </c>
      <c r="BN210">
        <v>0</v>
      </c>
      <c r="BO210" s="3">
        <v>75.959999999999994</v>
      </c>
      <c r="BP210" s="3">
        <v>6.63</v>
      </c>
      <c r="BQ210" s="3">
        <v>4.0540540540540499</v>
      </c>
      <c r="BR210" t="s">
        <v>144</v>
      </c>
      <c r="BS210">
        <v>75.959999999999994</v>
      </c>
      <c r="BT210" t="s">
        <v>145</v>
      </c>
      <c r="BU210" s="3">
        <v>2810.52</v>
      </c>
      <c r="BV210" s="3">
        <v>2204.01162803031</v>
      </c>
      <c r="BW210">
        <v>0</v>
      </c>
      <c r="BX210">
        <v>39</v>
      </c>
      <c r="BY210">
        <v>39</v>
      </c>
      <c r="BZ210">
        <v>150</v>
      </c>
      <c r="CA210">
        <v>245.31</v>
      </c>
      <c r="CB210">
        <v>0</v>
      </c>
      <c r="CC210">
        <v>0</v>
      </c>
      <c r="CD210">
        <v>245.31</v>
      </c>
      <c r="CE210" s="3">
        <v>0</v>
      </c>
      <c r="CF210" s="3">
        <v>0</v>
      </c>
      <c r="CG210">
        <v>164.19149999999999</v>
      </c>
      <c r="CH210">
        <v>164.19149999999999</v>
      </c>
      <c r="CI210" s="3">
        <v>3283.83</v>
      </c>
      <c r="CJ210" s="5">
        <v>3283.83</v>
      </c>
      <c r="CK210" s="5">
        <v>3283.83</v>
      </c>
      <c r="CL210" s="5">
        <v>3283.83</v>
      </c>
      <c r="CM210" s="3">
        <v>2677.32162803031</v>
      </c>
      <c r="CN210" s="3">
        <v>2677.32162803031</v>
      </c>
      <c r="CO210" s="3">
        <v>2677.32162803031</v>
      </c>
      <c r="CP210" s="3">
        <v>2677.32162803031</v>
      </c>
      <c r="CQ210">
        <v>3283.83</v>
      </c>
      <c r="CR210">
        <v>164.19149999999999</v>
      </c>
      <c r="CS210" s="3">
        <v>606.50837196968598</v>
      </c>
      <c r="CT210" s="3">
        <v>606.50837196968598</v>
      </c>
      <c r="CU210" s="3" t="s">
        <v>139</v>
      </c>
      <c r="CV210" t="s">
        <v>133</v>
      </c>
      <c r="CX210" s="2">
        <v>1.5</v>
      </c>
      <c r="CY210" t="s">
        <v>133</v>
      </c>
      <c r="CZ210">
        <v>320</v>
      </c>
      <c r="DA210">
        <v>3</v>
      </c>
      <c r="DB210" t="s">
        <v>147</v>
      </c>
      <c r="DC210" t="s">
        <v>783</v>
      </c>
      <c r="DD210" t="s">
        <v>784</v>
      </c>
      <c r="DE210" t="s">
        <v>442</v>
      </c>
      <c r="DF210" t="s">
        <v>167</v>
      </c>
      <c r="DG210" t="s">
        <v>143</v>
      </c>
      <c r="DH210" t="s">
        <v>168</v>
      </c>
      <c r="DI210">
        <v>1</v>
      </c>
      <c r="DJ210">
        <v>1</v>
      </c>
      <c r="DK210" t="s">
        <v>1315</v>
      </c>
      <c r="DL210" t="s">
        <v>152</v>
      </c>
      <c r="DM210">
        <v>25.1905285608089</v>
      </c>
      <c r="DN210">
        <v>55.281370139981497</v>
      </c>
      <c r="DO210" t="s">
        <v>1316</v>
      </c>
      <c r="DP210" t="s">
        <v>153</v>
      </c>
      <c r="DQ210">
        <v>25.183416699999999</v>
      </c>
      <c r="DR210">
        <v>55.256571800000003</v>
      </c>
      <c r="DS210" t="s">
        <v>133</v>
      </c>
      <c r="DT210" t="s">
        <v>133</v>
      </c>
      <c r="DW210" s="18" t="str">
        <f>IF(AND(CU210="no",CS210=0),"okay",IF(AND(CU210="yes",CS210&gt;0),"okay","wrong"))</f>
        <v>okay</v>
      </c>
      <c r="DX210" s="3">
        <f>SUM(BO210:BQ210)</f>
        <v>86.644054054054038</v>
      </c>
      <c r="DY210" s="3">
        <f>BM210</f>
        <v>7</v>
      </c>
      <c r="DZ210" s="3">
        <f t="shared" si="24"/>
        <v>606.50837837837821</v>
      </c>
      <c r="EA210" s="3">
        <f>CF210</f>
        <v>0</v>
      </c>
      <c r="EB210" s="18">
        <f>ROUND(DZ210-CS210-EA210,)</f>
        <v>0</v>
      </c>
      <c r="EC210" s="3">
        <f>CI210</f>
        <v>3283.83</v>
      </c>
      <c r="ED210" s="3">
        <f t="shared" si="25"/>
        <v>606.50837837837821</v>
      </c>
      <c r="EE210" s="3">
        <f t="shared" si="25"/>
        <v>0</v>
      </c>
      <c r="EF210" s="3">
        <f t="shared" si="26"/>
        <v>2677.3216216216215</v>
      </c>
      <c r="EG210" s="18">
        <f t="shared" si="27"/>
        <v>0</v>
      </c>
      <c r="EH210" s="3">
        <f>BU210</f>
        <v>2810.52</v>
      </c>
      <c r="EI210" s="3">
        <f t="shared" si="28"/>
        <v>2204.011621621622</v>
      </c>
      <c r="EJ210" s="3">
        <f>CE210</f>
        <v>0</v>
      </c>
      <c r="EK210" s="19">
        <f t="shared" si="22"/>
        <v>2204.011621621622</v>
      </c>
      <c r="EL210" s="19">
        <f>CO210/CM210</f>
        <v>1</v>
      </c>
      <c r="EM210" s="19">
        <f t="shared" si="23"/>
        <v>2204.011621621622</v>
      </c>
      <c r="EN210" s="18">
        <f>ROUND(EM210-BV210,0)</f>
        <v>0</v>
      </c>
    </row>
    <row r="211" spans="1:144" x14ac:dyDescent="0.25">
      <c r="A211">
        <v>256269</v>
      </c>
      <c r="B211">
        <v>7003503</v>
      </c>
      <c r="C211" s="1">
        <v>45352</v>
      </c>
      <c r="D211" s="2">
        <v>45352.716168981482</v>
      </c>
      <c r="E211">
        <v>2024</v>
      </c>
      <c r="F211">
        <v>3</v>
      </c>
      <c r="G211">
        <v>1</v>
      </c>
      <c r="H211">
        <v>9</v>
      </c>
      <c r="I211">
        <v>6</v>
      </c>
      <c r="J211" t="s">
        <v>241</v>
      </c>
      <c r="K211">
        <v>17</v>
      </c>
      <c r="L211">
        <v>1</v>
      </c>
      <c r="M211">
        <v>1</v>
      </c>
      <c r="N211" s="1">
        <v>45353</v>
      </c>
      <c r="O211" s="2">
        <v>45353.541666666664</v>
      </c>
      <c r="P211">
        <v>2024</v>
      </c>
      <c r="Q211">
        <v>3</v>
      </c>
      <c r="R211">
        <v>2</v>
      </c>
      <c r="S211">
        <v>9</v>
      </c>
      <c r="T211">
        <v>7</v>
      </c>
      <c r="U211" t="s">
        <v>126</v>
      </c>
      <c r="V211">
        <v>13</v>
      </c>
      <c r="W211" s="1">
        <v>45413</v>
      </c>
      <c r="X211" s="2">
        <v>45413.541666666664</v>
      </c>
      <c r="Y211">
        <v>2024</v>
      </c>
      <c r="Z211">
        <v>5</v>
      </c>
      <c r="AA211">
        <v>1</v>
      </c>
      <c r="AB211">
        <v>18</v>
      </c>
      <c r="AC211">
        <v>4</v>
      </c>
      <c r="AD211" t="s">
        <v>226</v>
      </c>
      <c r="AE211">
        <v>13</v>
      </c>
      <c r="AF211" t="s">
        <v>127</v>
      </c>
      <c r="AG211" t="s">
        <v>128</v>
      </c>
      <c r="AH211" t="s">
        <v>129</v>
      </c>
      <c r="AI211" t="s">
        <v>173</v>
      </c>
      <c r="AJ211">
        <v>1</v>
      </c>
      <c r="AK211" t="s">
        <v>1082</v>
      </c>
      <c r="AL211" t="s">
        <v>40</v>
      </c>
      <c r="AM211" s="1">
        <v>45380</v>
      </c>
      <c r="AN211">
        <v>0</v>
      </c>
      <c r="AO211">
        <v>1</v>
      </c>
      <c r="AP211">
        <v>0</v>
      </c>
      <c r="AQ211" t="s">
        <v>216</v>
      </c>
      <c r="AR211" t="s">
        <v>271</v>
      </c>
      <c r="AS211" t="s">
        <v>136</v>
      </c>
      <c r="AT211" t="s">
        <v>324</v>
      </c>
      <c r="AU211" t="s">
        <v>324</v>
      </c>
      <c r="AV211" t="s">
        <v>159</v>
      </c>
      <c r="AW211" t="s">
        <v>133</v>
      </c>
      <c r="AX211" t="s">
        <v>139</v>
      </c>
      <c r="AZ211">
        <v>4</v>
      </c>
      <c r="BA211">
        <v>0</v>
      </c>
      <c r="BB211">
        <v>3</v>
      </c>
      <c r="BC211">
        <v>1</v>
      </c>
      <c r="BD211">
        <v>514446</v>
      </c>
      <c r="BE211" t="s">
        <v>1317</v>
      </c>
      <c r="BF211" t="s">
        <v>1318</v>
      </c>
      <c r="BG211" t="s">
        <v>1319</v>
      </c>
      <c r="BH211" s="1">
        <v>33787</v>
      </c>
      <c r="BI211">
        <v>32</v>
      </c>
      <c r="BJ211" t="s">
        <v>143</v>
      </c>
      <c r="BK211" t="s">
        <v>139</v>
      </c>
      <c r="BL211" s="3">
        <v>60</v>
      </c>
      <c r="BM211" s="3">
        <v>30</v>
      </c>
      <c r="BN211">
        <v>0</v>
      </c>
      <c r="BO211" s="3">
        <v>67.3</v>
      </c>
      <c r="BP211" s="3">
        <v>5</v>
      </c>
      <c r="BQ211" s="3">
        <v>3.4166666666666599</v>
      </c>
      <c r="BR211" t="s">
        <v>144</v>
      </c>
      <c r="BS211">
        <v>67.3</v>
      </c>
      <c r="BT211" t="s">
        <v>183</v>
      </c>
      <c r="BU211" s="3">
        <v>4038</v>
      </c>
      <c r="BV211" s="3">
        <v>1766.4999084472599</v>
      </c>
      <c r="BW211">
        <v>0</v>
      </c>
      <c r="BX211">
        <v>39</v>
      </c>
      <c r="BY211">
        <v>39</v>
      </c>
      <c r="BZ211">
        <v>205</v>
      </c>
      <c r="CA211">
        <v>300</v>
      </c>
      <c r="CB211">
        <v>0</v>
      </c>
      <c r="CC211">
        <v>0</v>
      </c>
      <c r="CD211">
        <v>300</v>
      </c>
      <c r="CE211" s="3">
        <v>0</v>
      </c>
      <c r="CF211" s="3">
        <v>0</v>
      </c>
      <c r="CG211">
        <v>231.05</v>
      </c>
      <c r="CH211">
        <v>231.05</v>
      </c>
      <c r="CI211" s="3">
        <v>4621</v>
      </c>
      <c r="CJ211" s="5">
        <v>4621</v>
      </c>
      <c r="CK211" s="5">
        <v>4621</v>
      </c>
      <c r="CL211" s="5">
        <v>4621</v>
      </c>
      <c r="CM211" s="3">
        <v>2349.4999084472602</v>
      </c>
      <c r="CN211" s="3">
        <v>2349.4999084472602</v>
      </c>
      <c r="CO211" s="3">
        <v>2349.4999084472602</v>
      </c>
      <c r="CP211" s="3">
        <v>2349.4999084472602</v>
      </c>
      <c r="CQ211">
        <v>4621</v>
      </c>
      <c r="CR211">
        <v>231.05</v>
      </c>
      <c r="CS211" s="3">
        <v>2271.5000915527298</v>
      </c>
      <c r="CT211" s="3">
        <v>2271.5000915527298</v>
      </c>
      <c r="CU211" s="3" t="s">
        <v>139</v>
      </c>
      <c r="CV211" t="s">
        <v>133</v>
      </c>
      <c r="CX211" s="2">
        <v>1.5</v>
      </c>
      <c r="CY211" t="s">
        <v>133</v>
      </c>
      <c r="CZ211">
        <v>439</v>
      </c>
      <c r="DA211">
        <v>1</v>
      </c>
      <c r="DB211" t="s">
        <v>308</v>
      </c>
      <c r="DC211" t="s">
        <v>309</v>
      </c>
      <c r="DD211" t="s">
        <v>1320</v>
      </c>
      <c r="DE211" t="s">
        <v>133</v>
      </c>
      <c r="DF211" t="s">
        <v>133</v>
      </c>
      <c r="DG211" t="s">
        <v>143</v>
      </c>
      <c r="DH211" t="s">
        <v>150</v>
      </c>
      <c r="DI211">
        <v>1</v>
      </c>
      <c r="DJ211">
        <v>2</v>
      </c>
      <c r="DK211" t="s">
        <v>1321</v>
      </c>
      <c r="DL211" t="s">
        <v>152</v>
      </c>
      <c r="DM211">
        <v>24.386575229624601</v>
      </c>
      <c r="DN211">
        <v>54.626599699258797</v>
      </c>
      <c r="DO211" t="s">
        <v>1321</v>
      </c>
      <c r="DP211" t="s">
        <v>153</v>
      </c>
      <c r="DQ211">
        <v>24.386575229624601</v>
      </c>
      <c r="DR211">
        <v>54.626599699258797</v>
      </c>
      <c r="DS211" t="s">
        <v>133</v>
      </c>
      <c r="DT211" t="s">
        <v>133</v>
      </c>
      <c r="DW211" s="18" t="str">
        <f>IF(AND(CU211="no",CS211=0),"okay",IF(AND(CU211="yes",CS211&gt;0),"okay","wrong"))</f>
        <v>okay</v>
      </c>
      <c r="DX211" s="3">
        <f>SUM(BO211:BQ211)</f>
        <v>75.716666666666654</v>
      </c>
      <c r="DY211" s="3">
        <f>BM211</f>
        <v>30</v>
      </c>
      <c r="DZ211" s="3">
        <f t="shared" si="24"/>
        <v>2271.4999999999995</v>
      </c>
      <c r="EA211" s="3">
        <f>CF211</f>
        <v>0</v>
      </c>
      <c r="EB211" s="18">
        <f>ROUND(DZ211-CS211-EA211,)</f>
        <v>0</v>
      </c>
      <c r="EC211" s="3">
        <f>CI211</f>
        <v>4621</v>
      </c>
      <c r="ED211" s="3">
        <f t="shared" si="25"/>
        <v>2271.4999999999995</v>
      </c>
      <c r="EE211" s="3">
        <f t="shared" si="25"/>
        <v>0</v>
      </c>
      <c r="EF211" s="3">
        <f t="shared" si="26"/>
        <v>2349.5000000000005</v>
      </c>
      <c r="EG211" s="18">
        <f t="shared" si="27"/>
        <v>0</v>
      </c>
      <c r="EH211" s="3">
        <f>BU211</f>
        <v>4038</v>
      </c>
      <c r="EI211" s="3">
        <f t="shared" si="28"/>
        <v>1766.5000000000005</v>
      </c>
      <c r="EJ211" s="3">
        <f>CE211</f>
        <v>0</v>
      </c>
      <c r="EK211" s="19">
        <f t="shared" si="22"/>
        <v>1766.5000000000005</v>
      </c>
      <c r="EL211" s="19">
        <f>CO211/CM211</f>
        <v>1</v>
      </c>
      <c r="EM211" s="19">
        <f t="shared" si="23"/>
        <v>1766.5000000000005</v>
      </c>
      <c r="EN211" s="18">
        <f>ROUND(EM211-BV211,0)</f>
        <v>0</v>
      </c>
    </row>
    <row r="212" spans="1:144" x14ac:dyDescent="0.25">
      <c r="A212">
        <v>256294</v>
      </c>
      <c r="B212" t="s">
        <v>1322</v>
      </c>
      <c r="C212" s="1">
        <v>45352</v>
      </c>
      <c r="D212" s="2">
        <v>45352.758425925924</v>
      </c>
      <c r="E212">
        <v>2024</v>
      </c>
      <c r="F212">
        <v>3</v>
      </c>
      <c r="G212">
        <v>1</v>
      </c>
      <c r="H212">
        <v>9</v>
      </c>
      <c r="I212">
        <v>6</v>
      </c>
      <c r="J212" t="s">
        <v>241</v>
      </c>
      <c r="K212">
        <v>18</v>
      </c>
      <c r="L212">
        <v>1</v>
      </c>
      <c r="M212">
        <v>1</v>
      </c>
      <c r="N212" s="1">
        <v>45352</v>
      </c>
      <c r="O212" s="2">
        <v>45352.870833333334</v>
      </c>
      <c r="P212">
        <v>2024</v>
      </c>
      <c r="Q212">
        <v>3</v>
      </c>
      <c r="R212">
        <v>1</v>
      </c>
      <c r="S212">
        <v>9</v>
      </c>
      <c r="T212">
        <v>6</v>
      </c>
      <c r="U212" t="s">
        <v>241</v>
      </c>
      <c r="V212">
        <v>20</v>
      </c>
      <c r="W212" s="1">
        <v>45353</v>
      </c>
      <c r="X212" s="2">
        <v>45353.431944444441</v>
      </c>
      <c r="Y212">
        <v>2024</v>
      </c>
      <c r="Z212">
        <v>3</v>
      </c>
      <c r="AA212">
        <v>2</v>
      </c>
      <c r="AB212">
        <v>9</v>
      </c>
      <c r="AC212">
        <v>7</v>
      </c>
      <c r="AD212" t="s">
        <v>126</v>
      </c>
      <c r="AE212">
        <v>10</v>
      </c>
      <c r="AF212" t="s">
        <v>155</v>
      </c>
      <c r="AG212" t="s">
        <v>128</v>
      </c>
      <c r="AH212" t="s">
        <v>129</v>
      </c>
      <c r="AI212" t="s">
        <v>155</v>
      </c>
      <c r="AJ212">
        <v>0</v>
      </c>
      <c r="AK212" t="s">
        <v>1082</v>
      </c>
      <c r="AL212" t="s">
        <v>40</v>
      </c>
      <c r="AM212" s="1">
        <v>45380</v>
      </c>
      <c r="AN212">
        <v>0</v>
      </c>
      <c r="AO212">
        <v>1</v>
      </c>
      <c r="AP212">
        <v>0</v>
      </c>
      <c r="AQ212" t="s">
        <v>134</v>
      </c>
      <c r="AR212" t="s">
        <v>156</v>
      </c>
      <c r="AS212" t="s">
        <v>157</v>
      </c>
      <c r="AT212" t="s">
        <v>133</v>
      </c>
      <c r="AU212" t="s">
        <v>158</v>
      </c>
      <c r="AV212" t="s">
        <v>159</v>
      </c>
      <c r="AW212" t="s">
        <v>133</v>
      </c>
      <c r="AX212" t="s">
        <v>146</v>
      </c>
      <c r="AZ212">
        <v>1</v>
      </c>
      <c r="BA212">
        <v>0</v>
      </c>
      <c r="BB212">
        <v>1</v>
      </c>
      <c r="BC212">
        <v>0</v>
      </c>
      <c r="BD212">
        <v>579324</v>
      </c>
      <c r="BE212" t="s">
        <v>1323</v>
      </c>
      <c r="BF212" t="s">
        <v>1324</v>
      </c>
      <c r="BG212" t="s">
        <v>1325</v>
      </c>
      <c r="BH212" s="1">
        <v>33787</v>
      </c>
      <c r="BI212">
        <v>32</v>
      </c>
      <c r="BJ212" t="s">
        <v>143</v>
      </c>
      <c r="BK212" t="s">
        <v>139</v>
      </c>
      <c r="BL212" s="3">
        <v>1</v>
      </c>
      <c r="BM212" s="3">
        <v>0</v>
      </c>
      <c r="BN212">
        <v>0</v>
      </c>
      <c r="BO212" s="3">
        <v>118.8</v>
      </c>
      <c r="BP212" s="3">
        <v>22</v>
      </c>
      <c r="BQ212" s="3">
        <v>25</v>
      </c>
      <c r="BR212" t="s">
        <v>144</v>
      </c>
      <c r="BS212">
        <v>0</v>
      </c>
      <c r="BT212">
        <v>0</v>
      </c>
      <c r="BU212" s="3">
        <v>118.8</v>
      </c>
      <c r="BV212" s="3">
        <v>118.8</v>
      </c>
      <c r="BW212">
        <v>0</v>
      </c>
      <c r="BX212">
        <v>0</v>
      </c>
      <c r="BY212">
        <v>39</v>
      </c>
      <c r="BZ212">
        <v>25</v>
      </c>
      <c r="CA212">
        <v>22</v>
      </c>
      <c r="CB212">
        <v>0</v>
      </c>
      <c r="CC212">
        <v>0</v>
      </c>
      <c r="CD212">
        <v>22</v>
      </c>
      <c r="CE212" s="3">
        <v>0</v>
      </c>
      <c r="CF212" s="3">
        <v>0</v>
      </c>
      <c r="CG212">
        <v>10.24</v>
      </c>
      <c r="CH212">
        <v>60.24</v>
      </c>
      <c r="CI212" s="3">
        <v>204.8</v>
      </c>
      <c r="CJ212" s="5">
        <v>204.8</v>
      </c>
      <c r="CK212" s="5">
        <v>204.8</v>
      </c>
      <c r="CL212" s="5">
        <v>204.8</v>
      </c>
      <c r="CM212" s="3">
        <v>204.8</v>
      </c>
      <c r="CN212" s="3">
        <v>204.8</v>
      </c>
      <c r="CO212" s="3">
        <v>204.8</v>
      </c>
      <c r="CP212" s="3">
        <v>204.8</v>
      </c>
      <c r="CQ212">
        <v>204.8</v>
      </c>
      <c r="CR212">
        <v>60.24</v>
      </c>
      <c r="CS212" s="3">
        <v>0</v>
      </c>
      <c r="CT212" s="3">
        <v>0</v>
      </c>
      <c r="CU212" s="3" t="s">
        <v>146</v>
      </c>
      <c r="CV212" t="s">
        <v>133</v>
      </c>
      <c r="CX212" s="2">
        <v>1.5</v>
      </c>
      <c r="CY212" t="s">
        <v>133</v>
      </c>
      <c r="CZ212">
        <v>96</v>
      </c>
      <c r="DA212">
        <v>2</v>
      </c>
      <c r="DB212" t="s">
        <v>163</v>
      </c>
      <c r="DC212" t="s">
        <v>164</v>
      </c>
      <c r="DD212" t="s">
        <v>165</v>
      </c>
      <c r="DE212" t="s">
        <v>166</v>
      </c>
      <c r="DF212" t="s">
        <v>312</v>
      </c>
      <c r="DG212" t="s">
        <v>143</v>
      </c>
      <c r="DH212" t="s">
        <v>168</v>
      </c>
      <c r="DI212">
        <v>1</v>
      </c>
      <c r="DJ212">
        <v>1</v>
      </c>
      <c r="DK212" t="s">
        <v>337</v>
      </c>
      <c r="DL212" t="s">
        <v>338</v>
      </c>
      <c r="DM212">
        <v>25.119828799158199</v>
      </c>
      <c r="DN212">
        <v>55.216707100000001</v>
      </c>
      <c r="DO212" t="s">
        <v>1326</v>
      </c>
      <c r="DP212" t="s">
        <v>153</v>
      </c>
      <c r="DQ212">
        <v>25.268651982948899</v>
      </c>
      <c r="DR212">
        <v>55.326375626027499</v>
      </c>
      <c r="DS212" t="s">
        <v>133</v>
      </c>
      <c r="DT212" t="s">
        <v>133</v>
      </c>
      <c r="DW212" s="18" t="str">
        <f>IF(AND(CU212="no",CS212=0),"okay",IF(AND(CU212="yes",CS212&gt;0),"okay","wrong"))</f>
        <v>okay</v>
      </c>
      <c r="DX212" s="3">
        <f>SUM(BO212:BQ212)</f>
        <v>165.8</v>
      </c>
      <c r="DY212" s="3">
        <f>BM212</f>
        <v>0</v>
      </c>
      <c r="DZ212" s="3">
        <f t="shared" si="24"/>
        <v>0</v>
      </c>
      <c r="EA212" s="3">
        <f>CF212</f>
        <v>0</v>
      </c>
      <c r="EB212" s="18">
        <f>ROUND(DZ212-CS212-EA212,)</f>
        <v>0</v>
      </c>
      <c r="EC212" s="3">
        <f>CI212</f>
        <v>204.8</v>
      </c>
      <c r="ED212" s="3">
        <f t="shared" si="25"/>
        <v>0</v>
      </c>
      <c r="EE212" s="3">
        <f t="shared" si="25"/>
        <v>0</v>
      </c>
      <c r="EF212" s="3">
        <f t="shared" si="26"/>
        <v>204.8</v>
      </c>
      <c r="EG212" s="18">
        <f t="shared" si="27"/>
        <v>0</v>
      </c>
      <c r="EH212" s="3">
        <f>BU212</f>
        <v>118.8</v>
      </c>
      <c r="EI212" s="3">
        <f t="shared" si="28"/>
        <v>118.8</v>
      </c>
      <c r="EJ212" s="3">
        <f>CE212</f>
        <v>0</v>
      </c>
      <c r="EK212" s="19">
        <f t="shared" si="22"/>
        <v>118.8</v>
      </c>
      <c r="EL212" s="19">
        <f>CO212/CM212</f>
        <v>1</v>
      </c>
      <c r="EM212" s="19">
        <f t="shared" si="23"/>
        <v>118.8</v>
      </c>
      <c r="EN212" s="18">
        <f>ROUND(EM212-BV212,0)</f>
        <v>0</v>
      </c>
    </row>
    <row r="213" spans="1:144" x14ac:dyDescent="0.25">
      <c r="A213">
        <v>256448</v>
      </c>
      <c r="B213" t="s">
        <v>1327</v>
      </c>
      <c r="C213" s="1">
        <v>45353</v>
      </c>
      <c r="D213" s="2">
        <v>45353.423692129632</v>
      </c>
      <c r="E213">
        <v>2024</v>
      </c>
      <c r="F213">
        <v>3</v>
      </c>
      <c r="G213">
        <v>2</v>
      </c>
      <c r="H213">
        <v>9</v>
      </c>
      <c r="I213">
        <v>7</v>
      </c>
      <c r="J213" t="s">
        <v>126</v>
      </c>
      <c r="K213">
        <v>10</v>
      </c>
      <c r="L213">
        <v>1</v>
      </c>
      <c r="M213">
        <v>1</v>
      </c>
      <c r="N213" s="1">
        <v>45355</v>
      </c>
      <c r="O213" s="2">
        <v>45355.456250000003</v>
      </c>
      <c r="P213">
        <v>2024</v>
      </c>
      <c r="Q213">
        <v>3</v>
      </c>
      <c r="R213">
        <v>4</v>
      </c>
      <c r="S213">
        <v>10</v>
      </c>
      <c r="T213">
        <v>2</v>
      </c>
      <c r="U213" t="s">
        <v>124</v>
      </c>
      <c r="V213">
        <v>10</v>
      </c>
      <c r="W213" s="1">
        <v>45365</v>
      </c>
      <c r="X213" s="2">
        <v>45365.536111111112</v>
      </c>
      <c r="Y213">
        <v>2024</v>
      </c>
      <c r="Z213">
        <v>3</v>
      </c>
      <c r="AA213">
        <v>14</v>
      </c>
      <c r="AB213">
        <v>11</v>
      </c>
      <c r="AC213">
        <v>5</v>
      </c>
      <c r="AD213" t="s">
        <v>125</v>
      </c>
      <c r="AE213">
        <v>12</v>
      </c>
      <c r="AF213" t="s">
        <v>127</v>
      </c>
      <c r="AG213" t="s">
        <v>203</v>
      </c>
      <c r="AH213" t="s">
        <v>129</v>
      </c>
      <c r="AI213" t="s">
        <v>130</v>
      </c>
      <c r="AJ213">
        <v>2</v>
      </c>
      <c r="AK213" t="s">
        <v>1082</v>
      </c>
      <c r="AL213" t="s">
        <v>40</v>
      </c>
      <c r="AM213" s="1">
        <v>45381</v>
      </c>
      <c r="AN213">
        <v>0</v>
      </c>
      <c r="AO213">
        <v>1</v>
      </c>
      <c r="AP213">
        <v>0</v>
      </c>
      <c r="AQ213" t="s">
        <v>134</v>
      </c>
      <c r="AR213" t="s">
        <v>205</v>
      </c>
      <c r="AS213" t="s">
        <v>157</v>
      </c>
      <c r="AT213" t="s">
        <v>133</v>
      </c>
      <c r="AU213" t="s">
        <v>158</v>
      </c>
      <c r="AV213" t="s">
        <v>138</v>
      </c>
      <c r="AW213" t="s">
        <v>133</v>
      </c>
      <c r="AX213" t="s">
        <v>139</v>
      </c>
      <c r="AZ213">
        <v>6</v>
      </c>
      <c r="BA213">
        <v>1</v>
      </c>
      <c r="BB213">
        <v>5</v>
      </c>
      <c r="BC213">
        <v>0</v>
      </c>
      <c r="BD213">
        <v>378703</v>
      </c>
      <c r="BE213" t="s">
        <v>1328</v>
      </c>
      <c r="BF213" t="s">
        <v>1329</v>
      </c>
      <c r="BG213" t="s">
        <v>1330</v>
      </c>
      <c r="BH213" s="1">
        <v>27538</v>
      </c>
      <c r="BI213" t="s">
        <v>133</v>
      </c>
      <c r="BJ213" t="s">
        <v>143</v>
      </c>
      <c r="BK213" t="s">
        <v>139</v>
      </c>
      <c r="BL213" s="3">
        <v>10</v>
      </c>
      <c r="BM213" s="3">
        <v>0</v>
      </c>
      <c r="BN213">
        <v>0</v>
      </c>
      <c r="BO213" s="3">
        <v>278.43</v>
      </c>
      <c r="BP213" s="3">
        <v>17</v>
      </c>
      <c r="BQ213" s="3">
        <v>15</v>
      </c>
      <c r="BR213" t="s">
        <v>144</v>
      </c>
      <c r="BS213">
        <v>0</v>
      </c>
      <c r="BT213">
        <v>0</v>
      </c>
      <c r="BU213" s="3">
        <v>2784.3</v>
      </c>
      <c r="BV213" s="3">
        <v>2784.3</v>
      </c>
      <c r="BW213">
        <v>0</v>
      </c>
      <c r="BX213">
        <v>39</v>
      </c>
      <c r="BY213">
        <v>39</v>
      </c>
      <c r="BZ213">
        <v>150</v>
      </c>
      <c r="CA213">
        <v>170</v>
      </c>
      <c r="CB213">
        <v>0</v>
      </c>
      <c r="CC213">
        <v>0</v>
      </c>
      <c r="CD213">
        <v>170</v>
      </c>
      <c r="CE213" s="3">
        <v>0</v>
      </c>
      <c r="CF213" s="3">
        <v>0</v>
      </c>
      <c r="CG213">
        <v>159.11500000000001</v>
      </c>
      <c r="CH213">
        <v>159.11500000000001</v>
      </c>
      <c r="CI213" s="3">
        <v>3182.3</v>
      </c>
      <c r="CJ213" s="5">
        <v>3182.3</v>
      </c>
      <c r="CK213" s="5">
        <v>3182.3</v>
      </c>
      <c r="CL213" s="5">
        <v>3182.3</v>
      </c>
      <c r="CM213" s="3">
        <v>3182.3</v>
      </c>
      <c r="CN213" s="3">
        <v>3182.3</v>
      </c>
      <c r="CO213" s="3">
        <v>3182.3</v>
      </c>
      <c r="CP213" s="3">
        <v>3182.3</v>
      </c>
      <c r="CQ213">
        <v>3182.3</v>
      </c>
      <c r="CR213">
        <v>159.11500000000001</v>
      </c>
      <c r="CS213" s="3">
        <v>0</v>
      </c>
      <c r="CT213" s="3">
        <v>0</v>
      </c>
      <c r="CU213" s="3" t="s">
        <v>146</v>
      </c>
      <c r="CV213" t="s">
        <v>133</v>
      </c>
      <c r="CX213" s="2">
        <v>1.5</v>
      </c>
      <c r="CZ213">
        <v>466</v>
      </c>
      <c r="DA213">
        <v>3</v>
      </c>
      <c r="DB213" t="s">
        <v>147</v>
      </c>
      <c r="DC213" t="s">
        <v>1008</v>
      </c>
      <c r="DD213" t="s">
        <v>678</v>
      </c>
      <c r="DE213" t="s">
        <v>166</v>
      </c>
      <c r="DF213" t="s">
        <v>167</v>
      </c>
      <c r="DG213" t="s">
        <v>143</v>
      </c>
      <c r="DH213" t="s">
        <v>168</v>
      </c>
      <c r="DI213">
        <v>1</v>
      </c>
      <c r="DJ213">
        <v>1</v>
      </c>
      <c r="DK213" t="s">
        <v>1331</v>
      </c>
      <c r="DL213" t="s">
        <v>152</v>
      </c>
      <c r="DM213">
        <v>25.1916777681793</v>
      </c>
      <c r="DN213">
        <v>55.2717742323875</v>
      </c>
      <c r="DO213" t="s">
        <v>1332</v>
      </c>
      <c r="DP213" t="s">
        <v>153</v>
      </c>
      <c r="DQ213">
        <v>25.1922538999479</v>
      </c>
      <c r="DR213">
        <v>55.273126736283302</v>
      </c>
      <c r="DS213" t="s">
        <v>133</v>
      </c>
      <c r="DT213" t="s">
        <v>133</v>
      </c>
      <c r="DW213" s="18" t="str">
        <f>IF(AND(CU213="no",CS213=0),"okay",IF(AND(CU213="yes",CS213&gt;0),"okay","wrong"))</f>
        <v>okay</v>
      </c>
      <c r="DX213" s="3">
        <f>SUM(BO213:BQ213)</f>
        <v>310.43</v>
      </c>
      <c r="DY213" s="3">
        <f>BM213</f>
        <v>0</v>
      </c>
      <c r="DZ213" s="3">
        <f t="shared" si="24"/>
        <v>0</v>
      </c>
      <c r="EA213" s="3">
        <f>CF213</f>
        <v>0</v>
      </c>
      <c r="EB213" s="18">
        <f>ROUND(DZ213-CS213-EA213,)</f>
        <v>0</v>
      </c>
      <c r="EC213" s="3">
        <f>CI213</f>
        <v>3182.3</v>
      </c>
      <c r="ED213" s="3">
        <f t="shared" si="25"/>
        <v>0</v>
      </c>
      <c r="EE213" s="3">
        <f t="shared" si="25"/>
        <v>0</v>
      </c>
      <c r="EF213" s="3">
        <f t="shared" si="26"/>
        <v>3182.3</v>
      </c>
      <c r="EG213" s="18">
        <f t="shared" si="27"/>
        <v>0</v>
      </c>
      <c r="EH213" s="3">
        <f>BU213</f>
        <v>2784.3</v>
      </c>
      <c r="EI213" s="3">
        <f t="shared" si="28"/>
        <v>2784.3</v>
      </c>
      <c r="EJ213" s="3">
        <f>CE213</f>
        <v>0</v>
      </c>
      <c r="EK213" s="19">
        <f t="shared" si="22"/>
        <v>2784.3</v>
      </c>
      <c r="EL213" s="19">
        <f>CO213/CM213</f>
        <v>1</v>
      </c>
      <c r="EM213" s="19">
        <f t="shared" si="23"/>
        <v>2784.3</v>
      </c>
      <c r="EN213" s="18">
        <f>ROUND(EM213-BV213,0)</f>
        <v>0</v>
      </c>
    </row>
    <row r="214" spans="1:144" x14ac:dyDescent="0.25">
      <c r="A214">
        <v>256460</v>
      </c>
      <c r="B214">
        <v>1100145419</v>
      </c>
      <c r="C214" s="1">
        <v>45353</v>
      </c>
      <c r="D214" s="2">
        <v>45353.440243055556</v>
      </c>
      <c r="E214">
        <v>2024</v>
      </c>
      <c r="F214">
        <v>3</v>
      </c>
      <c r="G214">
        <v>2</v>
      </c>
      <c r="H214">
        <v>9</v>
      </c>
      <c r="I214">
        <v>7</v>
      </c>
      <c r="J214" t="s">
        <v>126</v>
      </c>
      <c r="K214">
        <v>10</v>
      </c>
      <c r="L214">
        <v>1</v>
      </c>
      <c r="M214">
        <v>1</v>
      </c>
      <c r="N214" s="1">
        <v>45353</v>
      </c>
      <c r="O214" s="2">
        <v>45353.527777777781</v>
      </c>
      <c r="P214">
        <v>2024</v>
      </c>
      <c r="Q214">
        <v>3</v>
      </c>
      <c r="R214">
        <v>2</v>
      </c>
      <c r="S214">
        <v>9</v>
      </c>
      <c r="T214">
        <v>7</v>
      </c>
      <c r="U214" t="s">
        <v>126</v>
      </c>
      <c r="V214">
        <v>12</v>
      </c>
      <c r="W214" s="1">
        <v>45413</v>
      </c>
      <c r="X214" s="2">
        <v>45413.5</v>
      </c>
      <c r="Y214">
        <v>2024</v>
      </c>
      <c r="Z214">
        <v>5</v>
      </c>
      <c r="AA214">
        <v>1</v>
      </c>
      <c r="AB214">
        <v>18</v>
      </c>
      <c r="AC214">
        <v>4</v>
      </c>
      <c r="AD214" t="s">
        <v>226</v>
      </c>
      <c r="AE214">
        <v>12</v>
      </c>
      <c r="AF214" t="s">
        <v>155</v>
      </c>
      <c r="AG214" t="s">
        <v>128</v>
      </c>
      <c r="AH214" t="s">
        <v>129</v>
      </c>
      <c r="AI214" t="s">
        <v>155</v>
      </c>
      <c r="AJ214">
        <v>0</v>
      </c>
      <c r="AK214" t="s">
        <v>1082</v>
      </c>
      <c r="AL214" t="s">
        <v>40</v>
      </c>
      <c r="AM214" s="1">
        <v>45381</v>
      </c>
      <c r="AN214">
        <v>0</v>
      </c>
      <c r="AO214">
        <v>1</v>
      </c>
      <c r="AP214">
        <v>0</v>
      </c>
      <c r="AQ214" t="s">
        <v>216</v>
      </c>
      <c r="AR214" t="s">
        <v>271</v>
      </c>
      <c r="AS214" t="s">
        <v>136</v>
      </c>
      <c r="AT214" t="s">
        <v>137</v>
      </c>
      <c r="AU214" t="s">
        <v>137</v>
      </c>
      <c r="AV214" t="s">
        <v>159</v>
      </c>
      <c r="AW214" t="s">
        <v>133</v>
      </c>
      <c r="AX214" t="s">
        <v>139</v>
      </c>
      <c r="AZ214">
        <v>3</v>
      </c>
      <c r="BA214">
        <v>0</v>
      </c>
      <c r="BB214">
        <v>2</v>
      </c>
      <c r="BC214">
        <v>1</v>
      </c>
      <c r="BD214">
        <v>513885</v>
      </c>
      <c r="BE214" t="s">
        <v>1333</v>
      </c>
      <c r="BF214" t="s">
        <v>1334</v>
      </c>
      <c r="BG214" t="s">
        <v>1335</v>
      </c>
      <c r="BH214" s="1">
        <v>23153</v>
      </c>
      <c r="BI214" t="s">
        <v>133</v>
      </c>
      <c r="BJ214" t="s">
        <v>143</v>
      </c>
      <c r="BK214" t="s">
        <v>146</v>
      </c>
      <c r="BL214" s="3">
        <v>60</v>
      </c>
      <c r="BM214" s="3">
        <v>30</v>
      </c>
      <c r="BN214">
        <v>0</v>
      </c>
      <c r="BO214" s="3">
        <v>81.96</v>
      </c>
      <c r="BP214" s="3">
        <v>9.9600000000000009</v>
      </c>
      <c r="BQ214" s="3">
        <v>5</v>
      </c>
      <c r="BR214" t="s">
        <v>144</v>
      </c>
      <c r="BS214">
        <v>65.959999999999994</v>
      </c>
      <c r="BT214" t="s">
        <v>145</v>
      </c>
      <c r="BU214" s="3">
        <v>4917.5999999999904</v>
      </c>
      <c r="BV214" s="3">
        <v>2010.00002746581</v>
      </c>
      <c r="BW214">
        <v>0</v>
      </c>
      <c r="BX214">
        <v>44.85</v>
      </c>
      <c r="BY214">
        <v>39</v>
      </c>
      <c r="BZ214">
        <v>300</v>
      </c>
      <c r="CA214">
        <v>597.6</v>
      </c>
      <c r="CB214">
        <v>0</v>
      </c>
      <c r="CC214">
        <v>0</v>
      </c>
      <c r="CD214">
        <v>597.6</v>
      </c>
      <c r="CE214" s="3">
        <v>0</v>
      </c>
      <c r="CF214" s="3">
        <v>0</v>
      </c>
      <c r="CG214">
        <v>294.95</v>
      </c>
      <c r="CH214">
        <v>294.95</v>
      </c>
      <c r="CI214" s="3">
        <v>5899.05</v>
      </c>
      <c r="CJ214" s="5">
        <v>5899.05</v>
      </c>
      <c r="CK214" s="5">
        <v>5899.05</v>
      </c>
      <c r="CL214" s="5">
        <v>5899.05</v>
      </c>
      <c r="CM214" s="3">
        <v>2991.4500274658199</v>
      </c>
      <c r="CN214" s="3">
        <v>2991.4500274658199</v>
      </c>
      <c r="CO214" s="3">
        <v>2991.4500274658199</v>
      </c>
      <c r="CP214" s="3">
        <v>2991.4500274658199</v>
      </c>
      <c r="CQ214">
        <v>5899.05</v>
      </c>
      <c r="CR214">
        <v>294.95</v>
      </c>
      <c r="CS214" s="3">
        <v>2907.5999725341799</v>
      </c>
      <c r="CT214" s="3">
        <v>2907.5999725341799</v>
      </c>
      <c r="CU214" s="3" t="s">
        <v>139</v>
      </c>
      <c r="CV214" t="s">
        <v>133</v>
      </c>
      <c r="CX214" s="2">
        <v>1.5</v>
      </c>
      <c r="CY214" t="s">
        <v>133</v>
      </c>
      <c r="CZ214">
        <v>416</v>
      </c>
      <c r="DA214">
        <v>2</v>
      </c>
      <c r="DB214" t="s">
        <v>147</v>
      </c>
      <c r="DC214" t="s">
        <v>1336</v>
      </c>
      <c r="DD214" t="s">
        <v>1337</v>
      </c>
      <c r="DE214" t="s">
        <v>133</v>
      </c>
      <c r="DF214" t="s">
        <v>133</v>
      </c>
      <c r="DG214" t="s">
        <v>143</v>
      </c>
      <c r="DH214" t="s">
        <v>150</v>
      </c>
      <c r="DI214">
        <v>1</v>
      </c>
      <c r="DJ214">
        <v>2</v>
      </c>
      <c r="DK214" t="s">
        <v>411</v>
      </c>
      <c r="DL214" t="s">
        <v>152</v>
      </c>
      <c r="DM214">
        <v>24.488268651756499</v>
      </c>
      <c r="DN214">
        <v>54.373022988438599</v>
      </c>
      <c r="DO214" t="s">
        <v>411</v>
      </c>
      <c r="DP214" t="s">
        <v>153</v>
      </c>
      <c r="DQ214">
        <v>24.4882688</v>
      </c>
      <c r="DR214">
        <v>54.373022900000002</v>
      </c>
      <c r="DS214" t="s">
        <v>133</v>
      </c>
      <c r="DT214" t="s">
        <v>133</v>
      </c>
      <c r="DW214" s="18" t="str">
        <f>IF(AND(CU214="no",CS214=0),"okay",IF(AND(CU214="yes",CS214&gt;0),"okay","wrong"))</f>
        <v>okay</v>
      </c>
      <c r="DX214" s="3">
        <f>SUM(BO214:BQ214)</f>
        <v>96.919999999999987</v>
      </c>
      <c r="DY214" s="3">
        <f>BM214</f>
        <v>30</v>
      </c>
      <c r="DZ214" s="3">
        <f t="shared" si="24"/>
        <v>2907.5999999999995</v>
      </c>
      <c r="EA214" s="3">
        <f>CF214</f>
        <v>0</v>
      </c>
      <c r="EB214" s="18">
        <f>ROUND(DZ214-CS214-EA214,)</f>
        <v>0</v>
      </c>
      <c r="EC214" s="3">
        <f>CI214</f>
        <v>5899.05</v>
      </c>
      <c r="ED214" s="3">
        <f t="shared" si="25"/>
        <v>2907.5999999999995</v>
      </c>
      <c r="EE214" s="3">
        <f t="shared" si="25"/>
        <v>0</v>
      </c>
      <c r="EF214" s="3">
        <f t="shared" si="26"/>
        <v>2991.4500000000007</v>
      </c>
      <c r="EG214" s="18">
        <f t="shared" si="27"/>
        <v>0</v>
      </c>
      <c r="EH214" s="3">
        <f>BU214</f>
        <v>4917.5999999999904</v>
      </c>
      <c r="EI214" s="3">
        <f t="shared" si="28"/>
        <v>2009.9999999999909</v>
      </c>
      <c r="EJ214" s="3">
        <f>CE214</f>
        <v>0</v>
      </c>
      <c r="EK214" s="19">
        <f t="shared" si="22"/>
        <v>2009.9999999999909</v>
      </c>
      <c r="EL214" s="19">
        <f>CO214/CM214</f>
        <v>1</v>
      </c>
      <c r="EM214" s="19">
        <f t="shared" si="23"/>
        <v>2009.9999999999909</v>
      </c>
      <c r="EN214" s="18">
        <f>ROUND(EM214-BV214,0)</f>
        <v>0</v>
      </c>
    </row>
    <row r="215" spans="1:144" x14ac:dyDescent="0.25">
      <c r="A215">
        <v>256574</v>
      </c>
      <c r="B215">
        <v>1100145476</v>
      </c>
      <c r="C215" s="1">
        <v>45353</v>
      </c>
      <c r="D215" s="2">
        <v>45353.612546296295</v>
      </c>
      <c r="E215">
        <v>2024</v>
      </c>
      <c r="F215">
        <v>3</v>
      </c>
      <c r="G215">
        <v>2</v>
      </c>
      <c r="H215">
        <v>9</v>
      </c>
      <c r="I215">
        <v>7</v>
      </c>
      <c r="J215" t="s">
        <v>126</v>
      </c>
      <c r="K215">
        <v>14</v>
      </c>
      <c r="L215">
        <v>1</v>
      </c>
      <c r="M215">
        <v>1</v>
      </c>
      <c r="N215" s="1">
        <v>45353</v>
      </c>
      <c r="O215" s="2">
        <v>45353.84375</v>
      </c>
      <c r="P215">
        <v>2024</v>
      </c>
      <c r="Q215">
        <v>3</v>
      </c>
      <c r="R215">
        <v>2</v>
      </c>
      <c r="S215">
        <v>9</v>
      </c>
      <c r="T215">
        <v>7</v>
      </c>
      <c r="U215" t="s">
        <v>126</v>
      </c>
      <c r="V215">
        <v>20</v>
      </c>
      <c r="W215" s="1">
        <v>45383</v>
      </c>
      <c r="X215" s="2">
        <v>45383.586805555555</v>
      </c>
      <c r="Y215">
        <v>2024</v>
      </c>
      <c r="Z215">
        <v>4</v>
      </c>
      <c r="AA215">
        <v>1</v>
      </c>
      <c r="AB215">
        <v>14</v>
      </c>
      <c r="AC215">
        <v>2</v>
      </c>
      <c r="AD215" t="s">
        <v>124</v>
      </c>
      <c r="AE215">
        <v>14</v>
      </c>
      <c r="AF215" t="s">
        <v>155</v>
      </c>
      <c r="AG215" t="s">
        <v>128</v>
      </c>
      <c r="AH215" t="s">
        <v>129</v>
      </c>
      <c r="AI215" t="s">
        <v>155</v>
      </c>
      <c r="AJ215">
        <v>0</v>
      </c>
      <c r="AK215" t="s">
        <v>1082</v>
      </c>
      <c r="AL215" t="s">
        <v>40</v>
      </c>
      <c r="AM215" s="1">
        <v>45381</v>
      </c>
      <c r="AN215">
        <v>0</v>
      </c>
      <c r="AO215">
        <v>1</v>
      </c>
      <c r="AP215">
        <v>0</v>
      </c>
      <c r="AQ215" t="s">
        <v>134</v>
      </c>
      <c r="AR215" t="s">
        <v>135</v>
      </c>
      <c r="AS215" t="s">
        <v>136</v>
      </c>
      <c r="AT215" t="s">
        <v>137</v>
      </c>
      <c r="AU215" t="s">
        <v>137</v>
      </c>
      <c r="AV215" t="s">
        <v>159</v>
      </c>
      <c r="AW215" t="s">
        <v>133</v>
      </c>
      <c r="AX215" t="s">
        <v>139</v>
      </c>
      <c r="AZ215">
        <v>6</v>
      </c>
      <c r="BA215">
        <v>0</v>
      </c>
      <c r="BB215">
        <v>6</v>
      </c>
      <c r="BC215">
        <v>0</v>
      </c>
      <c r="BD215">
        <v>335678</v>
      </c>
      <c r="BE215" t="s">
        <v>1338</v>
      </c>
      <c r="BF215" t="s">
        <v>1339</v>
      </c>
      <c r="BG215" t="s">
        <v>1340</v>
      </c>
      <c r="BH215" s="1">
        <v>33787</v>
      </c>
      <c r="BI215">
        <v>32</v>
      </c>
      <c r="BJ215" t="s">
        <v>143</v>
      </c>
      <c r="BK215" t="s">
        <v>139</v>
      </c>
      <c r="BL215" s="3">
        <v>30</v>
      </c>
      <c r="BM215" s="3">
        <v>0</v>
      </c>
      <c r="BN215">
        <v>0</v>
      </c>
      <c r="BO215" s="3">
        <v>111.63</v>
      </c>
      <c r="BP215" s="3">
        <v>11.63</v>
      </c>
      <c r="BQ215" s="3">
        <v>5</v>
      </c>
      <c r="BR215" t="s">
        <v>144</v>
      </c>
      <c r="BS215">
        <v>111.63</v>
      </c>
      <c r="BT215" t="s">
        <v>183</v>
      </c>
      <c r="BU215" s="3">
        <v>3348.9</v>
      </c>
      <c r="BV215" s="3">
        <v>3348.9</v>
      </c>
      <c r="BW215">
        <v>0</v>
      </c>
      <c r="BX215">
        <v>39</v>
      </c>
      <c r="BY215">
        <v>39</v>
      </c>
      <c r="BZ215">
        <v>150</v>
      </c>
      <c r="CA215">
        <v>348.9</v>
      </c>
      <c r="CB215">
        <v>0</v>
      </c>
      <c r="CC215">
        <v>0</v>
      </c>
      <c r="CD215">
        <v>348.9</v>
      </c>
      <c r="CE215" s="3">
        <v>0</v>
      </c>
      <c r="CF215" s="3">
        <v>0</v>
      </c>
      <c r="CG215">
        <v>196.29</v>
      </c>
      <c r="CH215">
        <v>196.29</v>
      </c>
      <c r="CI215" s="3">
        <v>3925.8</v>
      </c>
      <c r="CJ215" s="5">
        <v>3925.8</v>
      </c>
      <c r="CK215" s="5">
        <v>3925.8</v>
      </c>
      <c r="CL215" s="5">
        <v>3925.8</v>
      </c>
      <c r="CM215" s="3">
        <v>3925.8</v>
      </c>
      <c r="CN215" s="3">
        <v>3925.8</v>
      </c>
      <c r="CO215" s="3">
        <v>3925.8</v>
      </c>
      <c r="CP215" s="3">
        <v>3925.8</v>
      </c>
      <c r="CQ215">
        <v>3925.8</v>
      </c>
      <c r="CR215">
        <v>196.29</v>
      </c>
      <c r="CS215" s="3">
        <v>0</v>
      </c>
      <c r="CT215" s="3">
        <v>0</v>
      </c>
      <c r="CU215" s="3" t="s">
        <v>146</v>
      </c>
      <c r="CV215" t="s">
        <v>133</v>
      </c>
      <c r="CX215" s="2">
        <v>1.5</v>
      </c>
      <c r="CY215" t="s">
        <v>133</v>
      </c>
      <c r="CZ215">
        <v>448</v>
      </c>
      <c r="DA215">
        <v>3</v>
      </c>
      <c r="DB215" t="s">
        <v>147</v>
      </c>
      <c r="DC215" t="s">
        <v>1341</v>
      </c>
      <c r="DD215" t="s">
        <v>1342</v>
      </c>
      <c r="DE215" t="s">
        <v>133</v>
      </c>
      <c r="DF215" t="s">
        <v>133</v>
      </c>
      <c r="DG215" t="s">
        <v>143</v>
      </c>
      <c r="DH215" t="s">
        <v>168</v>
      </c>
      <c r="DI215">
        <v>1</v>
      </c>
      <c r="DJ215">
        <v>1</v>
      </c>
      <c r="DK215" t="s">
        <v>1343</v>
      </c>
      <c r="DL215" t="s">
        <v>152</v>
      </c>
      <c r="DM215">
        <v>25.222404631430599</v>
      </c>
      <c r="DN215">
        <v>55.413384474813903</v>
      </c>
      <c r="DO215" t="s">
        <v>1343</v>
      </c>
      <c r="DP215" t="s">
        <v>153</v>
      </c>
      <c r="DQ215">
        <v>25.222404631430599</v>
      </c>
      <c r="DR215">
        <v>55.413384474813903</v>
      </c>
      <c r="DS215" t="s">
        <v>133</v>
      </c>
      <c r="DT215" t="s">
        <v>133</v>
      </c>
      <c r="DW215" s="18" t="str">
        <f>IF(AND(CU215="no",CS215=0),"okay",IF(AND(CU215="yes",CS215&gt;0),"okay","wrong"))</f>
        <v>okay</v>
      </c>
      <c r="DX215" s="3">
        <f>SUM(BO215:BQ215)</f>
        <v>128.26</v>
      </c>
      <c r="DY215" s="3">
        <f>BM215</f>
        <v>0</v>
      </c>
      <c r="DZ215" s="3">
        <f t="shared" si="24"/>
        <v>0</v>
      </c>
      <c r="EA215" s="3">
        <f>CF215</f>
        <v>0</v>
      </c>
      <c r="EB215" s="18">
        <f>ROUND(DZ215-CS215-EA215,)</f>
        <v>0</v>
      </c>
      <c r="EC215" s="3">
        <f>CI215</f>
        <v>3925.8</v>
      </c>
      <c r="ED215" s="3">
        <f t="shared" si="25"/>
        <v>0</v>
      </c>
      <c r="EE215" s="3">
        <f t="shared" si="25"/>
        <v>0</v>
      </c>
      <c r="EF215" s="3">
        <f t="shared" si="26"/>
        <v>3925.8</v>
      </c>
      <c r="EG215" s="18">
        <f t="shared" si="27"/>
        <v>0</v>
      </c>
      <c r="EH215" s="3">
        <f>BU215</f>
        <v>3348.9</v>
      </c>
      <c r="EI215" s="3">
        <f t="shared" si="28"/>
        <v>3348.9</v>
      </c>
      <c r="EJ215" s="3">
        <f>CE215</f>
        <v>0</v>
      </c>
      <c r="EK215" s="19">
        <f t="shared" si="22"/>
        <v>3348.9</v>
      </c>
      <c r="EL215" s="19">
        <f>CO215/CM215</f>
        <v>1</v>
      </c>
      <c r="EM215" s="19">
        <f t="shared" si="23"/>
        <v>3348.9</v>
      </c>
      <c r="EN215" s="18">
        <f>ROUND(EM215-BV215,0)</f>
        <v>0</v>
      </c>
    </row>
    <row r="216" spans="1:144" x14ac:dyDescent="0.25">
      <c r="A216">
        <v>256764</v>
      </c>
      <c r="B216">
        <v>1100145504</v>
      </c>
      <c r="C216" s="1">
        <v>45354</v>
      </c>
      <c r="D216" s="2">
        <v>45354.491793981484</v>
      </c>
      <c r="E216">
        <v>2024</v>
      </c>
      <c r="F216">
        <v>3</v>
      </c>
      <c r="G216">
        <v>3</v>
      </c>
      <c r="H216">
        <v>9</v>
      </c>
      <c r="I216">
        <v>1</v>
      </c>
      <c r="J216" t="s">
        <v>172</v>
      </c>
      <c r="K216">
        <v>11</v>
      </c>
      <c r="L216">
        <v>1</v>
      </c>
      <c r="M216">
        <v>1</v>
      </c>
      <c r="N216" s="1">
        <v>45354</v>
      </c>
      <c r="O216" s="2">
        <v>45354.621527777781</v>
      </c>
      <c r="P216">
        <v>2024</v>
      </c>
      <c r="Q216">
        <v>3</v>
      </c>
      <c r="R216">
        <v>3</v>
      </c>
      <c r="S216">
        <v>9</v>
      </c>
      <c r="T216">
        <v>1</v>
      </c>
      <c r="U216" t="s">
        <v>172</v>
      </c>
      <c r="V216">
        <v>14</v>
      </c>
      <c r="W216" s="1">
        <v>45385</v>
      </c>
      <c r="X216" s="2">
        <v>45385.53125</v>
      </c>
      <c r="Y216">
        <v>2024</v>
      </c>
      <c r="Z216">
        <v>4</v>
      </c>
      <c r="AA216">
        <v>3</v>
      </c>
      <c r="AB216">
        <v>14</v>
      </c>
      <c r="AC216">
        <v>4</v>
      </c>
      <c r="AD216" t="s">
        <v>226</v>
      </c>
      <c r="AE216">
        <v>12</v>
      </c>
      <c r="AF216" t="s">
        <v>155</v>
      </c>
      <c r="AG216" t="s">
        <v>128</v>
      </c>
      <c r="AH216" t="s">
        <v>129</v>
      </c>
      <c r="AI216" t="s">
        <v>155</v>
      </c>
      <c r="AJ216">
        <v>0</v>
      </c>
      <c r="AK216" t="s">
        <v>1082</v>
      </c>
      <c r="AL216" t="s">
        <v>40</v>
      </c>
      <c r="AM216" s="1">
        <v>45382</v>
      </c>
      <c r="AN216">
        <v>0</v>
      </c>
      <c r="AO216">
        <v>1</v>
      </c>
      <c r="AP216">
        <v>0</v>
      </c>
      <c r="AQ216" t="s">
        <v>134</v>
      </c>
      <c r="AR216" t="s">
        <v>135</v>
      </c>
      <c r="AS216" t="s">
        <v>136</v>
      </c>
      <c r="AT216" t="s">
        <v>137</v>
      </c>
      <c r="AU216" t="s">
        <v>137</v>
      </c>
      <c r="AV216" t="s">
        <v>159</v>
      </c>
      <c r="AW216" t="s">
        <v>133</v>
      </c>
      <c r="AX216" t="s">
        <v>139</v>
      </c>
      <c r="AZ216">
        <v>2</v>
      </c>
      <c r="BA216">
        <v>0</v>
      </c>
      <c r="BB216">
        <v>2</v>
      </c>
      <c r="BC216">
        <v>0</v>
      </c>
      <c r="BD216">
        <v>528699</v>
      </c>
      <c r="BE216" t="s">
        <v>1344</v>
      </c>
      <c r="BF216" t="s">
        <v>1345</v>
      </c>
      <c r="BG216" t="s">
        <v>1346</v>
      </c>
      <c r="BH216" s="1">
        <v>33787</v>
      </c>
      <c r="BI216">
        <v>32</v>
      </c>
      <c r="BJ216" t="s">
        <v>143</v>
      </c>
      <c r="BK216" t="s">
        <v>139</v>
      </c>
      <c r="BL216" s="3">
        <v>31</v>
      </c>
      <c r="BM216" s="3">
        <v>0</v>
      </c>
      <c r="BN216">
        <v>0</v>
      </c>
      <c r="BO216" s="3">
        <v>51.63</v>
      </c>
      <c r="BP216" s="3">
        <v>4.97</v>
      </c>
      <c r="BQ216" s="3">
        <v>5</v>
      </c>
      <c r="BR216" t="s">
        <v>144</v>
      </c>
      <c r="BS216">
        <v>51.63</v>
      </c>
      <c r="BT216" t="s">
        <v>145</v>
      </c>
      <c r="BU216" s="3">
        <v>1600.53</v>
      </c>
      <c r="BV216" s="3">
        <v>1600.53</v>
      </c>
      <c r="BW216">
        <v>0</v>
      </c>
      <c r="BX216">
        <v>39</v>
      </c>
      <c r="BY216">
        <v>39</v>
      </c>
      <c r="BZ216">
        <v>155</v>
      </c>
      <c r="CA216">
        <v>154.07</v>
      </c>
      <c r="CB216">
        <v>0</v>
      </c>
      <c r="CC216">
        <v>0</v>
      </c>
      <c r="CD216">
        <v>154.07</v>
      </c>
      <c r="CE216" s="3">
        <v>0</v>
      </c>
      <c r="CF216" s="3">
        <v>0</v>
      </c>
      <c r="CG216">
        <v>99.38</v>
      </c>
      <c r="CH216">
        <v>99.38</v>
      </c>
      <c r="CI216" s="3">
        <v>1987.6</v>
      </c>
      <c r="CJ216" s="5">
        <v>1987.6</v>
      </c>
      <c r="CK216" s="5">
        <v>1987.6</v>
      </c>
      <c r="CL216" s="5">
        <v>1987.6</v>
      </c>
      <c r="CM216" s="3">
        <v>1987.6</v>
      </c>
      <c r="CN216" s="3">
        <v>1987.6</v>
      </c>
      <c r="CO216" s="3">
        <v>1987.6</v>
      </c>
      <c r="CP216" s="3">
        <v>1987.6</v>
      </c>
      <c r="CQ216">
        <v>1987.6</v>
      </c>
      <c r="CR216">
        <v>99.38</v>
      </c>
      <c r="CS216" s="3">
        <v>0</v>
      </c>
      <c r="CT216" s="3">
        <v>0</v>
      </c>
      <c r="CU216" s="3" t="s">
        <v>146</v>
      </c>
      <c r="CV216" t="s">
        <v>133</v>
      </c>
      <c r="CX216" s="2">
        <v>1.5</v>
      </c>
      <c r="CY216" t="s">
        <v>133</v>
      </c>
      <c r="CZ216">
        <v>237</v>
      </c>
      <c r="DA216">
        <v>2</v>
      </c>
      <c r="DB216" t="s">
        <v>191</v>
      </c>
      <c r="DC216" t="s">
        <v>882</v>
      </c>
      <c r="DD216" t="s">
        <v>221</v>
      </c>
      <c r="DE216" t="s">
        <v>222</v>
      </c>
      <c r="DF216" t="s">
        <v>167</v>
      </c>
      <c r="DG216" t="s">
        <v>143</v>
      </c>
      <c r="DH216" t="s">
        <v>150</v>
      </c>
      <c r="DI216">
        <v>1</v>
      </c>
      <c r="DJ216">
        <v>2</v>
      </c>
      <c r="DK216" t="s">
        <v>1347</v>
      </c>
      <c r="DL216" t="s">
        <v>152</v>
      </c>
      <c r="DM216">
        <v>24.503887292560599</v>
      </c>
      <c r="DN216">
        <v>54.410655532133298</v>
      </c>
      <c r="DO216" t="s">
        <v>1347</v>
      </c>
      <c r="DP216" t="s">
        <v>153</v>
      </c>
      <c r="DQ216">
        <v>24.503887292560599</v>
      </c>
      <c r="DR216">
        <v>54.410655532133298</v>
      </c>
      <c r="DS216" t="s">
        <v>133</v>
      </c>
      <c r="DT216" t="s">
        <v>133</v>
      </c>
      <c r="DW216" s="18" t="str">
        <f>IF(AND(CU216="no",CS216=0),"okay",IF(AND(CU216="yes",CS216&gt;0),"okay","wrong"))</f>
        <v>okay</v>
      </c>
      <c r="DX216" s="3">
        <f>SUM(BO216:BQ216)</f>
        <v>61.6</v>
      </c>
      <c r="DY216" s="3">
        <f>BM216</f>
        <v>0</v>
      </c>
      <c r="DZ216" s="3">
        <f t="shared" si="24"/>
        <v>0</v>
      </c>
      <c r="EA216" s="3">
        <f>CF216</f>
        <v>0</v>
      </c>
      <c r="EB216" s="18">
        <f>ROUND(DZ216-CS216-EA216,)</f>
        <v>0</v>
      </c>
      <c r="EC216" s="3">
        <f>CI216</f>
        <v>1987.6</v>
      </c>
      <c r="ED216" s="3">
        <f t="shared" si="25"/>
        <v>0</v>
      </c>
      <c r="EE216" s="3">
        <f t="shared" si="25"/>
        <v>0</v>
      </c>
      <c r="EF216" s="3">
        <f t="shared" si="26"/>
        <v>1987.6</v>
      </c>
      <c r="EG216" s="18">
        <f t="shared" si="27"/>
        <v>0</v>
      </c>
      <c r="EH216" s="3">
        <f>BU216</f>
        <v>1600.53</v>
      </c>
      <c r="EI216" s="3">
        <f t="shared" si="28"/>
        <v>1600.53</v>
      </c>
      <c r="EJ216" s="3">
        <f>CE216</f>
        <v>0</v>
      </c>
      <c r="EK216" s="19">
        <f t="shared" si="22"/>
        <v>1600.53</v>
      </c>
      <c r="EL216" s="19">
        <f>CO216/CM216</f>
        <v>1</v>
      </c>
      <c r="EM216" s="19">
        <f t="shared" si="23"/>
        <v>1600.53</v>
      </c>
      <c r="EN216" s="18">
        <f>ROUND(EM216-BV216,0)</f>
        <v>0</v>
      </c>
    </row>
    <row r="217" spans="1:144" x14ac:dyDescent="0.25">
      <c r="A217">
        <v>256869</v>
      </c>
      <c r="B217" t="s">
        <v>1348</v>
      </c>
      <c r="C217" s="1">
        <v>45354</v>
      </c>
      <c r="D217" s="2">
        <v>45354.856435185182</v>
      </c>
      <c r="E217">
        <v>2024</v>
      </c>
      <c r="F217">
        <v>3</v>
      </c>
      <c r="G217">
        <v>3</v>
      </c>
      <c r="H217">
        <v>9</v>
      </c>
      <c r="I217">
        <v>1</v>
      </c>
      <c r="J217" t="s">
        <v>172</v>
      </c>
      <c r="K217">
        <v>20</v>
      </c>
      <c r="L217">
        <v>1</v>
      </c>
      <c r="M217">
        <v>1</v>
      </c>
      <c r="N217" s="1">
        <v>45354</v>
      </c>
      <c r="O217" s="2">
        <v>45354.916666666664</v>
      </c>
      <c r="P217">
        <v>2024</v>
      </c>
      <c r="Q217">
        <v>3</v>
      </c>
      <c r="R217">
        <v>3</v>
      </c>
      <c r="S217">
        <v>9</v>
      </c>
      <c r="T217">
        <v>1</v>
      </c>
      <c r="U217" t="s">
        <v>172</v>
      </c>
      <c r="V217">
        <v>22</v>
      </c>
      <c r="W217" s="1">
        <v>45364</v>
      </c>
      <c r="X217" s="2">
        <v>45364.932638888888</v>
      </c>
      <c r="Y217">
        <v>2024</v>
      </c>
      <c r="Z217">
        <v>3</v>
      </c>
      <c r="AA217">
        <v>13</v>
      </c>
      <c r="AB217">
        <v>11</v>
      </c>
      <c r="AC217">
        <v>4</v>
      </c>
      <c r="AD217" t="s">
        <v>226</v>
      </c>
      <c r="AE217">
        <v>22</v>
      </c>
      <c r="AF217" t="s">
        <v>155</v>
      </c>
      <c r="AG217" t="s">
        <v>128</v>
      </c>
      <c r="AH217" t="s">
        <v>129</v>
      </c>
      <c r="AI217" t="s">
        <v>155</v>
      </c>
      <c r="AJ217">
        <v>0</v>
      </c>
      <c r="AK217" t="s">
        <v>1082</v>
      </c>
      <c r="AL217" t="s">
        <v>40</v>
      </c>
      <c r="AM217" s="1">
        <v>45382</v>
      </c>
      <c r="AN217">
        <v>0</v>
      </c>
      <c r="AO217">
        <v>1</v>
      </c>
      <c r="AP217">
        <v>0</v>
      </c>
      <c r="AQ217" t="s">
        <v>134</v>
      </c>
      <c r="AR217" t="s">
        <v>205</v>
      </c>
      <c r="AS217" t="s">
        <v>157</v>
      </c>
      <c r="AT217" t="s">
        <v>133</v>
      </c>
      <c r="AU217" t="s">
        <v>158</v>
      </c>
      <c r="AV217" t="s">
        <v>138</v>
      </c>
      <c r="AW217" t="s">
        <v>133</v>
      </c>
      <c r="AX217" t="s">
        <v>146</v>
      </c>
      <c r="AZ217">
        <v>1</v>
      </c>
      <c r="BA217">
        <v>0</v>
      </c>
      <c r="BB217">
        <v>1</v>
      </c>
      <c r="BC217">
        <v>0</v>
      </c>
      <c r="BD217">
        <v>580392</v>
      </c>
      <c r="BE217" t="s">
        <v>1349</v>
      </c>
      <c r="BF217" t="s">
        <v>1350</v>
      </c>
      <c r="BG217" t="s">
        <v>1351</v>
      </c>
      <c r="BH217" s="1">
        <v>34700</v>
      </c>
      <c r="BI217">
        <v>29</v>
      </c>
      <c r="BJ217" t="s">
        <v>143</v>
      </c>
      <c r="BK217" t="s">
        <v>139</v>
      </c>
      <c r="BL217" s="3">
        <v>10</v>
      </c>
      <c r="BM217" s="3">
        <v>0</v>
      </c>
      <c r="BN217">
        <v>0</v>
      </c>
      <c r="BO217" s="3">
        <v>151.28</v>
      </c>
      <c r="BP217" s="3">
        <v>0</v>
      </c>
      <c r="BQ217" s="3">
        <v>15</v>
      </c>
      <c r="BR217" t="s">
        <v>144</v>
      </c>
      <c r="BS217">
        <v>0</v>
      </c>
      <c r="BT217">
        <v>0</v>
      </c>
      <c r="BU217" s="3">
        <v>1512.8</v>
      </c>
      <c r="BV217" s="3">
        <v>1512.8</v>
      </c>
      <c r="BW217">
        <v>0</v>
      </c>
      <c r="BX217">
        <v>56.55</v>
      </c>
      <c r="BY217">
        <v>39</v>
      </c>
      <c r="BZ217">
        <v>150</v>
      </c>
      <c r="CA217">
        <v>0</v>
      </c>
      <c r="CB217">
        <v>0</v>
      </c>
      <c r="CC217">
        <v>0</v>
      </c>
      <c r="CD217">
        <v>0</v>
      </c>
      <c r="CE217" s="3">
        <v>0</v>
      </c>
      <c r="CF217" s="3">
        <v>0</v>
      </c>
      <c r="CG217">
        <v>87.917500000000004</v>
      </c>
      <c r="CH217">
        <v>104.2975</v>
      </c>
      <c r="CI217" s="3">
        <v>1758.35</v>
      </c>
      <c r="CJ217" s="5">
        <v>1758.35</v>
      </c>
      <c r="CK217" s="5">
        <v>1758.35</v>
      </c>
      <c r="CL217" s="5">
        <v>1758.35</v>
      </c>
      <c r="CM217" s="3">
        <v>1758.35</v>
      </c>
      <c r="CN217" s="3">
        <v>1758.35</v>
      </c>
      <c r="CO217" s="3">
        <v>1758.35</v>
      </c>
      <c r="CP217" s="3">
        <v>1758.35</v>
      </c>
      <c r="CQ217">
        <v>1758.35</v>
      </c>
      <c r="CR217">
        <v>104.2975</v>
      </c>
      <c r="CS217" s="3">
        <v>0</v>
      </c>
      <c r="CT217" s="3">
        <v>0</v>
      </c>
      <c r="CU217" s="3" t="s">
        <v>146</v>
      </c>
      <c r="CV217" t="s">
        <v>133</v>
      </c>
      <c r="CX217" s="2">
        <v>1.5</v>
      </c>
      <c r="CZ217">
        <v>310</v>
      </c>
      <c r="DA217">
        <v>3</v>
      </c>
      <c r="DB217" t="s">
        <v>147</v>
      </c>
      <c r="DC217" t="s">
        <v>301</v>
      </c>
      <c r="DD217" t="s">
        <v>261</v>
      </c>
      <c r="DE217" t="s">
        <v>166</v>
      </c>
      <c r="DF217" t="s">
        <v>167</v>
      </c>
      <c r="DG217" t="s">
        <v>143</v>
      </c>
      <c r="DH217" t="s">
        <v>168</v>
      </c>
      <c r="DI217">
        <v>1</v>
      </c>
      <c r="DJ217">
        <v>1</v>
      </c>
      <c r="DK217" t="s">
        <v>1352</v>
      </c>
      <c r="DL217" t="s">
        <v>152</v>
      </c>
      <c r="DM217">
        <v>25.024697113555298</v>
      </c>
      <c r="DN217">
        <v>55.2704716846346</v>
      </c>
      <c r="DO217" t="s">
        <v>1352</v>
      </c>
      <c r="DP217" t="s">
        <v>153</v>
      </c>
      <c r="DQ217">
        <v>25.024857824845501</v>
      </c>
      <c r="DR217">
        <v>55.270483754575203</v>
      </c>
      <c r="DS217">
        <v>9</v>
      </c>
      <c r="DT217" t="s">
        <v>133</v>
      </c>
      <c r="DW217" s="18" t="str">
        <f>IF(AND(CU217="no",CS217=0),"okay",IF(AND(CU217="yes",CS217&gt;0),"okay","wrong"))</f>
        <v>okay</v>
      </c>
      <c r="DX217" s="3">
        <f>SUM(BO217:BQ217)</f>
        <v>166.28</v>
      </c>
      <c r="DY217" s="3">
        <f>BM217</f>
        <v>0</v>
      </c>
      <c r="DZ217" s="3">
        <f t="shared" si="24"/>
        <v>0</v>
      </c>
      <c r="EA217" s="3">
        <f>CF217</f>
        <v>0</v>
      </c>
      <c r="EB217" s="18">
        <f>ROUND(DZ217-CS217-EA217,)</f>
        <v>0</v>
      </c>
      <c r="EC217" s="3">
        <f>CI217</f>
        <v>1758.35</v>
      </c>
      <c r="ED217" s="3">
        <f t="shared" si="25"/>
        <v>0</v>
      </c>
      <c r="EE217" s="3">
        <f t="shared" si="25"/>
        <v>0</v>
      </c>
      <c r="EF217" s="3">
        <f t="shared" si="26"/>
        <v>1758.35</v>
      </c>
      <c r="EG217" s="18">
        <f t="shared" si="27"/>
        <v>0</v>
      </c>
      <c r="EH217" s="3">
        <f>BU217</f>
        <v>1512.8</v>
      </c>
      <c r="EI217" s="3">
        <f t="shared" si="28"/>
        <v>1512.8</v>
      </c>
      <c r="EJ217" s="3">
        <f>CE217</f>
        <v>0</v>
      </c>
      <c r="EK217" s="19">
        <f t="shared" si="22"/>
        <v>1512.8</v>
      </c>
      <c r="EL217" s="19">
        <f>CO217/CM217</f>
        <v>1</v>
      </c>
      <c r="EM217" s="19">
        <f t="shared" si="23"/>
        <v>1512.8</v>
      </c>
      <c r="EN217" s="18">
        <f>ROUND(EM217-BV217,0)</f>
        <v>0</v>
      </c>
    </row>
    <row r="218" spans="1:144" x14ac:dyDescent="0.25">
      <c r="A218">
        <v>257034</v>
      </c>
      <c r="B218" t="s">
        <v>1353</v>
      </c>
      <c r="C218" s="1">
        <v>45355</v>
      </c>
      <c r="D218" s="2">
        <v>45355.628611111111</v>
      </c>
      <c r="E218">
        <v>2024</v>
      </c>
      <c r="F218">
        <v>3</v>
      </c>
      <c r="G218">
        <v>4</v>
      </c>
      <c r="H218">
        <v>10</v>
      </c>
      <c r="I218">
        <v>2</v>
      </c>
      <c r="J218" t="s">
        <v>124</v>
      </c>
      <c r="K218">
        <v>15</v>
      </c>
      <c r="L218">
        <v>1</v>
      </c>
      <c r="M218">
        <v>1</v>
      </c>
      <c r="N218" s="1">
        <v>45355</v>
      </c>
      <c r="O218" s="2">
        <v>45355.75</v>
      </c>
      <c r="P218">
        <v>2024</v>
      </c>
      <c r="Q218">
        <v>3</v>
      </c>
      <c r="R218">
        <v>4</v>
      </c>
      <c r="S218">
        <v>10</v>
      </c>
      <c r="T218">
        <v>2</v>
      </c>
      <c r="U218" t="s">
        <v>124</v>
      </c>
      <c r="V218">
        <v>18</v>
      </c>
      <c r="W218" s="1">
        <v>45415</v>
      </c>
      <c r="X218" s="2">
        <v>45415.75</v>
      </c>
      <c r="Y218">
        <v>2024</v>
      </c>
      <c r="Z218">
        <v>5</v>
      </c>
      <c r="AA218">
        <v>3</v>
      </c>
      <c r="AB218">
        <v>18</v>
      </c>
      <c r="AC218">
        <v>6</v>
      </c>
      <c r="AD218" t="s">
        <v>241</v>
      </c>
      <c r="AE218">
        <v>18</v>
      </c>
      <c r="AF218" t="s">
        <v>155</v>
      </c>
      <c r="AG218" t="s">
        <v>128</v>
      </c>
      <c r="AH218" t="s">
        <v>129</v>
      </c>
      <c r="AI218" t="s">
        <v>155</v>
      </c>
      <c r="AJ218">
        <v>0</v>
      </c>
      <c r="AK218" t="s">
        <v>1082</v>
      </c>
      <c r="AL218" t="s">
        <v>40</v>
      </c>
      <c r="AM218" s="1">
        <v>45383</v>
      </c>
      <c r="AN218">
        <v>0</v>
      </c>
      <c r="AO218">
        <v>1</v>
      </c>
      <c r="AP218">
        <v>0</v>
      </c>
      <c r="AQ218" t="s">
        <v>216</v>
      </c>
      <c r="AR218" t="s">
        <v>135</v>
      </c>
      <c r="AS218" t="s">
        <v>136</v>
      </c>
      <c r="AT218" t="s">
        <v>1354</v>
      </c>
      <c r="AU218" t="s">
        <v>1354</v>
      </c>
      <c r="AV218" t="s">
        <v>138</v>
      </c>
      <c r="AW218" t="s">
        <v>133</v>
      </c>
      <c r="AX218" t="s">
        <v>146</v>
      </c>
      <c r="AZ218">
        <v>1</v>
      </c>
      <c r="BA218">
        <v>0</v>
      </c>
      <c r="BB218">
        <v>0</v>
      </c>
      <c r="BC218">
        <v>1</v>
      </c>
      <c r="BD218">
        <v>580689</v>
      </c>
      <c r="BE218" t="s">
        <v>1355</v>
      </c>
      <c r="BF218" t="s">
        <v>1356</v>
      </c>
      <c r="BG218" t="s">
        <v>1357</v>
      </c>
      <c r="BH218" s="1">
        <v>34700</v>
      </c>
      <c r="BI218">
        <v>29</v>
      </c>
      <c r="BJ218" t="s">
        <v>1358</v>
      </c>
      <c r="BK218" t="s">
        <v>146</v>
      </c>
      <c r="BL218" s="3">
        <v>60</v>
      </c>
      <c r="BM218" s="3">
        <v>30</v>
      </c>
      <c r="BN218">
        <v>0</v>
      </c>
      <c r="BO218" s="3">
        <v>66.63</v>
      </c>
      <c r="BP218" s="3">
        <v>9.9600000000000009</v>
      </c>
      <c r="BQ218" s="3">
        <v>2.75</v>
      </c>
      <c r="BR218" t="s">
        <v>144</v>
      </c>
      <c r="BS218">
        <v>66.63</v>
      </c>
      <c r="BT218" t="s">
        <v>145</v>
      </c>
      <c r="BU218" s="3">
        <v>3997.7999999999902</v>
      </c>
      <c r="BV218" s="3">
        <v>1633.7760677947899</v>
      </c>
      <c r="BW218">
        <v>0</v>
      </c>
      <c r="BX218">
        <v>39</v>
      </c>
      <c r="BY218">
        <v>39</v>
      </c>
      <c r="BZ218">
        <v>165</v>
      </c>
      <c r="CA218">
        <v>597.6</v>
      </c>
      <c r="CB218">
        <v>0</v>
      </c>
      <c r="CC218">
        <v>0</v>
      </c>
      <c r="CD218">
        <v>597.6</v>
      </c>
      <c r="CE218" s="3">
        <v>0</v>
      </c>
      <c r="CF218" s="3">
        <v>0</v>
      </c>
      <c r="CG218">
        <v>0</v>
      </c>
      <c r="CH218">
        <v>0</v>
      </c>
      <c r="CI218" s="3">
        <v>4838.3999999999996</v>
      </c>
      <c r="CJ218" s="5">
        <v>4838.3999999999996</v>
      </c>
      <c r="CK218" s="5">
        <v>4886.7839538574199</v>
      </c>
      <c r="CL218" s="5">
        <v>4886.7839538574199</v>
      </c>
      <c r="CM218" s="3">
        <v>2458.2000823974599</v>
      </c>
      <c r="CN218" s="3">
        <v>2458.2000823974599</v>
      </c>
      <c r="CO218" s="3">
        <v>2482.7820597782102</v>
      </c>
      <c r="CP218" s="3">
        <v>2482.7820597782102</v>
      </c>
      <c r="CQ218">
        <v>4838.3999999999996</v>
      </c>
      <c r="CR218">
        <v>0</v>
      </c>
      <c r="CS218" s="3">
        <v>2380.1999176025301</v>
      </c>
      <c r="CT218" s="3">
        <v>2404.0018940792002</v>
      </c>
      <c r="CU218" s="3" t="s">
        <v>139</v>
      </c>
      <c r="CV218" t="s">
        <v>133</v>
      </c>
      <c r="CX218" s="2">
        <v>1.5</v>
      </c>
      <c r="CZ218">
        <v>585</v>
      </c>
      <c r="DA218">
        <v>2</v>
      </c>
      <c r="DB218" t="s">
        <v>191</v>
      </c>
      <c r="DC218" t="s">
        <v>503</v>
      </c>
      <c r="DD218" t="s">
        <v>1359</v>
      </c>
      <c r="DE218" t="s">
        <v>311</v>
      </c>
      <c r="DF218" t="s">
        <v>167</v>
      </c>
      <c r="DG218" t="s">
        <v>1358</v>
      </c>
      <c r="DH218" t="s">
        <v>1360</v>
      </c>
      <c r="DI218">
        <v>7</v>
      </c>
      <c r="DJ218">
        <v>19</v>
      </c>
      <c r="DK218" t="s">
        <v>1361</v>
      </c>
      <c r="DL218" t="s">
        <v>152</v>
      </c>
      <c r="DM218">
        <v>25.285269907902499</v>
      </c>
      <c r="DN218">
        <v>51.508455611765299</v>
      </c>
      <c r="DO218" t="s">
        <v>1362</v>
      </c>
      <c r="DP218" t="s">
        <v>153</v>
      </c>
      <c r="DQ218">
        <v>25.2850131360894</v>
      </c>
      <c r="DR218">
        <v>51.508748643100198</v>
      </c>
      <c r="DS218" t="s">
        <v>133</v>
      </c>
      <c r="DT218" t="s">
        <v>133</v>
      </c>
      <c r="DW218" s="18" t="str">
        <f>IF(AND(CU218="no",CS218=0),"okay",IF(AND(CU218="yes",CS218&gt;0),"okay","wrong"))</f>
        <v>okay</v>
      </c>
      <c r="DX218" s="3">
        <f>SUM(BO218:BQ218)</f>
        <v>79.34</v>
      </c>
      <c r="DY218" s="3">
        <f>BM218</f>
        <v>30</v>
      </c>
      <c r="DZ218" s="3">
        <f t="shared" si="24"/>
        <v>2380.2000000000003</v>
      </c>
      <c r="EA218" s="3">
        <f>CF218</f>
        <v>0</v>
      </c>
      <c r="EB218" s="18">
        <f>ROUND(DZ218-CS218-EA218,)</f>
        <v>0</v>
      </c>
      <c r="EC218" s="3">
        <f>CI218</f>
        <v>4838.3999999999996</v>
      </c>
      <c r="ED218" s="3">
        <f t="shared" si="25"/>
        <v>2380.2000000000003</v>
      </c>
      <c r="EE218" s="3">
        <f t="shared" si="25"/>
        <v>0</v>
      </c>
      <c r="EF218" s="3">
        <f t="shared" si="26"/>
        <v>2458.1999999999994</v>
      </c>
      <c r="EG218" s="18">
        <f t="shared" si="27"/>
        <v>0</v>
      </c>
      <c r="EH218" s="3">
        <f>BU218</f>
        <v>3997.7999999999902</v>
      </c>
      <c r="EI218" s="3">
        <f t="shared" si="28"/>
        <v>1617.5999999999899</v>
      </c>
      <c r="EJ218" s="3">
        <f>CE218</f>
        <v>0</v>
      </c>
      <c r="EK218" s="19">
        <f t="shared" si="22"/>
        <v>1617.5999999999899</v>
      </c>
      <c r="EL218" s="19">
        <f>CO218/CM218</f>
        <v>1.0099999904632562</v>
      </c>
      <c r="EM218" s="19">
        <f t="shared" si="23"/>
        <v>1633.7759845733531</v>
      </c>
      <c r="EN218" s="18">
        <f>ROUND(EM218-BV218,0)</f>
        <v>0</v>
      </c>
    </row>
    <row r="219" spans="1:144" x14ac:dyDescent="0.25">
      <c r="A219">
        <v>257090</v>
      </c>
      <c r="B219" t="s">
        <v>1363</v>
      </c>
      <c r="C219" s="1">
        <v>45355</v>
      </c>
      <c r="D219" s="2">
        <v>45355.742951388886</v>
      </c>
      <c r="E219">
        <v>2024</v>
      </c>
      <c r="F219">
        <v>3</v>
      </c>
      <c r="G219">
        <v>4</v>
      </c>
      <c r="H219">
        <v>10</v>
      </c>
      <c r="I219">
        <v>2</v>
      </c>
      <c r="J219" t="s">
        <v>124</v>
      </c>
      <c r="K219">
        <v>17</v>
      </c>
      <c r="L219">
        <v>1</v>
      </c>
      <c r="M219">
        <v>1</v>
      </c>
      <c r="N219" s="1">
        <v>45355</v>
      </c>
      <c r="O219" s="2">
        <v>45355.822916666664</v>
      </c>
      <c r="P219">
        <v>2024</v>
      </c>
      <c r="Q219">
        <v>3</v>
      </c>
      <c r="R219">
        <v>4</v>
      </c>
      <c r="S219">
        <v>10</v>
      </c>
      <c r="T219">
        <v>2</v>
      </c>
      <c r="U219" t="s">
        <v>124</v>
      </c>
      <c r="V219">
        <v>19</v>
      </c>
      <c r="W219" s="1">
        <v>45385</v>
      </c>
      <c r="X219" s="2">
        <v>45385.888888888891</v>
      </c>
      <c r="Y219">
        <v>2024</v>
      </c>
      <c r="Z219">
        <v>4</v>
      </c>
      <c r="AA219">
        <v>3</v>
      </c>
      <c r="AB219">
        <v>14</v>
      </c>
      <c r="AC219">
        <v>4</v>
      </c>
      <c r="AD219" t="s">
        <v>226</v>
      </c>
      <c r="AE219">
        <v>21</v>
      </c>
      <c r="AF219" t="s">
        <v>155</v>
      </c>
      <c r="AG219" t="s">
        <v>128</v>
      </c>
      <c r="AH219" t="s">
        <v>129</v>
      </c>
      <c r="AI219" t="s">
        <v>155</v>
      </c>
      <c r="AJ219">
        <v>0</v>
      </c>
      <c r="AK219" t="s">
        <v>1082</v>
      </c>
      <c r="AL219" t="s">
        <v>40</v>
      </c>
      <c r="AM219" s="1">
        <v>45383</v>
      </c>
      <c r="AN219">
        <v>0</v>
      </c>
      <c r="AO219">
        <v>1</v>
      </c>
      <c r="AP219">
        <v>0</v>
      </c>
      <c r="AQ219" t="s">
        <v>134</v>
      </c>
      <c r="AR219" t="s">
        <v>135</v>
      </c>
      <c r="AS219" t="s">
        <v>157</v>
      </c>
      <c r="AT219" t="s">
        <v>133</v>
      </c>
      <c r="AU219" t="s">
        <v>158</v>
      </c>
      <c r="AV219" t="s">
        <v>159</v>
      </c>
      <c r="AW219" t="s">
        <v>133</v>
      </c>
      <c r="AX219" t="s">
        <v>139</v>
      </c>
      <c r="AZ219">
        <v>3</v>
      </c>
      <c r="BA219">
        <v>0</v>
      </c>
      <c r="BB219">
        <v>2</v>
      </c>
      <c r="BC219">
        <v>1</v>
      </c>
      <c r="BD219">
        <v>543303</v>
      </c>
      <c r="BE219" t="s">
        <v>1364</v>
      </c>
      <c r="BF219" t="s">
        <v>1365</v>
      </c>
      <c r="BG219" t="s">
        <v>1366</v>
      </c>
      <c r="BH219" s="1">
        <v>33787</v>
      </c>
      <c r="BI219">
        <v>32</v>
      </c>
      <c r="BJ219" t="s">
        <v>143</v>
      </c>
      <c r="BK219" t="s">
        <v>139</v>
      </c>
      <c r="BL219" s="3">
        <v>30</v>
      </c>
      <c r="BM219" s="3">
        <v>0</v>
      </c>
      <c r="BN219">
        <v>0</v>
      </c>
      <c r="BO219" s="3">
        <v>51.63</v>
      </c>
      <c r="BP219" s="3">
        <v>4.97</v>
      </c>
      <c r="BQ219" s="3">
        <v>5</v>
      </c>
      <c r="BR219" t="s">
        <v>144</v>
      </c>
      <c r="BS219">
        <v>51.63</v>
      </c>
      <c r="BT219" t="s">
        <v>145</v>
      </c>
      <c r="BU219" s="3">
        <v>1548.9</v>
      </c>
      <c r="BV219" s="3">
        <v>1548.9</v>
      </c>
      <c r="BW219">
        <v>0</v>
      </c>
      <c r="BX219">
        <v>39</v>
      </c>
      <c r="BY219">
        <v>39</v>
      </c>
      <c r="BZ219">
        <v>150</v>
      </c>
      <c r="CA219">
        <v>149.1</v>
      </c>
      <c r="CB219">
        <v>0</v>
      </c>
      <c r="CC219">
        <v>0</v>
      </c>
      <c r="CD219">
        <v>149.1</v>
      </c>
      <c r="CE219" s="3">
        <v>0</v>
      </c>
      <c r="CF219" s="3">
        <v>0</v>
      </c>
      <c r="CG219">
        <v>96.295000000000002</v>
      </c>
      <c r="CH219">
        <v>96.295000000000002</v>
      </c>
      <c r="CI219" s="3">
        <v>1926</v>
      </c>
      <c r="CJ219" s="5">
        <v>1926</v>
      </c>
      <c r="CK219" s="5">
        <v>1926</v>
      </c>
      <c r="CL219" s="5">
        <v>1926</v>
      </c>
      <c r="CM219" s="3">
        <v>1926</v>
      </c>
      <c r="CN219" s="3">
        <v>1926</v>
      </c>
      <c r="CO219" s="3">
        <v>1926</v>
      </c>
      <c r="CP219" s="3">
        <v>1926</v>
      </c>
      <c r="CQ219">
        <v>1926</v>
      </c>
      <c r="CR219">
        <v>96.295000000000002</v>
      </c>
      <c r="CS219" s="3">
        <v>0</v>
      </c>
      <c r="CT219" s="3">
        <v>0</v>
      </c>
      <c r="CU219" s="3" t="s">
        <v>146</v>
      </c>
      <c r="CV219" t="s">
        <v>133</v>
      </c>
      <c r="CX219" s="2">
        <v>1.5</v>
      </c>
      <c r="CY219" t="s">
        <v>133</v>
      </c>
      <c r="CZ219">
        <v>95</v>
      </c>
      <c r="DA219">
        <v>2</v>
      </c>
      <c r="DB219" t="s">
        <v>191</v>
      </c>
      <c r="DC219" t="s">
        <v>220</v>
      </c>
      <c r="DD219" t="s">
        <v>221</v>
      </c>
      <c r="DE219" t="s">
        <v>222</v>
      </c>
      <c r="DF219" t="s">
        <v>223</v>
      </c>
      <c r="DG219" t="s">
        <v>143</v>
      </c>
      <c r="DH219" t="s">
        <v>168</v>
      </c>
      <c r="DI219">
        <v>1</v>
      </c>
      <c r="DJ219">
        <v>1</v>
      </c>
      <c r="DK219" t="s">
        <v>1367</v>
      </c>
      <c r="DL219" t="s">
        <v>152</v>
      </c>
      <c r="DM219">
        <v>25.006684544587099</v>
      </c>
      <c r="DN219">
        <v>55.155480484374003</v>
      </c>
      <c r="DO219" t="s">
        <v>1367</v>
      </c>
      <c r="DP219" t="s">
        <v>153</v>
      </c>
      <c r="DQ219">
        <v>25.006684544587099</v>
      </c>
      <c r="DR219">
        <v>55.155480484374003</v>
      </c>
      <c r="DS219">
        <v>9</v>
      </c>
      <c r="DT219" t="s">
        <v>133</v>
      </c>
      <c r="DW219" s="18" t="str">
        <f>IF(AND(CU219="no",CS219=0),"okay",IF(AND(CU219="yes",CS219&gt;0),"okay","wrong"))</f>
        <v>okay</v>
      </c>
      <c r="DX219" s="3">
        <f>SUM(BO219:BQ219)</f>
        <v>61.6</v>
      </c>
      <c r="DY219" s="3">
        <f>BM219</f>
        <v>0</v>
      </c>
      <c r="DZ219" s="3">
        <f t="shared" si="24"/>
        <v>0</v>
      </c>
      <c r="EA219" s="3">
        <f>CF219</f>
        <v>0</v>
      </c>
      <c r="EB219" s="18">
        <f>ROUND(DZ219-CS219-EA219,)</f>
        <v>0</v>
      </c>
      <c r="EC219" s="3">
        <f>CI219</f>
        <v>1926</v>
      </c>
      <c r="ED219" s="3">
        <f t="shared" si="25"/>
        <v>0</v>
      </c>
      <c r="EE219" s="3">
        <f t="shared" si="25"/>
        <v>0</v>
      </c>
      <c r="EF219" s="3">
        <f t="shared" si="26"/>
        <v>1926</v>
      </c>
      <c r="EG219" s="18">
        <f t="shared" si="27"/>
        <v>0</v>
      </c>
      <c r="EH219" s="3">
        <f>BU219</f>
        <v>1548.9</v>
      </c>
      <c r="EI219" s="3">
        <f t="shared" si="28"/>
        <v>1548.9</v>
      </c>
      <c r="EJ219" s="3">
        <f>CE219</f>
        <v>0</v>
      </c>
      <c r="EK219" s="19">
        <f t="shared" si="22"/>
        <v>1548.9</v>
      </c>
      <c r="EL219" s="19">
        <f>CO219/CM219</f>
        <v>1</v>
      </c>
      <c r="EM219" s="19">
        <f t="shared" si="23"/>
        <v>1548.9</v>
      </c>
      <c r="EN219" s="18">
        <f>ROUND(EM219-BV219,0)</f>
        <v>0</v>
      </c>
    </row>
    <row r="220" spans="1:144" x14ac:dyDescent="0.25">
      <c r="A220">
        <v>257273</v>
      </c>
      <c r="B220">
        <v>1100145696</v>
      </c>
      <c r="C220" s="1">
        <v>45356</v>
      </c>
      <c r="D220" s="2">
        <v>45356.557581018518</v>
      </c>
      <c r="E220">
        <v>2024</v>
      </c>
      <c r="F220">
        <v>3</v>
      </c>
      <c r="G220">
        <v>5</v>
      </c>
      <c r="H220">
        <v>10</v>
      </c>
      <c r="I220">
        <v>3</v>
      </c>
      <c r="J220" t="s">
        <v>171</v>
      </c>
      <c r="K220">
        <v>13</v>
      </c>
      <c r="L220">
        <v>1</v>
      </c>
      <c r="M220">
        <v>1</v>
      </c>
      <c r="N220" s="1">
        <v>45356</v>
      </c>
      <c r="O220" s="2">
        <v>45356.888888888891</v>
      </c>
      <c r="P220">
        <v>2024</v>
      </c>
      <c r="Q220">
        <v>3</v>
      </c>
      <c r="R220">
        <v>5</v>
      </c>
      <c r="S220">
        <v>10</v>
      </c>
      <c r="T220">
        <v>3</v>
      </c>
      <c r="U220" t="s">
        <v>171</v>
      </c>
      <c r="V220">
        <v>21</v>
      </c>
      <c r="W220" s="1">
        <v>45387</v>
      </c>
      <c r="X220" s="2">
        <v>45387.927083333336</v>
      </c>
      <c r="Y220">
        <v>2024</v>
      </c>
      <c r="Z220">
        <v>4</v>
      </c>
      <c r="AA220">
        <v>5</v>
      </c>
      <c r="AB220">
        <v>14</v>
      </c>
      <c r="AC220">
        <v>6</v>
      </c>
      <c r="AD220" t="s">
        <v>241</v>
      </c>
      <c r="AE220">
        <v>22</v>
      </c>
      <c r="AF220" t="s">
        <v>155</v>
      </c>
      <c r="AG220" t="s">
        <v>128</v>
      </c>
      <c r="AH220" t="s">
        <v>129</v>
      </c>
      <c r="AI220" t="s">
        <v>155</v>
      </c>
      <c r="AJ220">
        <v>0</v>
      </c>
      <c r="AK220" t="s">
        <v>1082</v>
      </c>
      <c r="AL220" t="s">
        <v>40</v>
      </c>
      <c r="AM220" s="1">
        <v>45384</v>
      </c>
      <c r="AN220">
        <v>0</v>
      </c>
      <c r="AO220">
        <v>1</v>
      </c>
      <c r="AP220">
        <v>0</v>
      </c>
      <c r="AQ220" t="s">
        <v>134</v>
      </c>
      <c r="AR220" t="s">
        <v>135</v>
      </c>
      <c r="AS220" t="s">
        <v>136</v>
      </c>
      <c r="AT220" t="s">
        <v>137</v>
      </c>
      <c r="AU220" t="s">
        <v>137</v>
      </c>
      <c r="AV220" t="s">
        <v>159</v>
      </c>
      <c r="AW220" t="s">
        <v>133</v>
      </c>
      <c r="AX220" t="s">
        <v>139</v>
      </c>
      <c r="AZ220">
        <v>8</v>
      </c>
      <c r="BA220">
        <v>1</v>
      </c>
      <c r="BB220">
        <v>6</v>
      </c>
      <c r="BC220">
        <v>1</v>
      </c>
      <c r="BD220">
        <v>443993</v>
      </c>
      <c r="BE220" t="s">
        <v>686</v>
      </c>
      <c r="BF220" t="s">
        <v>687</v>
      </c>
      <c r="BG220" t="s">
        <v>688</v>
      </c>
      <c r="BH220" s="1">
        <v>33787</v>
      </c>
      <c r="BI220">
        <v>32</v>
      </c>
      <c r="BJ220" t="s">
        <v>143</v>
      </c>
      <c r="BK220" t="s">
        <v>139</v>
      </c>
      <c r="BL220" s="3">
        <v>31</v>
      </c>
      <c r="BM220" s="3">
        <v>1</v>
      </c>
      <c r="BN220">
        <v>0</v>
      </c>
      <c r="BO220" s="3">
        <v>111.63</v>
      </c>
      <c r="BP220" s="3">
        <v>0</v>
      </c>
      <c r="BQ220" s="3">
        <v>5</v>
      </c>
      <c r="BR220" t="s">
        <v>144</v>
      </c>
      <c r="BS220">
        <v>111.63</v>
      </c>
      <c r="BT220" t="s">
        <v>183</v>
      </c>
      <c r="BU220" s="3">
        <v>3460.53</v>
      </c>
      <c r="BV220" s="3">
        <v>3343.90000274658</v>
      </c>
      <c r="BW220">
        <v>0</v>
      </c>
      <c r="BX220">
        <v>39</v>
      </c>
      <c r="BY220">
        <v>39</v>
      </c>
      <c r="BZ220">
        <v>155</v>
      </c>
      <c r="CA220">
        <v>0</v>
      </c>
      <c r="CB220">
        <v>0</v>
      </c>
      <c r="CC220">
        <v>0</v>
      </c>
      <c r="CD220">
        <v>0</v>
      </c>
      <c r="CE220" s="3">
        <v>0</v>
      </c>
      <c r="CF220" s="3">
        <v>0</v>
      </c>
      <c r="CG220">
        <v>184.67150000000001</v>
      </c>
      <c r="CH220">
        <v>184.67150000000001</v>
      </c>
      <c r="CI220" s="3">
        <v>3693.53</v>
      </c>
      <c r="CJ220" s="5">
        <v>3693.53</v>
      </c>
      <c r="CK220" s="5">
        <v>3693.53</v>
      </c>
      <c r="CL220" s="5">
        <v>3693.53</v>
      </c>
      <c r="CM220" s="3">
        <v>3576.90000274658</v>
      </c>
      <c r="CN220" s="3">
        <v>3576.90000274658</v>
      </c>
      <c r="CO220" s="3">
        <v>3576.90000274658</v>
      </c>
      <c r="CP220" s="3">
        <v>3576.90000274658</v>
      </c>
      <c r="CQ220">
        <v>3693.53</v>
      </c>
      <c r="CR220">
        <v>184.67150000000001</v>
      </c>
      <c r="CS220" s="3">
        <v>116.629997253417</v>
      </c>
      <c r="CT220" s="3">
        <v>116.629997253417</v>
      </c>
      <c r="CU220" s="3" t="s">
        <v>139</v>
      </c>
      <c r="CV220" t="s">
        <v>133</v>
      </c>
      <c r="CX220" s="2">
        <v>1.5</v>
      </c>
      <c r="CY220" t="s">
        <v>133</v>
      </c>
      <c r="CZ220">
        <v>448</v>
      </c>
      <c r="DA220">
        <v>3</v>
      </c>
      <c r="DB220" t="s">
        <v>147</v>
      </c>
      <c r="DC220" t="s">
        <v>1341</v>
      </c>
      <c r="DD220" t="s">
        <v>1342</v>
      </c>
      <c r="DE220" t="s">
        <v>133</v>
      </c>
      <c r="DF220" t="s">
        <v>133</v>
      </c>
      <c r="DG220" t="s">
        <v>143</v>
      </c>
      <c r="DH220" t="s">
        <v>168</v>
      </c>
      <c r="DI220">
        <v>1</v>
      </c>
      <c r="DJ220">
        <v>1</v>
      </c>
      <c r="DK220" t="s">
        <v>689</v>
      </c>
      <c r="DL220" t="s">
        <v>152</v>
      </c>
      <c r="DM220">
        <v>25.076543679263001</v>
      </c>
      <c r="DN220">
        <v>55.145705714821801</v>
      </c>
      <c r="DO220" t="s">
        <v>689</v>
      </c>
      <c r="DP220" t="s">
        <v>153</v>
      </c>
      <c r="DQ220">
        <v>25.076543679263001</v>
      </c>
      <c r="DR220">
        <v>55.145705714821801</v>
      </c>
      <c r="DS220">
        <v>10</v>
      </c>
      <c r="DT220" t="s">
        <v>133</v>
      </c>
      <c r="DW220" s="18" t="str">
        <f>IF(AND(CU220="no",CS220=0),"okay",IF(AND(CU220="yes",CS220&gt;0),"okay","wrong"))</f>
        <v>okay</v>
      </c>
      <c r="DX220" s="3">
        <f>SUM(BO220:BQ220)</f>
        <v>116.63</v>
      </c>
      <c r="DY220" s="3">
        <f>BM220</f>
        <v>1</v>
      </c>
      <c r="DZ220" s="3">
        <f t="shared" si="24"/>
        <v>116.63</v>
      </c>
      <c r="EA220" s="3">
        <f>CF220</f>
        <v>0</v>
      </c>
      <c r="EB220" s="18">
        <f>ROUND(DZ220-CS220-EA220,)</f>
        <v>0</v>
      </c>
      <c r="EC220" s="3">
        <f>CI220</f>
        <v>3693.53</v>
      </c>
      <c r="ED220" s="3">
        <f t="shared" si="25"/>
        <v>116.63</v>
      </c>
      <c r="EE220" s="3">
        <f t="shared" si="25"/>
        <v>0</v>
      </c>
      <c r="EF220" s="3">
        <f t="shared" si="26"/>
        <v>3576.9</v>
      </c>
      <c r="EG220" s="18">
        <f t="shared" si="27"/>
        <v>0</v>
      </c>
      <c r="EH220" s="3">
        <f>BU220</f>
        <v>3460.53</v>
      </c>
      <c r="EI220" s="3">
        <f t="shared" si="28"/>
        <v>3343.9</v>
      </c>
      <c r="EJ220" s="3">
        <f>CE220</f>
        <v>0</v>
      </c>
      <c r="EK220" s="19">
        <f t="shared" si="22"/>
        <v>3343.9</v>
      </c>
      <c r="EL220" s="19">
        <f>CO220/CM220</f>
        <v>1</v>
      </c>
      <c r="EM220" s="19">
        <f t="shared" si="23"/>
        <v>3343.9</v>
      </c>
      <c r="EN220" s="18">
        <f>ROUND(EM220-BV220,0)</f>
        <v>0</v>
      </c>
    </row>
    <row r="221" spans="1:144" x14ac:dyDescent="0.25">
      <c r="A221">
        <v>257328</v>
      </c>
      <c r="B221" t="s">
        <v>1368</v>
      </c>
      <c r="C221" s="1">
        <v>45356</v>
      </c>
      <c r="D221" s="2">
        <v>45356.685960648145</v>
      </c>
      <c r="E221">
        <v>2024</v>
      </c>
      <c r="F221">
        <v>3</v>
      </c>
      <c r="G221">
        <v>5</v>
      </c>
      <c r="H221">
        <v>10</v>
      </c>
      <c r="I221">
        <v>3</v>
      </c>
      <c r="J221" t="s">
        <v>171</v>
      </c>
      <c r="K221">
        <v>16</v>
      </c>
      <c r="L221">
        <v>1</v>
      </c>
      <c r="M221">
        <v>1</v>
      </c>
      <c r="N221" s="1">
        <v>45356</v>
      </c>
      <c r="O221" s="2">
        <v>45356.836111111108</v>
      </c>
      <c r="P221">
        <v>2024</v>
      </c>
      <c r="Q221">
        <v>3</v>
      </c>
      <c r="R221">
        <v>5</v>
      </c>
      <c r="S221">
        <v>10</v>
      </c>
      <c r="T221">
        <v>3</v>
      </c>
      <c r="U221" t="s">
        <v>171</v>
      </c>
      <c r="V221">
        <v>20</v>
      </c>
      <c r="W221" s="1">
        <v>45360</v>
      </c>
      <c r="X221" s="2">
        <v>45360.736111111109</v>
      </c>
      <c r="Y221">
        <v>2024</v>
      </c>
      <c r="Z221">
        <v>3</v>
      </c>
      <c r="AA221">
        <v>9</v>
      </c>
      <c r="AB221">
        <v>10</v>
      </c>
      <c r="AC221">
        <v>7</v>
      </c>
      <c r="AD221" t="s">
        <v>126</v>
      </c>
      <c r="AE221">
        <v>17</v>
      </c>
      <c r="AF221" t="s">
        <v>155</v>
      </c>
      <c r="AG221" t="s">
        <v>128</v>
      </c>
      <c r="AH221" t="s">
        <v>129</v>
      </c>
      <c r="AI221" t="s">
        <v>155</v>
      </c>
      <c r="AJ221">
        <v>0</v>
      </c>
      <c r="AK221" t="s">
        <v>1082</v>
      </c>
      <c r="AL221" t="s">
        <v>40</v>
      </c>
      <c r="AM221" s="1">
        <v>45384</v>
      </c>
      <c r="AN221">
        <v>0</v>
      </c>
      <c r="AO221">
        <v>1</v>
      </c>
      <c r="AP221">
        <v>0</v>
      </c>
      <c r="AQ221" t="s">
        <v>134</v>
      </c>
      <c r="AR221" t="s">
        <v>156</v>
      </c>
      <c r="AS221" t="s">
        <v>157</v>
      </c>
      <c r="AT221" t="s">
        <v>133</v>
      </c>
      <c r="AU221" t="s">
        <v>158</v>
      </c>
      <c r="AV221" t="s">
        <v>138</v>
      </c>
      <c r="AW221" t="s">
        <v>133</v>
      </c>
      <c r="AX221" t="s">
        <v>139</v>
      </c>
      <c r="AZ221">
        <v>5</v>
      </c>
      <c r="BA221">
        <v>0</v>
      </c>
      <c r="BB221">
        <v>5</v>
      </c>
      <c r="BC221">
        <v>0</v>
      </c>
      <c r="BD221">
        <v>138921</v>
      </c>
      <c r="BE221" t="s">
        <v>1369</v>
      </c>
      <c r="BF221" t="s">
        <v>708</v>
      </c>
      <c r="BG221" t="s">
        <v>1370</v>
      </c>
      <c r="BH221" s="1">
        <v>34700</v>
      </c>
      <c r="BI221">
        <v>29</v>
      </c>
      <c r="BJ221" t="s">
        <v>237</v>
      </c>
      <c r="BK221" t="s">
        <v>139</v>
      </c>
      <c r="BL221" s="3">
        <v>4</v>
      </c>
      <c r="BM221" s="3">
        <v>0</v>
      </c>
      <c r="BN221">
        <v>0</v>
      </c>
      <c r="BO221" s="3">
        <v>189</v>
      </c>
      <c r="BP221" s="3">
        <v>29</v>
      </c>
      <c r="BQ221" s="3">
        <v>25</v>
      </c>
      <c r="BR221" t="s">
        <v>144</v>
      </c>
      <c r="BS221">
        <v>0</v>
      </c>
      <c r="BT221">
        <v>0</v>
      </c>
      <c r="BU221" s="3">
        <v>756</v>
      </c>
      <c r="BV221" s="3">
        <v>756</v>
      </c>
      <c r="BW221">
        <v>0</v>
      </c>
      <c r="BX221">
        <v>39</v>
      </c>
      <c r="BY221">
        <v>39</v>
      </c>
      <c r="BZ221">
        <v>100</v>
      </c>
      <c r="CA221">
        <v>116</v>
      </c>
      <c r="CB221">
        <v>0</v>
      </c>
      <c r="CC221">
        <v>0</v>
      </c>
      <c r="CD221">
        <v>116</v>
      </c>
      <c r="CE221" s="3">
        <v>0</v>
      </c>
      <c r="CF221" s="3">
        <v>0</v>
      </c>
      <c r="CG221">
        <v>52.5</v>
      </c>
      <c r="CH221">
        <v>104.74</v>
      </c>
      <c r="CI221" s="3">
        <v>1050</v>
      </c>
      <c r="CJ221" s="5">
        <v>1050</v>
      </c>
      <c r="CK221" s="5">
        <v>1050</v>
      </c>
      <c r="CL221" s="5">
        <v>1050</v>
      </c>
      <c r="CM221" s="3">
        <v>1050</v>
      </c>
      <c r="CN221" s="3">
        <v>1050</v>
      </c>
      <c r="CO221" s="3">
        <v>1050</v>
      </c>
      <c r="CP221" s="3">
        <v>1050</v>
      </c>
      <c r="CQ221">
        <v>1050</v>
      </c>
      <c r="CR221">
        <v>104.74</v>
      </c>
      <c r="CS221" s="3">
        <v>0</v>
      </c>
      <c r="CT221" s="3">
        <v>0</v>
      </c>
      <c r="CU221" s="3" t="s">
        <v>146</v>
      </c>
      <c r="CV221" t="s">
        <v>133</v>
      </c>
      <c r="CX221" s="2">
        <v>1.5</v>
      </c>
      <c r="CZ221">
        <v>367</v>
      </c>
      <c r="DA221">
        <v>3</v>
      </c>
      <c r="DB221" t="s">
        <v>147</v>
      </c>
      <c r="DC221" t="s">
        <v>1371</v>
      </c>
      <c r="DD221" t="s">
        <v>750</v>
      </c>
      <c r="DE221" t="s">
        <v>442</v>
      </c>
      <c r="DF221" t="s">
        <v>167</v>
      </c>
      <c r="DG221" t="s">
        <v>143</v>
      </c>
      <c r="DH221" t="s">
        <v>168</v>
      </c>
      <c r="DI221">
        <v>1</v>
      </c>
      <c r="DJ221">
        <v>1</v>
      </c>
      <c r="DK221" t="s">
        <v>1372</v>
      </c>
      <c r="DL221" t="s">
        <v>152</v>
      </c>
      <c r="DM221">
        <v>25.209343052540099</v>
      </c>
      <c r="DN221">
        <v>55.344057418406003</v>
      </c>
      <c r="DO221" t="s">
        <v>1372</v>
      </c>
      <c r="DP221" t="s">
        <v>153</v>
      </c>
      <c r="DQ221">
        <v>25.209344569258199</v>
      </c>
      <c r="DR221">
        <v>55.344056747853699</v>
      </c>
      <c r="DS221" t="s">
        <v>133</v>
      </c>
      <c r="DT221" t="s">
        <v>133</v>
      </c>
      <c r="DW221" s="18" t="str">
        <f>IF(AND(CU221="no",CS221=0),"okay",IF(AND(CU221="yes",CS221&gt;0),"okay","wrong"))</f>
        <v>okay</v>
      </c>
      <c r="DX221" s="3">
        <f>SUM(BO221:BQ221)</f>
        <v>243</v>
      </c>
      <c r="DY221" s="3">
        <f>BM221</f>
        <v>0</v>
      </c>
      <c r="DZ221" s="3">
        <f t="shared" si="24"/>
        <v>0</v>
      </c>
      <c r="EA221" s="3">
        <f>CF221</f>
        <v>0</v>
      </c>
      <c r="EB221" s="18">
        <f>ROUND(DZ221-CS221-EA221,)</f>
        <v>0</v>
      </c>
      <c r="EC221" s="3">
        <f>CI221</f>
        <v>1050</v>
      </c>
      <c r="ED221" s="3">
        <f t="shared" si="25"/>
        <v>0</v>
      </c>
      <c r="EE221" s="3">
        <f t="shared" si="25"/>
        <v>0</v>
      </c>
      <c r="EF221" s="3">
        <f t="shared" si="26"/>
        <v>1050</v>
      </c>
      <c r="EG221" s="18">
        <f t="shared" si="27"/>
        <v>0</v>
      </c>
      <c r="EH221" s="3">
        <f>BU221</f>
        <v>756</v>
      </c>
      <c r="EI221" s="3">
        <f t="shared" si="28"/>
        <v>756</v>
      </c>
      <c r="EJ221" s="3">
        <f>CE221</f>
        <v>0</v>
      </c>
      <c r="EK221" s="19">
        <f t="shared" si="22"/>
        <v>756</v>
      </c>
      <c r="EL221" s="19">
        <f>CO221/CM221</f>
        <v>1</v>
      </c>
      <c r="EM221" s="19">
        <f t="shared" si="23"/>
        <v>756</v>
      </c>
      <c r="EN221" s="18">
        <f>ROUND(EM221-BV221,0)</f>
        <v>0</v>
      </c>
    </row>
    <row r="222" spans="1:144" x14ac:dyDescent="0.25">
      <c r="A222" s="13">
        <v>257466</v>
      </c>
      <c r="B222" s="13" t="s">
        <v>1373</v>
      </c>
      <c r="C222" s="14">
        <v>45357</v>
      </c>
      <c r="D222" s="15">
        <v>45357.033020833333</v>
      </c>
      <c r="E222" s="13">
        <v>2024</v>
      </c>
      <c r="F222" s="13">
        <v>3</v>
      </c>
      <c r="G222" s="13">
        <v>6</v>
      </c>
      <c r="H222" s="13">
        <v>10</v>
      </c>
      <c r="I222" s="13">
        <v>4</v>
      </c>
      <c r="J222" s="13" t="s">
        <v>226</v>
      </c>
      <c r="K222" s="13">
        <v>0</v>
      </c>
      <c r="L222" s="13">
        <v>1</v>
      </c>
      <c r="M222" s="13">
        <v>1</v>
      </c>
      <c r="N222" s="14">
        <v>45359</v>
      </c>
      <c r="O222" s="15">
        <v>45359.504861111112</v>
      </c>
      <c r="P222" s="13">
        <v>2024</v>
      </c>
      <c r="Q222" s="13">
        <v>3</v>
      </c>
      <c r="R222" s="13">
        <v>8</v>
      </c>
      <c r="S222" s="13">
        <v>10</v>
      </c>
      <c r="T222" s="13">
        <v>6</v>
      </c>
      <c r="U222" s="13" t="s">
        <v>241</v>
      </c>
      <c r="V222" s="13">
        <v>12</v>
      </c>
      <c r="W222" s="14">
        <v>45362</v>
      </c>
      <c r="X222" s="15">
        <v>45362.416666666664</v>
      </c>
      <c r="Y222" s="13">
        <v>2024</v>
      </c>
      <c r="Z222" s="13">
        <v>3</v>
      </c>
      <c r="AA222" s="13">
        <v>11</v>
      </c>
      <c r="AB222" s="13">
        <v>11</v>
      </c>
      <c r="AC222" s="13">
        <v>2</v>
      </c>
      <c r="AD222" s="13" t="s">
        <v>124</v>
      </c>
      <c r="AE222" s="13">
        <v>10</v>
      </c>
      <c r="AF222" s="13" t="s">
        <v>127</v>
      </c>
      <c r="AG222" s="13" t="s">
        <v>128</v>
      </c>
      <c r="AH222" s="13" t="s">
        <v>129</v>
      </c>
      <c r="AI222" s="13" t="s">
        <v>130</v>
      </c>
      <c r="AJ222" s="13">
        <v>2</v>
      </c>
      <c r="AK222" s="13" t="s">
        <v>1082</v>
      </c>
      <c r="AL222" s="13" t="s">
        <v>40</v>
      </c>
      <c r="AM222" s="14">
        <v>45385</v>
      </c>
      <c r="AN222" s="13">
        <v>0</v>
      </c>
      <c r="AO222" s="13">
        <v>1</v>
      </c>
      <c r="AP222" s="13">
        <v>0</v>
      </c>
      <c r="AQ222" s="13" t="s">
        <v>134</v>
      </c>
      <c r="AR222" s="13" t="s">
        <v>156</v>
      </c>
      <c r="AS222" s="13" t="s">
        <v>157</v>
      </c>
      <c r="AT222" s="13" t="s">
        <v>133</v>
      </c>
      <c r="AU222" s="13" t="s">
        <v>158</v>
      </c>
      <c r="AV222" s="13" t="s">
        <v>159</v>
      </c>
      <c r="AW222" s="13" t="s">
        <v>133</v>
      </c>
      <c r="AX222" s="13" t="s">
        <v>139</v>
      </c>
      <c r="AY222" s="13"/>
      <c r="AZ222" s="13">
        <v>2</v>
      </c>
      <c r="BA222" s="13">
        <v>1</v>
      </c>
      <c r="BB222" s="13">
        <v>1</v>
      </c>
      <c r="BC222" s="13">
        <v>0</v>
      </c>
      <c r="BD222" s="13">
        <v>580242</v>
      </c>
      <c r="BE222" s="13" t="s">
        <v>1374</v>
      </c>
      <c r="BF222" s="13" t="s">
        <v>1375</v>
      </c>
      <c r="BG222" s="13" t="s">
        <v>1376</v>
      </c>
      <c r="BH222" s="14">
        <v>33787</v>
      </c>
      <c r="BI222" s="13">
        <v>32</v>
      </c>
      <c r="BJ222" s="13" t="s">
        <v>143</v>
      </c>
      <c r="BK222" s="13" t="s">
        <v>139</v>
      </c>
      <c r="BL222" s="4">
        <v>3</v>
      </c>
      <c r="BM222" s="4">
        <v>1</v>
      </c>
      <c r="BN222" s="13">
        <v>0</v>
      </c>
      <c r="BO222" s="4">
        <v>130.80000000000001</v>
      </c>
      <c r="BP222" s="4">
        <v>22</v>
      </c>
      <c r="BQ222" s="4">
        <v>16.6666666666666</v>
      </c>
      <c r="BR222" s="13" t="s">
        <v>144</v>
      </c>
      <c r="BS222" s="13">
        <v>0</v>
      </c>
      <c r="BT222" s="13">
        <v>0</v>
      </c>
      <c r="BU222" s="4">
        <v>392.4</v>
      </c>
      <c r="BV222" s="4">
        <v>300.93333028157502</v>
      </c>
      <c r="BW222" s="13">
        <v>0</v>
      </c>
      <c r="BX222" s="13">
        <v>0</v>
      </c>
      <c r="BY222" s="13">
        <v>0</v>
      </c>
      <c r="BZ222" s="13">
        <v>50</v>
      </c>
      <c r="CA222" s="13">
        <v>66</v>
      </c>
      <c r="CB222" s="13">
        <v>0</v>
      </c>
      <c r="CC222" s="13">
        <v>0</v>
      </c>
      <c r="CD222" s="13">
        <v>66</v>
      </c>
      <c r="CE222" s="4">
        <v>78</v>
      </c>
      <c r="CF222" s="4">
        <v>78</v>
      </c>
      <c r="CG222" s="13">
        <v>21.52</v>
      </c>
      <c r="CH222" s="13">
        <v>99.52</v>
      </c>
      <c r="CI222" s="4">
        <v>508.4</v>
      </c>
      <c r="CJ222" s="16">
        <v>430.4</v>
      </c>
      <c r="CK222" s="16">
        <v>508.4</v>
      </c>
      <c r="CL222" s="16">
        <v>430.4</v>
      </c>
      <c r="CM222" s="4">
        <v>416.93333028157502</v>
      </c>
      <c r="CN222" s="4">
        <v>416.93333028157502</v>
      </c>
      <c r="CO222" s="4">
        <v>416.93333028157502</v>
      </c>
      <c r="CP222" s="4">
        <v>416.93333028157502</v>
      </c>
      <c r="CQ222" s="13">
        <v>508.4</v>
      </c>
      <c r="CR222" s="13">
        <v>99.52</v>
      </c>
      <c r="CS222" s="4">
        <v>91.466669718424399</v>
      </c>
      <c r="CT222" s="4">
        <v>91.466669718424399</v>
      </c>
      <c r="CU222" s="4" t="s">
        <v>139</v>
      </c>
      <c r="CV222" s="13" t="s">
        <v>1377</v>
      </c>
      <c r="CW222" s="13"/>
      <c r="CX222" s="15">
        <v>45361.205613425926</v>
      </c>
      <c r="CY222" s="13" t="s">
        <v>1377</v>
      </c>
      <c r="CZ222" s="13">
        <v>492</v>
      </c>
      <c r="DA222" s="13">
        <v>2</v>
      </c>
      <c r="DB222" s="13" t="s">
        <v>191</v>
      </c>
      <c r="DC222" s="13" t="s">
        <v>192</v>
      </c>
      <c r="DD222" s="13" t="s">
        <v>193</v>
      </c>
      <c r="DE222" s="13" t="s">
        <v>194</v>
      </c>
      <c r="DF222" s="13" t="s">
        <v>167</v>
      </c>
      <c r="DG222" s="13" t="s">
        <v>143</v>
      </c>
      <c r="DH222" s="13" t="s">
        <v>150</v>
      </c>
      <c r="DI222" s="13">
        <v>1</v>
      </c>
      <c r="DJ222" s="13">
        <v>2</v>
      </c>
      <c r="DK222" s="13" t="s">
        <v>576</v>
      </c>
      <c r="DL222" s="13" t="s">
        <v>338</v>
      </c>
      <c r="DM222" s="13">
        <v>24.456305499999999</v>
      </c>
      <c r="DN222" s="13">
        <v>54.338587500000003</v>
      </c>
      <c r="DO222" s="13" t="s">
        <v>576</v>
      </c>
      <c r="DP222" s="13" t="s">
        <v>338</v>
      </c>
      <c r="DQ222" s="13">
        <v>24.456305499999999</v>
      </c>
      <c r="DR222" s="13">
        <v>54.338587500000003</v>
      </c>
      <c r="DS222" s="13">
        <v>10</v>
      </c>
      <c r="DT222" s="13" t="s">
        <v>133</v>
      </c>
      <c r="DV222" s="4"/>
      <c r="DW222" s="17" t="str">
        <f>IF(AND(CU222="no",CS222=0),"okay",IF(AND(CU222="yes",CS222&gt;0),"okay","wrong"))</f>
        <v>okay</v>
      </c>
      <c r="DX222" s="4">
        <f>SUM(BO222:BQ222)</f>
        <v>169.46666666666661</v>
      </c>
      <c r="DY222" s="4">
        <f>BM222</f>
        <v>1</v>
      </c>
      <c r="DZ222" s="4">
        <f t="shared" si="24"/>
        <v>169.46666666666661</v>
      </c>
      <c r="EA222" s="4">
        <f>CF222</f>
        <v>78</v>
      </c>
      <c r="EB222" s="17">
        <f>ROUND(DZ222-CS222-EA222,)</f>
        <v>0</v>
      </c>
      <c r="EC222" s="4">
        <f>CI222</f>
        <v>508.4</v>
      </c>
      <c r="ED222" s="3">
        <f t="shared" si="25"/>
        <v>169.46666666666661</v>
      </c>
      <c r="EE222" s="3">
        <f t="shared" si="25"/>
        <v>78</v>
      </c>
      <c r="EF222" s="4">
        <f t="shared" si="26"/>
        <v>416.93333333333339</v>
      </c>
      <c r="EG222" s="17">
        <f t="shared" si="27"/>
        <v>0</v>
      </c>
      <c r="EH222" s="4">
        <f>BU222</f>
        <v>392.4</v>
      </c>
      <c r="EI222" s="4">
        <f t="shared" si="28"/>
        <v>222.93333333333337</v>
      </c>
      <c r="EJ222" s="4">
        <f>CE222</f>
        <v>78</v>
      </c>
      <c r="EK222" s="20">
        <f t="shared" si="22"/>
        <v>144.93333333333337</v>
      </c>
      <c r="EL222" s="20">
        <f>CO222/CM222</f>
        <v>1</v>
      </c>
      <c r="EM222" s="20">
        <f t="shared" si="23"/>
        <v>144.93333333333337</v>
      </c>
      <c r="EN222" s="17">
        <f>ROUND(EM222-BV222,0)</f>
        <v>-156</v>
      </c>
    </row>
    <row r="223" spans="1:144" x14ac:dyDescent="0.25">
      <c r="A223">
        <v>257597</v>
      </c>
      <c r="B223" t="s">
        <v>1378</v>
      </c>
      <c r="C223" s="1">
        <v>45357</v>
      </c>
      <c r="D223" s="2">
        <v>45357.609305555554</v>
      </c>
      <c r="E223">
        <v>2024</v>
      </c>
      <c r="F223">
        <v>3</v>
      </c>
      <c r="G223">
        <v>6</v>
      </c>
      <c r="H223">
        <v>10</v>
      </c>
      <c r="I223">
        <v>4</v>
      </c>
      <c r="J223" t="s">
        <v>226</v>
      </c>
      <c r="K223">
        <v>14</v>
      </c>
      <c r="L223">
        <v>1</v>
      </c>
      <c r="M223">
        <v>1</v>
      </c>
      <c r="N223" s="1">
        <v>45357</v>
      </c>
      <c r="O223" s="2">
        <v>45357.791666666664</v>
      </c>
      <c r="P223">
        <v>2024</v>
      </c>
      <c r="Q223">
        <v>3</v>
      </c>
      <c r="R223">
        <v>6</v>
      </c>
      <c r="S223">
        <v>10</v>
      </c>
      <c r="T223">
        <v>4</v>
      </c>
      <c r="U223" t="s">
        <v>226</v>
      </c>
      <c r="V223">
        <v>19</v>
      </c>
      <c r="W223" s="1">
        <v>45414</v>
      </c>
      <c r="X223" s="2">
        <v>45414.791666666664</v>
      </c>
      <c r="Y223">
        <v>2024</v>
      </c>
      <c r="Z223">
        <v>5</v>
      </c>
      <c r="AA223">
        <v>2</v>
      </c>
      <c r="AB223">
        <v>18</v>
      </c>
      <c r="AC223">
        <v>5</v>
      </c>
      <c r="AD223" t="s">
        <v>125</v>
      </c>
      <c r="AE223">
        <v>19</v>
      </c>
      <c r="AF223" t="s">
        <v>155</v>
      </c>
      <c r="AG223" t="s">
        <v>128</v>
      </c>
      <c r="AH223" t="s">
        <v>129</v>
      </c>
      <c r="AI223" t="s">
        <v>155</v>
      </c>
      <c r="AJ223">
        <v>0</v>
      </c>
      <c r="AK223" t="s">
        <v>1082</v>
      </c>
      <c r="AL223" t="s">
        <v>40</v>
      </c>
      <c r="AM223" s="1">
        <v>45385</v>
      </c>
      <c r="AN223">
        <v>0</v>
      </c>
      <c r="AO223">
        <v>1</v>
      </c>
      <c r="AP223">
        <v>0</v>
      </c>
      <c r="AQ223" t="s">
        <v>216</v>
      </c>
      <c r="AR223" t="s">
        <v>135</v>
      </c>
      <c r="AS223" t="s">
        <v>157</v>
      </c>
      <c r="AT223" t="s">
        <v>133</v>
      </c>
      <c r="AU223" t="s">
        <v>158</v>
      </c>
      <c r="AV223" t="s">
        <v>159</v>
      </c>
      <c r="AW223" t="s">
        <v>133</v>
      </c>
      <c r="AX223" t="s">
        <v>146</v>
      </c>
      <c r="AZ223">
        <v>1</v>
      </c>
      <c r="BA223">
        <v>0</v>
      </c>
      <c r="BB223">
        <v>0</v>
      </c>
      <c r="BC223">
        <v>1</v>
      </c>
      <c r="BD223">
        <v>178133</v>
      </c>
      <c r="BE223" t="s">
        <v>1379</v>
      </c>
      <c r="BF223" t="s">
        <v>1380</v>
      </c>
      <c r="BG223" t="s">
        <v>1381</v>
      </c>
      <c r="BH223" s="1">
        <v>33787</v>
      </c>
      <c r="BI223">
        <v>32</v>
      </c>
      <c r="BJ223" t="s">
        <v>143</v>
      </c>
      <c r="BK223" t="s">
        <v>139</v>
      </c>
      <c r="BL223" s="3">
        <v>57</v>
      </c>
      <c r="BM223" s="3">
        <v>27</v>
      </c>
      <c r="BN223">
        <v>0</v>
      </c>
      <c r="BO223" s="3">
        <v>51.63</v>
      </c>
      <c r="BP223" s="3">
        <v>4.97</v>
      </c>
      <c r="BQ223" s="3">
        <v>2.6315789473684199</v>
      </c>
      <c r="BR223" t="s">
        <v>144</v>
      </c>
      <c r="BS223">
        <v>51.63</v>
      </c>
      <c r="BT223" t="s">
        <v>145</v>
      </c>
      <c r="BU223" s="3">
        <v>2942.91</v>
      </c>
      <c r="BV223" s="3">
        <v>1343.6573395819401</v>
      </c>
      <c r="BW223">
        <v>0</v>
      </c>
      <c r="BX223">
        <v>39</v>
      </c>
      <c r="BY223">
        <v>39</v>
      </c>
      <c r="BZ223">
        <v>150</v>
      </c>
      <c r="CA223">
        <v>283.29000000000002</v>
      </c>
      <c r="CB223">
        <v>0</v>
      </c>
      <c r="CC223">
        <v>0</v>
      </c>
      <c r="CD223">
        <v>322.29000000000002</v>
      </c>
      <c r="CE223" s="3">
        <v>0</v>
      </c>
      <c r="CF223" s="3">
        <v>0</v>
      </c>
      <c r="CG223">
        <v>174.65499999999901</v>
      </c>
      <c r="CH223">
        <v>184.89499999999899</v>
      </c>
      <c r="CI223" s="3">
        <v>3493.2</v>
      </c>
      <c r="CJ223" s="5">
        <v>3493.2</v>
      </c>
      <c r="CK223" s="5">
        <v>3493.2</v>
      </c>
      <c r="CL223" s="5">
        <v>3493.2</v>
      </c>
      <c r="CM223" s="3">
        <v>1893.94733958194</v>
      </c>
      <c r="CN223" s="3">
        <v>1893.94733958194</v>
      </c>
      <c r="CO223" s="3">
        <v>1893.94733958194</v>
      </c>
      <c r="CP223" s="3">
        <v>1893.94733958194</v>
      </c>
      <c r="CQ223">
        <v>3493.2</v>
      </c>
      <c r="CR223">
        <v>184.89499999999899</v>
      </c>
      <c r="CS223" s="3">
        <v>1599.25266041805</v>
      </c>
      <c r="CT223" s="3">
        <v>1599.25266041805</v>
      </c>
      <c r="CU223" s="3" t="s">
        <v>139</v>
      </c>
      <c r="CV223" t="s">
        <v>133</v>
      </c>
      <c r="CX223" s="2">
        <v>1.5</v>
      </c>
      <c r="CY223" t="s">
        <v>133</v>
      </c>
      <c r="CZ223">
        <v>95</v>
      </c>
      <c r="DA223">
        <v>1</v>
      </c>
      <c r="DB223" t="s">
        <v>191</v>
      </c>
      <c r="DC223" t="s">
        <v>220</v>
      </c>
      <c r="DD223" t="s">
        <v>310</v>
      </c>
      <c r="DE223" t="s">
        <v>311</v>
      </c>
      <c r="DF223" t="s">
        <v>167</v>
      </c>
      <c r="DG223" t="s">
        <v>143</v>
      </c>
      <c r="DH223" t="s">
        <v>168</v>
      </c>
      <c r="DI223">
        <v>1</v>
      </c>
      <c r="DJ223">
        <v>1</v>
      </c>
      <c r="DK223" t="s">
        <v>1382</v>
      </c>
      <c r="DL223" t="s">
        <v>152</v>
      </c>
      <c r="DM223">
        <v>25.0048459736526</v>
      </c>
      <c r="DN223">
        <v>55.297133647011897</v>
      </c>
      <c r="DO223" t="s">
        <v>1382</v>
      </c>
      <c r="DP223" t="s">
        <v>153</v>
      </c>
      <c r="DQ223">
        <v>25.0048459736526</v>
      </c>
      <c r="DR223">
        <v>55.297133647011897</v>
      </c>
      <c r="DS223" t="s">
        <v>133</v>
      </c>
      <c r="DT223" t="s">
        <v>133</v>
      </c>
      <c r="DW223" s="18" t="str">
        <f>IF(AND(CU223="no",CS223=0),"okay",IF(AND(CU223="yes",CS223&gt;0),"okay","wrong"))</f>
        <v>okay</v>
      </c>
      <c r="DX223" s="3">
        <f>SUM(BO223:BQ223)</f>
        <v>59.231578947368419</v>
      </c>
      <c r="DY223" s="3">
        <f>BM223</f>
        <v>27</v>
      </c>
      <c r="DZ223" s="3">
        <f t="shared" si="24"/>
        <v>1599.2526315789473</v>
      </c>
      <c r="EA223" s="3">
        <f>CF223</f>
        <v>0</v>
      </c>
      <c r="EB223" s="18">
        <f>ROUND(DZ223-CS223-EA223,)</f>
        <v>0</v>
      </c>
      <c r="EC223" s="3">
        <f>CI223</f>
        <v>3493.2</v>
      </c>
      <c r="ED223" s="3">
        <f t="shared" si="25"/>
        <v>1599.2526315789473</v>
      </c>
      <c r="EE223" s="3">
        <f t="shared" si="25"/>
        <v>0</v>
      </c>
      <c r="EF223" s="3">
        <f t="shared" si="26"/>
        <v>1893.9473684210525</v>
      </c>
      <c r="EG223" s="18">
        <f t="shared" si="27"/>
        <v>0</v>
      </c>
      <c r="EH223" s="3">
        <f>BU223</f>
        <v>2942.91</v>
      </c>
      <c r="EI223" s="3">
        <f t="shared" si="28"/>
        <v>1343.6573684210525</v>
      </c>
      <c r="EJ223" s="3">
        <f>CE223</f>
        <v>0</v>
      </c>
      <c r="EK223" s="19">
        <f t="shared" si="22"/>
        <v>1343.6573684210525</v>
      </c>
      <c r="EL223" s="19">
        <f>CO223/CM223</f>
        <v>1</v>
      </c>
      <c r="EM223" s="19">
        <f t="shared" si="23"/>
        <v>1343.6573684210525</v>
      </c>
      <c r="EN223" s="18">
        <f>ROUND(EM223-BV223,0)</f>
        <v>0</v>
      </c>
    </row>
    <row r="224" spans="1:144" x14ac:dyDescent="0.25">
      <c r="A224">
        <v>257795</v>
      </c>
      <c r="B224">
        <v>1100145794</v>
      </c>
      <c r="C224" s="1">
        <v>45358</v>
      </c>
      <c r="D224" s="2">
        <v>45358.4294212963</v>
      </c>
      <c r="E224">
        <v>2024</v>
      </c>
      <c r="F224">
        <v>3</v>
      </c>
      <c r="G224">
        <v>7</v>
      </c>
      <c r="H224">
        <v>10</v>
      </c>
      <c r="I224">
        <v>5</v>
      </c>
      <c r="J224" t="s">
        <v>125</v>
      </c>
      <c r="K224">
        <v>10</v>
      </c>
      <c r="L224">
        <v>1</v>
      </c>
      <c r="M224">
        <v>1</v>
      </c>
      <c r="N224" s="1">
        <v>45358</v>
      </c>
      <c r="O224" s="2">
        <v>45358.527777777781</v>
      </c>
      <c r="P224">
        <v>2024</v>
      </c>
      <c r="Q224">
        <v>3</v>
      </c>
      <c r="R224">
        <v>7</v>
      </c>
      <c r="S224">
        <v>10</v>
      </c>
      <c r="T224">
        <v>5</v>
      </c>
      <c r="U224" t="s">
        <v>125</v>
      </c>
      <c r="V224">
        <v>12</v>
      </c>
      <c r="W224" s="1">
        <v>45388</v>
      </c>
      <c r="X224" s="2">
        <v>45388.541666666664</v>
      </c>
      <c r="Y224">
        <v>2024</v>
      </c>
      <c r="Z224">
        <v>4</v>
      </c>
      <c r="AA224">
        <v>6</v>
      </c>
      <c r="AB224">
        <v>14</v>
      </c>
      <c r="AC224">
        <v>7</v>
      </c>
      <c r="AD224" t="s">
        <v>126</v>
      </c>
      <c r="AE224">
        <v>13</v>
      </c>
      <c r="AF224" t="s">
        <v>155</v>
      </c>
      <c r="AG224" t="s">
        <v>128</v>
      </c>
      <c r="AH224" t="s">
        <v>129</v>
      </c>
      <c r="AI224" t="s">
        <v>155</v>
      </c>
      <c r="AJ224">
        <v>0</v>
      </c>
      <c r="AK224" t="s">
        <v>1082</v>
      </c>
      <c r="AL224" t="s">
        <v>40</v>
      </c>
      <c r="AM224" s="1">
        <v>45386</v>
      </c>
      <c r="AN224">
        <v>0</v>
      </c>
      <c r="AO224">
        <v>1</v>
      </c>
      <c r="AP224">
        <v>0</v>
      </c>
      <c r="AQ224" t="s">
        <v>134</v>
      </c>
      <c r="AR224" t="s">
        <v>135</v>
      </c>
      <c r="AS224" t="s">
        <v>136</v>
      </c>
      <c r="AT224" t="s">
        <v>137</v>
      </c>
      <c r="AU224" t="s">
        <v>137</v>
      </c>
      <c r="AV224" t="s">
        <v>138</v>
      </c>
      <c r="AW224" t="s">
        <v>133</v>
      </c>
      <c r="AX224" t="s">
        <v>146</v>
      </c>
      <c r="AZ224">
        <v>1</v>
      </c>
      <c r="BA224">
        <v>0</v>
      </c>
      <c r="BB224">
        <v>1</v>
      </c>
      <c r="BC224">
        <v>0</v>
      </c>
      <c r="BD224">
        <v>578185</v>
      </c>
      <c r="BE224" t="s">
        <v>1383</v>
      </c>
      <c r="BF224" t="s">
        <v>1384</v>
      </c>
      <c r="BG224" t="s">
        <v>1385</v>
      </c>
      <c r="BH224" s="1">
        <v>30846</v>
      </c>
      <c r="BI224" t="s">
        <v>133</v>
      </c>
      <c r="BJ224" t="s">
        <v>143</v>
      </c>
      <c r="BK224" t="s">
        <v>139</v>
      </c>
      <c r="BL224" s="3">
        <v>30</v>
      </c>
      <c r="BM224" s="3">
        <v>0</v>
      </c>
      <c r="BN224">
        <v>0</v>
      </c>
      <c r="BO224" s="3">
        <v>61.63</v>
      </c>
      <c r="BP224" s="3">
        <v>6.63</v>
      </c>
      <c r="BQ224" s="3">
        <v>10</v>
      </c>
      <c r="BR224" t="s">
        <v>144</v>
      </c>
      <c r="BS224">
        <v>66.63</v>
      </c>
      <c r="BT224" t="s">
        <v>145</v>
      </c>
      <c r="BU224" s="3">
        <v>1848.9</v>
      </c>
      <c r="BV224" s="3">
        <v>2063.2350000000001</v>
      </c>
      <c r="BW224">
        <v>0</v>
      </c>
      <c r="BX224">
        <v>39</v>
      </c>
      <c r="BY224">
        <v>39</v>
      </c>
      <c r="BZ224">
        <v>300</v>
      </c>
      <c r="CA224">
        <v>198.9</v>
      </c>
      <c r="CB224">
        <v>0</v>
      </c>
      <c r="CC224">
        <v>0</v>
      </c>
      <c r="CD224">
        <v>198.9</v>
      </c>
      <c r="CE224" s="3">
        <v>214.33500000000001</v>
      </c>
      <c r="CF224" s="3">
        <v>0</v>
      </c>
      <c r="CG224">
        <v>110.57325</v>
      </c>
      <c r="CH224">
        <v>393.33824999999899</v>
      </c>
      <c r="CI224" s="3">
        <v>2425.8000000000002</v>
      </c>
      <c r="CJ224" s="5">
        <v>2211.4650000000001</v>
      </c>
      <c r="CK224" s="5">
        <v>2425.8000000000002</v>
      </c>
      <c r="CL224" s="5">
        <v>2211.4650000000001</v>
      </c>
      <c r="CM224" s="3">
        <v>2425.8000000000002</v>
      </c>
      <c r="CN224" s="3">
        <v>2640.1350000000002</v>
      </c>
      <c r="CO224" s="3">
        <v>2425.8000000000002</v>
      </c>
      <c r="CP224" s="3">
        <v>2640.1350000000002</v>
      </c>
      <c r="CQ224">
        <v>2425.8000000000002</v>
      </c>
      <c r="CR224">
        <v>393.33824999999899</v>
      </c>
      <c r="CS224" s="3">
        <v>0</v>
      </c>
      <c r="CT224" s="3">
        <v>0</v>
      </c>
      <c r="CU224" s="3" t="s">
        <v>146</v>
      </c>
      <c r="CV224" t="s">
        <v>349</v>
      </c>
      <c r="CX224" s="2">
        <v>45077.412604166668</v>
      </c>
      <c r="CY224" t="s">
        <v>349</v>
      </c>
      <c r="CZ224">
        <v>484</v>
      </c>
      <c r="DA224">
        <v>3</v>
      </c>
      <c r="DB224" t="s">
        <v>147</v>
      </c>
      <c r="DC224" t="s">
        <v>388</v>
      </c>
      <c r="DD224" t="s">
        <v>389</v>
      </c>
      <c r="DE224" t="s">
        <v>390</v>
      </c>
      <c r="DF224" t="s">
        <v>278</v>
      </c>
      <c r="DG224" t="s">
        <v>143</v>
      </c>
      <c r="DH224" t="s">
        <v>168</v>
      </c>
      <c r="DI224">
        <v>1</v>
      </c>
      <c r="DJ224">
        <v>1</v>
      </c>
      <c r="DK224" t="s">
        <v>1386</v>
      </c>
      <c r="DL224" t="s">
        <v>152</v>
      </c>
      <c r="DM224">
        <v>25.2167680713283</v>
      </c>
      <c r="DN224">
        <v>55.4332230985164</v>
      </c>
      <c r="DO224" t="s">
        <v>1386</v>
      </c>
      <c r="DP224" t="s">
        <v>153</v>
      </c>
      <c r="DQ224">
        <v>25.216515401242098</v>
      </c>
      <c r="DR224">
        <v>55.433322004973803</v>
      </c>
      <c r="DS224">
        <v>2</v>
      </c>
      <c r="DT224" t="s">
        <v>133</v>
      </c>
      <c r="DW224" s="18" t="str">
        <f>IF(AND(CU224="no",CS224=0),"okay",IF(AND(CU224="yes",CS224&gt;0),"okay","wrong"))</f>
        <v>okay</v>
      </c>
      <c r="DX224" s="3">
        <f>SUM(BO224:BQ224)</f>
        <v>78.260000000000005</v>
      </c>
      <c r="DY224" s="3">
        <f>BM224</f>
        <v>0</v>
      </c>
      <c r="DZ224" s="3">
        <f t="shared" si="24"/>
        <v>0</v>
      </c>
      <c r="EA224" s="3">
        <f>CF224</f>
        <v>0</v>
      </c>
      <c r="EB224" s="18">
        <f>ROUND(DZ224-CS224-EA224,)</f>
        <v>0</v>
      </c>
      <c r="EC224" s="3">
        <f>CI224</f>
        <v>2425.8000000000002</v>
      </c>
      <c r="ED224" s="3">
        <f t="shared" si="25"/>
        <v>0</v>
      </c>
      <c r="EE224" s="3">
        <f t="shared" si="25"/>
        <v>0</v>
      </c>
      <c r="EF224" s="3">
        <f t="shared" si="26"/>
        <v>2425.8000000000002</v>
      </c>
      <c r="EG224" s="18">
        <f t="shared" si="27"/>
        <v>0</v>
      </c>
      <c r="EH224" s="3">
        <f>BU224</f>
        <v>1848.9</v>
      </c>
      <c r="EI224" s="3">
        <f t="shared" si="28"/>
        <v>1848.9</v>
      </c>
      <c r="EJ224" s="3">
        <f>CE224</f>
        <v>214.33500000000001</v>
      </c>
      <c r="EK224" s="19">
        <f t="shared" si="22"/>
        <v>1634.5650000000001</v>
      </c>
      <c r="EL224" s="19">
        <f>CO224/CM224</f>
        <v>1</v>
      </c>
      <c r="EM224" s="19">
        <f t="shared" si="23"/>
        <v>1634.5650000000001</v>
      </c>
      <c r="EN224" s="18">
        <f>ROUND(EM224-BV224,0)</f>
        <v>-429</v>
      </c>
    </row>
    <row r="225" spans="1:144" x14ac:dyDescent="0.25">
      <c r="A225">
        <v>257825</v>
      </c>
      <c r="B225" t="s">
        <v>1387</v>
      </c>
      <c r="C225" s="1">
        <v>45358</v>
      </c>
      <c r="D225" s="2">
        <v>45358.51761574074</v>
      </c>
      <c r="E225">
        <v>2024</v>
      </c>
      <c r="F225">
        <v>3</v>
      </c>
      <c r="G225">
        <v>7</v>
      </c>
      <c r="H225">
        <v>10</v>
      </c>
      <c r="I225">
        <v>5</v>
      </c>
      <c r="J225" t="s">
        <v>125</v>
      </c>
      <c r="K225">
        <v>12</v>
      </c>
      <c r="L225">
        <v>1</v>
      </c>
      <c r="M225">
        <v>1</v>
      </c>
      <c r="N225" s="1">
        <v>45358</v>
      </c>
      <c r="O225" s="2">
        <v>45358.604166666664</v>
      </c>
      <c r="P225">
        <v>2024</v>
      </c>
      <c r="Q225">
        <v>3</v>
      </c>
      <c r="R225">
        <v>7</v>
      </c>
      <c r="S225">
        <v>10</v>
      </c>
      <c r="T225">
        <v>5</v>
      </c>
      <c r="U225" t="s">
        <v>125</v>
      </c>
      <c r="V225">
        <v>14</v>
      </c>
      <c r="W225" s="1">
        <v>45363</v>
      </c>
      <c r="X225" s="2">
        <v>45363.604166666664</v>
      </c>
      <c r="Y225">
        <v>2024</v>
      </c>
      <c r="Z225">
        <v>3</v>
      </c>
      <c r="AA225">
        <v>12</v>
      </c>
      <c r="AB225">
        <v>11</v>
      </c>
      <c r="AC225">
        <v>3</v>
      </c>
      <c r="AD225" t="s">
        <v>171</v>
      </c>
      <c r="AE225">
        <v>14</v>
      </c>
      <c r="AF225" t="s">
        <v>155</v>
      </c>
      <c r="AG225" t="s">
        <v>128</v>
      </c>
      <c r="AH225" t="s">
        <v>129</v>
      </c>
      <c r="AI225" t="s">
        <v>155</v>
      </c>
      <c r="AJ225">
        <v>0</v>
      </c>
      <c r="AK225" t="s">
        <v>1082</v>
      </c>
      <c r="AL225" t="s">
        <v>40</v>
      </c>
      <c r="AM225" s="1">
        <v>45386</v>
      </c>
      <c r="AN225">
        <v>0</v>
      </c>
      <c r="AO225">
        <v>1</v>
      </c>
      <c r="AP225">
        <v>0</v>
      </c>
      <c r="AQ225" t="s">
        <v>134</v>
      </c>
      <c r="AR225" t="s">
        <v>156</v>
      </c>
      <c r="AS225" t="s">
        <v>157</v>
      </c>
      <c r="AT225" t="s">
        <v>133</v>
      </c>
      <c r="AU225" t="s">
        <v>158</v>
      </c>
      <c r="AV225" t="s">
        <v>159</v>
      </c>
      <c r="AW225" t="s">
        <v>133</v>
      </c>
      <c r="AX225" t="s">
        <v>146</v>
      </c>
      <c r="AZ225">
        <v>1</v>
      </c>
      <c r="BA225">
        <v>0</v>
      </c>
      <c r="BB225">
        <v>1</v>
      </c>
      <c r="BC225">
        <v>0</v>
      </c>
      <c r="BD225">
        <v>581928</v>
      </c>
      <c r="BE225" t="s">
        <v>1388</v>
      </c>
      <c r="BF225" t="s">
        <v>1389</v>
      </c>
      <c r="BG225" t="s">
        <v>1390</v>
      </c>
      <c r="BH225" s="1">
        <v>33787</v>
      </c>
      <c r="BI225">
        <v>32</v>
      </c>
      <c r="BJ225" t="s">
        <v>143</v>
      </c>
      <c r="BK225" t="s">
        <v>139</v>
      </c>
      <c r="BL225" s="3">
        <v>5</v>
      </c>
      <c r="BM225" s="3">
        <v>0</v>
      </c>
      <c r="BN225">
        <v>0</v>
      </c>
      <c r="BO225" s="3">
        <v>119</v>
      </c>
      <c r="BP225" s="3">
        <v>0</v>
      </c>
      <c r="BQ225" s="3">
        <v>25</v>
      </c>
      <c r="BR225" t="s">
        <v>144</v>
      </c>
      <c r="BS225">
        <v>0</v>
      </c>
      <c r="BT225">
        <v>0</v>
      </c>
      <c r="BU225" s="3">
        <v>595</v>
      </c>
      <c r="BV225" s="3">
        <v>595</v>
      </c>
      <c r="BW225">
        <v>0</v>
      </c>
      <c r="BX225">
        <v>39</v>
      </c>
      <c r="BY225">
        <v>39</v>
      </c>
      <c r="BZ225">
        <v>125</v>
      </c>
      <c r="CA225">
        <v>0</v>
      </c>
      <c r="CB225">
        <v>0</v>
      </c>
      <c r="CC225">
        <v>0</v>
      </c>
      <c r="CD225">
        <v>125</v>
      </c>
      <c r="CE225" s="3">
        <v>0</v>
      </c>
      <c r="CF225" s="3">
        <v>0</v>
      </c>
      <c r="CG225">
        <v>46.15</v>
      </c>
      <c r="CH225">
        <v>1465.75</v>
      </c>
      <c r="CI225" s="3">
        <v>923</v>
      </c>
      <c r="CJ225" s="5">
        <v>923</v>
      </c>
      <c r="CK225" s="5">
        <v>923</v>
      </c>
      <c r="CL225" s="5">
        <v>923</v>
      </c>
      <c r="CM225" s="3">
        <v>923</v>
      </c>
      <c r="CN225" s="3">
        <v>923</v>
      </c>
      <c r="CO225" s="3">
        <v>923</v>
      </c>
      <c r="CP225" s="3">
        <v>923</v>
      </c>
      <c r="CQ225">
        <v>923</v>
      </c>
      <c r="CR225">
        <v>1465.75</v>
      </c>
      <c r="CS225" s="3">
        <v>0</v>
      </c>
      <c r="CT225" s="3">
        <v>0</v>
      </c>
      <c r="CU225" s="3" t="s">
        <v>146</v>
      </c>
      <c r="CV225" t="s">
        <v>133</v>
      </c>
      <c r="CX225" s="2">
        <v>1.5</v>
      </c>
      <c r="CY225" t="s">
        <v>133</v>
      </c>
      <c r="CZ225">
        <v>366</v>
      </c>
      <c r="DA225">
        <v>2</v>
      </c>
      <c r="DB225" t="s">
        <v>191</v>
      </c>
      <c r="DC225" t="s">
        <v>192</v>
      </c>
      <c r="DD225" t="s">
        <v>193</v>
      </c>
      <c r="DE225" t="s">
        <v>194</v>
      </c>
      <c r="DF225" t="s">
        <v>167</v>
      </c>
      <c r="DG225" t="s">
        <v>143</v>
      </c>
      <c r="DH225" t="s">
        <v>168</v>
      </c>
      <c r="DI225">
        <v>1</v>
      </c>
      <c r="DJ225">
        <v>1</v>
      </c>
      <c r="DK225" t="s">
        <v>1159</v>
      </c>
      <c r="DL225" t="s">
        <v>152</v>
      </c>
      <c r="DM225">
        <v>25.088358145664301</v>
      </c>
      <c r="DN225">
        <v>55.147030390799003</v>
      </c>
      <c r="DO225" t="s">
        <v>1159</v>
      </c>
      <c r="DP225" t="s">
        <v>153</v>
      </c>
      <c r="DQ225">
        <v>25.088319279163201</v>
      </c>
      <c r="DR225">
        <v>55.147075317800002</v>
      </c>
      <c r="DS225">
        <v>5</v>
      </c>
      <c r="DT225" t="s">
        <v>133</v>
      </c>
      <c r="DW225" s="18" t="str">
        <f>IF(AND(CU225="no",CS225=0),"okay",IF(AND(CU225="yes",CS225&gt;0),"okay","wrong"))</f>
        <v>okay</v>
      </c>
      <c r="DX225" s="3">
        <f>SUM(BO225:BQ225)</f>
        <v>144</v>
      </c>
      <c r="DY225" s="3">
        <f>BM225</f>
        <v>0</v>
      </c>
      <c r="DZ225" s="3">
        <f t="shared" si="24"/>
        <v>0</v>
      </c>
      <c r="EA225" s="3">
        <f>CF225</f>
        <v>0</v>
      </c>
      <c r="EB225" s="18">
        <f>ROUND(DZ225-CS225-EA225,)</f>
        <v>0</v>
      </c>
      <c r="EC225" s="3">
        <f>CI225</f>
        <v>923</v>
      </c>
      <c r="ED225" s="3">
        <f t="shared" si="25"/>
        <v>0</v>
      </c>
      <c r="EE225" s="3">
        <f t="shared" si="25"/>
        <v>0</v>
      </c>
      <c r="EF225" s="3">
        <f t="shared" si="26"/>
        <v>923</v>
      </c>
      <c r="EG225" s="18">
        <f t="shared" si="27"/>
        <v>0</v>
      </c>
      <c r="EH225" s="3">
        <f>BU225</f>
        <v>595</v>
      </c>
      <c r="EI225" s="3">
        <f t="shared" si="28"/>
        <v>595</v>
      </c>
      <c r="EJ225" s="3">
        <f>CE225</f>
        <v>0</v>
      </c>
      <c r="EK225" s="19">
        <f t="shared" si="22"/>
        <v>595</v>
      </c>
      <c r="EL225" s="19">
        <f>CO225/CM225</f>
        <v>1</v>
      </c>
      <c r="EM225" s="19">
        <f t="shared" si="23"/>
        <v>595</v>
      </c>
      <c r="EN225" s="18">
        <f>ROUND(EM225-BV225,0)</f>
        <v>0</v>
      </c>
    </row>
    <row r="226" spans="1:144" x14ac:dyDescent="0.25">
      <c r="A226">
        <v>257891</v>
      </c>
      <c r="B226" t="s">
        <v>1391</v>
      </c>
      <c r="C226" s="1">
        <v>45358</v>
      </c>
      <c r="D226" s="2">
        <v>45358.678657407407</v>
      </c>
      <c r="E226">
        <v>2024</v>
      </c>
      <c r="F226">
        <v>3</v>
      </c>
      <c r="G226">
        <v>7</v>
      </c>
      <c r="H226">
        <v>10</v>
      </c>
      <c r="I226">
        <v>5</v>
      </c>
      <c r="J226" t="s">
        <v>125</v>
      </c>
      <c r="K226">
        <v>16</v>
      </c>
      <c r="L226">
        <v>1</v>
      </c>
      <c r="M226">
        <v>1</v>
      </c>
      <c r="N226" s="1">
        <v>45359</v>
      </c>
      <c r="O226" s="2">
        <v>45359.333333333336</v>
      </c>
      <c r="P226">
        <v>2024</v>
      </c>
      <c r="Q226">
        <v>3</v>
      </c>
      <c r="R226">
        <v>8</v>
      </c>
      <c r="S226">
        <v>10</v>
      </c>
      <c r="T226">
        <v>6</v>
      </c>
      <c r="U226" t="s">
        <v>241</v>
      </c>
      <c r="V226">
        <v>8</v>
      </c>
      <c r="W226" s="1">
        <v>45360</v>
      </c>
      <c r="X226" s="2">
        <v>45360.333333333336</v>
      </c>
      <c r="Y226">
        <v>2024</v>
      </c>
      <c r="Z226">
        <v>3</v>
      </c>
      <c r="AA226">
        <v>9</v>
      </c>
      <c r="AB226">
        <v>10</v>
      </c>
      <c r="AC226">
        <v>7</v>
      </c>
      <c r="AD226" t="s">
        <v>126</v>
      </c>
      <c r="AE226">
        <v>8</v>
      </c>
      <c r="AF226" t="s">
        <v>127</v>
      </c>
      <c r="AG226" t="s">
        <v>128</v>
      </c>
      <c r="AH226" t="s">
        <v>129</v>
      </c>
      <c r="AI226" t="s">
        <v>173</v>
      </c>
      <c r="AJ226">
        <v>1</v>
      </c>
      <c r="AK226" t="s">
        <v>1082</v>
      </c>
      <c r="AL226" t="s">
        <v>40</v>
      </c>
      <c r="AM226" s="1">
        <v>45386</v>
      </c>
      <c r="AN226">
        <v>0</v>
      </c>
      <c r="AO226">
        <v>1</v>
      </c>
      <c r="AP226">
        <v>0</v>
      </c>
      <c r="AQ226" t="s">
        <v>134</v>
      </c>
      <c r="AR226" t="s">
        <v>156</v>
      </c>
      <c r="AS226" t="s">
        <v>157</v>
      </c>
      <c r="AT226" t="s">
        <v>133</v>
      </c>
      <c r="AU226" t="s">
        <v>158</v>
      </c>
      <c r="AV226" t="s">
        <v>159</v>
      </c>
      <c r="AW226" t="s">
        <v>133</v>
      </c>
      <c r="AX226" t="s">
        <v>146</v>
      </c>
      <c r="AZ226">
        <v>1</v>
      </c>
      <c r="BA226">
        <v>0</v>
      </c>
      <c r="BB226">
        <v>1</v>
      </c>
      <c r="BC226">
        <v>0</v>
      </c>
      <c r="BD226">
        <v>52782</v>
      </c>
      <c r="BE226" t="s">
        <v>1392</v>
      </c>
      <c r="BF226" t="s">
        <v>1393</v>
      </c>
      <c r="BG226" t="s">
        <v>1394</v>
      </c>
      <c r="BH226" s="1">
        <v>34700</v>
      </c>
      <c r="BI226">
        <v>29</v>
      </c>
      <c r="BJ226" t="s">
        <v>143</v>
      </c>
      <c r="BK226" t="s">
        <v>139</v>
      </c>
      <c r="BL226" s="3">
        <v>1</v>
      </c>
      <c r="BM226" s="3">
        <v>0</v>
      </c>
      <c r="BN226">
        <v>0</v>
      </c>
      <c r="BO226" s="3">
        <v>159</v>
      </c>
      <c r="BP226" s="3">
        <v>0</v>
      </c>
      <c r="BQ226" s="3">
        <v>25</v>
      </c>
      <c r="BR226" t="s">
        <v>144</v>
      </c>
      <c r="BS226">
        <v>0</v>
      </c>
      <c r="BT226">
        <v>0</v>
      </c>
      <c r="BU226" s="3">
        <v>159</v>
      </c>
      <c r="BV226" s="3">
        <v>159</v>
      </c>
      <c r="BW226">
        <v>0</v>
      </c>
      <c r="BX226">
        <v>0</v>
      </c>
      <c r="BY226">
        <v>0</v>
      </c>
      <c r="BZ226">
        <v>25</v>
      </c>
      <c r="CA226">
        <v>0</v>
      </c>
      <c r="CB226">
        <v>0</v>
      </c>
      <c r="CC226">
        <v>0</v>
      </c>
      <c r="CD226">
        <v>0</v>
      </c>
      <c r="CE226" s="3">
        <v>0</v>
      </c>
      <c r="CF226" s="3">
        <v>0</v>
      </c>
      <c r="CG226">
        <v>9.1999999999999993</v>
      </c>
      <c r="CH226">
        <v>9.1999999999999993</v>
      </c>
      <c r="CI226" s="3">
        <v>184</v>
      </c>
      <c r="CJ226" s="5">
        <v>184</v>
      </c>
      <c r="CK226" s="5">
        <v>184</v>
      </c>
      <c r="CL226" s="5">
        <v>184</v>
      </c>
      <c r="CM226" s="3">
        <v>184</v>
      </c>
      <c r="CN226" s="3">
        <v>184</v>
      </c>
      <c r="CO226" s="3">
        <v>184</v>
      </c>
      <c r="CP226" s="3">
        <v>184</v>
      </c>
      <c r="CQ226">
        <v>184</v>
      </c>
      <c r="CR226">
        <v>9.1999999999999993</v>
      </c>
      <c r="CS226" s="3">
        <v>0</v>
      </c>
      <c r="CT226" s="3">
        <v>0</v>
      </c>
      <c r="CU226" s="3" t="s">
        <v>146</v>
      </c>
      <c r="CV226" t="s">
        <v>133</v>
      </c>
      <c r="CX226" s="2">
        <v>1.5</v>
      </c>
      <c r="CY226" t="s">
        <v>133</v>
      </c>
      <c r="CZ226">
        <v>98</v>
      </c>
      <c r="DA226">
        <v>3</v>
      </c>
      <c r="DB226" t="s">
        <v>147</v>
      </c>
      <c r="DC226" t="s">
        <v>320</v>
      </c>
      <c r="DD226" t="s">
        <v>321</v>
      </c>
      <c r="DE226" t="s">
        <v>222</v>
      </c>
      <c r="DF226" t="s">
        <v>519</v>
      </c>
      <c r="DG226" t="s">
        <v>143</v>
      </c>
      <c r="DH226" t="s">
        <v>168</v>
      </c>
      <c r="DI226">
        <v>1</v>
      </c>
      <c r="DJ226">
        <v>1</v>
      </c>
      <c r="DK226" t="s">
        <v>337</v>
      </c>
      <c r="DL226" t="s">
        <v>338</v>
      </c>
      <c r="DM226">
        <v>25.119828799158199</v>
      </c>
      <c r="DN226">
        <v>55.216707100000001</v>
      </c>
      <c r="DO226" t="s">
        <v>337</v>
      </c>
      <c r="DP226" t="s">
        <v>338</v>
      </c>
      <c r="DQ226">
        <v>25.119828799158199</v>
      </c>
      <c r="DR226">
        <v>55.216707100000001</v>
      </c>
      <c r="DS226">
        <v>8</v>
      </c>
      <c r="DT226" t="s">
        <v>133</v>
      </c>
      <c r="DW226" s="18" t="str">
        <f>IF(AND(CU226="no",CS226=0),"okay",IF(AND(CU226="yes",CS226&gt;0),"okay","wrong"))</f>
        <v>okay</v>
      </c>
      <c r="DX226" s="3">
        <f>SUM(BO226:BQ226)</f>
        <v>184</v>
      </c>
      <c r="DY226" s="3">
        <f>BM226</f>
        <v>0</v>
      </c>
      <c r="DZ226" s="3">
        <f t="shared" si="24"/>
        <v>0</v>
      </c>
      <c r="EA226" s="3">
        <f>CF226</f>
        <v>0</v>
      </c>
      <c r="EB226" s="18">
        <f>ROUND(DZ226-CS226-EA226,)</f>
        <v>0</v>
      </c>
      <c r="EC226" s="3">
        <f>CI226</f>
        <v>184</v>
      </c>
      <c r="ED226" s="3">
        <f t="shared" si="25"/>
        <v>0</v>
      </c>
      <c r="EE226" s="3">
        <f t="shared" si="25"/>
        <v>0</v>
      </c>
      <c r="EF226" s="3">
        <f t="shared" si="26"/>
        <v>184</v>
      </c>
      <c r="EG226" s="18">
        <f t="shared" si="27"/>
        <v>0</v>
      </c>
      <c r="EH226" s="3">
        <f>BU226</f>
        <v>159</v>
      </c>
      <c r="EI226" s="3">
        <f t="shared" si="28"/>
        <v>159</v>
      </c>
      <c r="EJ226" s="3">
        <f>CE226</f>
        <v>0</v>
      </c>
      <c r="EK226" s="19">
        <f t="shared" si="22"/>
        <v>159</v>
      </c>
      <c r="EL226" s="19">
        <f>CO226/CM226</f>
        <v>1</v>
      </c>
      <c r="EM226" s="19">
        <f t="shared" si="23"/>
        <v>159</v>
      </c>
      <c r="EN226" s="18">
        <f>ROUND(EM226-BV226,0)</f>
        <v>0</v>
      </c>
    </row>
    <row r="227" spans="1:144" x14ac:dyDescent="0.25">
      <c r="A227">
        <v>257930</v>
      </c>
      <c r="B227" t="s">
        <v>1395</v>
      </c>
      <c r="C227" s="1">
        <v>45358</v>
      </c>
      <c r="D227" s="2">
        <v>45358.791435185187</v>
      </c>
      <c r="E227">
        <v>2024</v>
      </c>
      <c r="F227">
        <v>3</v>
      </c>
      <c r="G227">
        <v>7</v>
      </c>
      <c r="H227">
        <v>10</v>
      </c>
      <c r="I227">
        <v>5</v>
      </c>
      <c r="J227" t="s">
        <v>125</v>
      </c>
      <c r="K227">
        <v>18</v>
      </c>
      <c r="L227">
        <v>1</v>
      </c>
      <c r="M227">
        <v>1</v>
      </c>
      <c r="N227" s="1">
        <v>45358</v>
      </c>
      <c r="O227" s="2">
        <v>45358.875</v>
      </c>
      <c r="P227">
        <v>2024</v>
      </c>
      <c r="Q227">
        <v>3</v>
      </c>
      <c r="R227">
        <v>7</v>
      </c>
      <c r="S227">
        <v>10</v>
      </c>
      <c r="T227">
        <v>5</v>
      </c>
      <c r="U227" t="s">
        <v>125</v>
      </c>
      <c r="V227">
        <v>21</v>
      </c>
      <c r="W227" s="1">
        <v>45363</v>
      </c>
      <c r="X227" s="2">
        <v>45363.875</v>
      </c>
      <c r="Y227">
        <v>2024</v>
      </c>
      <c r="Z227">
        <v>3</v>
      </c>
      <c r="AA227">
        <v>12</v>
      </c>
      <c r="AB227">
        <v>11</v>
      </c>
      <c r="AC227">
        <v>3</v>
      </c>
      <c r="AD227" t="s">
        <v>171</v>
      </c>
      <c r="AE227">
        <v>21</v>
      </c>
      <c r="AF227" t="s">
        <v>155</v>
      </c>
      <c r="AG227" t="s">
        <v>128</v>
      </c>
      <c r="AH227" t="s">
        <v>129</v>
      </c>
      <c r="AI227" t="s">
        <v>155</v>
      </c>
      <c r="AJ227">
        <v>0</v>
      </c>
      <c r="AK227" t="s">
        <v>1082</v>
      </c>
      <c r="AL227" t="s">
        <v>40</v>
      </c>
      <c r="AM227" s="1">
        <v>45386</v>
      </c>
      <c r="AN227">
        <v>0</v>
      </c>
      <c r="AO227">
        <v>1</v>
      </c>
      <c r="AP227">
        <v>0</v>
      </c>
      <c r="AQ227" t="s">
        <v>134</v>
      </c>
      <c r="AR227" t="s">
        <v>156</v>
      </c>
      <c r="AS227" t="s">
        <v>157</v>
      </c>
      <c r="AT227" t="s">
        <v>133</v>
      </c>
      <c r="AU227" t="s">
        <v>158</v>
      </c>
      <c r="AV227" t="s">
        <v>159</v>
      </c>
      <c r="AW227" t="s">
        <v>133</v>
      </c>
      <c r="AX227" t="s">
        <v>139</v>
      </c>
      <c r="AZ227">
        <v>2</v>
      </c>
      <c r="BA227">
        <v>0</v>
      </c>
      <c r="BB227">
        <v>2</v>
      </c>
      <c r="BC227">
        <v>0</v>
      </c>
      <c r="BD227">
        <v>368329</v>
      </c>
      <c r="BE227" t="s">
        <v>1396</v>
      </c>
      <c r="BF227" t="s">
        <v>1397</v>
      </c>
      <c r="BG227" t="s">
        <v>1398</v>
      </c>
      <c r="BH227" s="1">
        <v>33787</v>
      </c>
      <c r="BI227">
        <v>32</v>
      </c>
      <c r="BJ227" t="s">
        <v>143</v>
      </c>
      <c r="BK227" t="s">
        <v>139</v>
      </c>
      <c r="BL227" s="3">
        <v>5</v>
      </c>
      <c r="BM227" s="3">
        <v>0</v>
      </c>
      <c r="BN227">
        <v>0</v>
      </c>
      <c r="BO227" s="3">
        <v>109</v>
      </c>
      <c r="BP227" s="3">
        <v>22</v>
      </c>
      <c r="BQ227" s="3">
        <v>25</v>
      </c>
      <c r="BR227" t="s">
        <v>144</v>
      </c>
      <c r="BS227">
        <v>0</v>
      </c>
      <c r="BT227">
        <v>0</v>
      </c>
      <c r="BU227" s="3">
        <v>545</v>
      </c>
      <c r="BV227" s="3">
        <v>545</v>
      </c>
      <c r="BW227">
        <v>0</v>
      </c>
      <c r="BX227">
        <v>39</v>
      </c>
      <c r="BY227">
        <v>39</v>
      </c>
      <c r="BZ227">
        <v>125</v>
      </c>
      <c r="CA227">
        <v>110</v>
      </c>
      <c r="CB227">
        <v>0</v>
      </c>
      <c r="CC227">
        <v>0</v>
      </c>
      <c r="CD227">
        <v>110</v>
      </c>
      <c r="CE227" s="3">
        <v>0</v>
      </c>
      <c r="CF227" s="3">
        <v>0</v>
      </c>
      <c r="CG227">
        <v>42.9</v>
      </c>
      <c r="CH227">
        <v>698.1</v>
      </c>
      <c r="CI227" s="3">
        <v>858</v>
      </c>
      <c r="CJ227" s="5">
        <v>858</v>
      </c>
      <c r="CK227" s="5">
        <v>858</v>
      </c>
      <c r="CL227" s="5">
        <v>858</v>
      </c>
      <c r="CM227" s="3">
        <v>858</v>
      </c>
      <c r="CN227" s="3">
        <v>858</v>
      </c>
      <c r="CO227" s="3">
        <v>858</v>
      </c>
      <c r="CP227" s="3">
        <v>858</v>
      </c>
      <c r="CQ227">
        <v>858</v>
      </c>
      <c r="CR227">
        <v>698.1</v>
      </c>
      <c r="CS227" s="3">
        <v>0</v>
      </c>
      <c r="CT227" s="3">
        <v>0</v>
      </c>
      <c r="CU227" s="3" t="s">
        <v>146</v>
      </c>
      <c r="CV227" t="s">
        <v>133</v>
      </c>
      <c r="CX227" s="2">
        <v>1.5</v>
      </c>
      <c r="CY227" t="s">
        <v>133</v>
      </c>
      <c r="CZ227">
        <v>492</v>
      </c>
      <c r="DA227">
        <v>2</v>
      </c>
      <c r="DB227" t="s">
        <v>191</v>
      </c>
      <c r="DC227" t="s">
        <v>192</v>
      </c>
      <c r="DD227" t="s">
        <v>193</v>
      </c>
      <c r="DE227" t="s">
        <v>194</v>
      </c>
      <c r="DF227" t="s">
        <v>278</v>
      </c>
      <c r="DG227" t="s">
        <v>143</v>
      </c>
      <c r="DH227" t="s">
        <v>150</v>
      </c>
      <c r="DI227">
        <v>1</v>
      </c>
      <c r="DJ227">
        <v>2</v>
      </c>
      <c r="DK227" t="s">
        <v>884</v>
      </c>
      <c r="DL227" t="s">
        <v>152</v>
      </c>
      <c r="DM227">
        <v>24.4814178762967</v>
      </c>
      <c r="DN227">
        <v>54.617579830612598</v>
      </c>
      <c r="DO227" t="s">
        <v>884</v>
      </c>
      <c r="DP227" t="s">
        <v>153</v>
      </c>
      <c r="DQ227">
        <v>24.4814178762967</v>
      </c>
      <c r="DR227">
        <v>54.617579830612598</v>
      </c>
      <c r="DS227">
        <v>10</v>
      </c>
      <c r="DT227" t="s">
        <v>133</v>
      </c>
      <c r="DW227" s="18" t="str">
        <f>IF(AND(CU227="no",CS227=0),"okay",IF(AND(CU227="yes",CS227&gt;0),"okay","wrong"))</f>
        <v>okay</v>
      </c>
      <c r="DX227" s="3">
        <f>SUM(BO227:BQ227)</f>
        <v>156</v>
      </c>
      <c r="DY227" s="3">
        <f>BM227</f>
        <v>0</v>
      </c>
      <c r="DZ227" s="3">
        <f t="shared" si="24"/>
        <v>0</v>
      </c>
      <c r="EA227" s="3">
        <f>CF227</f>
        <v>0</v>
      </c>
      <c r="EB227" s="18">
        <f>ROUND(DZ227-CS227-EA227,)</f>
        <v>0</v>
      </c>
      <c r="EC227" s="3">
        <f>CI227</f>
        <v>858</v>
      </c>
      <c r="ED227" s="3">
        <f t="shared" si="25"/>
        <v>0</v>
      </c>
      <c r="EE227" s="3">
        <f t="shared" si="25"/>
        <v>0</v>
      </c>
      <c r="EF227" s="3">
        <f t="shared" si="26"/>
        <v>858</v>
      </c>
      <c r="EG227" s="18">
        <f t="shared" si="27"/>
        <v>0</v>
      </c>
      <c r="EH227" s="3">
        <f>BU227</f>
        <v>545</v>
      </c>
      <c r="EI227" s="3">
        <f t="shared" si="28"/>
        <v>545</v>
      </c>
      <c r="EJ227" s="3">
        <f>CE227</f>
        <v>0</v>
      </c>
      <c r="EK227" s="19">
        <f t="shared" si="22"/>
        <v>545</v>
      </c>
      <c r="EL227" s="19">
        <f>CO227/CM227</f>
        <v>1</v>
      </c>
      <c r="EM227" s="19">
        <f t="shared" si="23"/>
        <v>545</v>
      </c>
      <c r="EN227" s="18">
        <f>ROUND(EM227-BV227,0)</f>
        <v>0</v>
      </c>
    </row>
    <row r="228" spans="1:144" x14ac:dyDescent="0.25">
      <c r="A228">
        <v>257967</v>
      </c>
      <c r="B228" t="s">
        <v>1399</v>
      </c>
      <c r="C228" s="1">
        <v>45358</v>
      </c>
      <c r="D228" s="2">
        <v>45358.906122685185</v>
      </c>
      <c r="E228">
        <v>2024</v>
      </c>
      <c r="F228">
        <v>3</v>
      </c>
      <c r="G228">
        <v>7</v>
      </c>
      <c r="H228">
        <v>10</v>
      </c>
      <c r="I228">
        <v>5</v>
      </c>
      <c r="J228" t="s">
        <v>125</v>
      </c>
      <c r="K228">
        <v>21</v>
      </c>
      <c r="L228">
        <v>1</v>
      </c>
      <c r="M228">
        <v>1</v>
      </c>
      <c r="N228" s="1">
        <v>45359</v>
      </c>
      <c r="O228" s="2">
        <v>45359.333333333336</v>
      </c>
      <c r="P228">
        <v>2024</v>
      </c>
      <c r="Q228">
        <v>3</v>
      </c>
      <c r="R228">
        <v>8</v>
      </c>
      <c r="S228">
        <v>10</v>
      </c>
      <c r="T228">
        <v>6</v>
      </c>
      <c r="U228" t="s">
        <v>241</v>
      </c>
      <c r="V228">
        <v>8</v>
      </c>
      <c r="W228" s="1">
        <v>45360</v>
      </c>
      <c r="X228" s="2">
        <v>45360.367361111108</v>
      </c>
      <c r="Y228">
        <v>2024</v>
      </c>
      <c r="Z228">
        <v>3</v>
      </c>
      <c r="AA228">
        <v>9</v>
      </c>
      <c r="AB228">
        <v>10</v>
      </c>
      <c r="AC228">
        <v>7</v>
      </c>
      <c r="AD228" t="s">
        <v>126</v>
      </c>
      <c r="AE228">
        <v>8</v>
      </c>
      <c r="AF228" t="s">
        <v>127</v>
      </c>
      <c r="AG228" t="s">
        <v>128</v>
      </c>
      <c r="AH228" t="s">
        <v>129</v>
      </c>
      <c r="AI228" t="s">
        <v>173</v>
      </c>
      <c r="AJ228">
        <v>1</v>
      </c>
      <c r="AK228" t="s">
        <v>1082</v>
      </c>
      <c r="AL228" t="s">
        <v>40</v>
      </c>
      <c r="AM228" s="1">
        <v>45386</v>
      </c>
      <c r="AN228">
        <v>0</v>
      </c>
      <c r="AO228">
        <v>1</v>
      </c>
      <c r="AP228">
        <v>0</v>
      </c>
      <c r="AQ228" t="s">
        <v>134</v>
      </c>
      <c r="AR228" t="s">
        <v>156</v>
      </c>
      <c r="AS228" t="s">
        <v>157</v>
      </c>
      <c r="AT228" t="s">
        <v>133</v>
      </c>
      <c r="AU228" t="s">
        <v>158</v>
      </c>
      <c r="AV228" t="s">
        <v>138</v>
      </c>
      <c r="AW228" t="s">
        <v>133</v>
      </c>
      <c r="AX228" t="s">
        <v>139</v>
      </c>
      <c r="AZ228">
        <v>2</v>
      </c>
      <c r="BA228">
        <v>0</v>
      </c>
      <c r="BB228">
        <v>2</v>
      </c>
      <c r="BC228">
        <v>0</v>
      </c>
      <c r="BD228">
        <v>524543</v>
      </c>
      <c r="BE228" t="s">
        <v>1400</v>
      </c>
      <c r="BF228" t="s">
        <v>1308</v>
      </c>
      <c r="BG228" t="s">
        <v>1401</v>
      </c>
      <c r="BH228" s="1">
        <v>34700</v>
      </c>
      <c r="BI228">
        <v>29</v>
      </c>
      <c r="BJ228" t="s">
        <v>143</v>
      </c>
      <c r="BK228" t="s">
        <v>139</v>
      </c>
      <c r="BL228" s="3">
        <v>1</v>
      </c>
      <c r="BM228" s="3">
        <v>0</v>
      </c>
      <c r="BN228">
        <v>0</v>
      </c>
      <c r="BO228" s="3">
        <v>190.8</v>
      </c>
      <c r="BP228" s="3">
        <v>25</v>
      </c>
      <c r="BQ228" s="3">
        <v>25</v>
      </c>
      <c r="BR228" t="s">
        <v>144</v>
      </c>
      <c r="BS228">
        <v>0</v>
      </c>
      <c r="BT228">
        <v>0</v>
      </c>
      <c r="BU228" s="3">
        <v>190.8</v>
      </c>
      <c r="BV228" s="3">
        <v>190.8</v>
      </c>
      <c r="BW228">
        <v>0</v>
      </c>
      <c r="BX228">
        <v>49</v>
      </c>
      <c r="BY228">
        <v>39</v>
      </c>
      <c r="BZ228">
        <v>25</v>
      </c>
      <c r="CA228">
        <v>25</v>
      </c>
      <c r="CB228">
        <v>0</v>
      </c>
      <c r="CC228">
        <v>0</v>
      </c>
      <c r="CD228">
        <v>25</v>
      </c>
      <c r="CE228" s="3">
        <v>0</v>
      </c>
      <c r="CF228" s="3">
        <v>0</v>
      </c>
      <c r="CG228">
        <v>16.439999999999898</v>
      </c>
      <c r="CH228">
        <v>16.439999999999898</v>
      </c>
      <c r="CI228" s="3">
        <v>328.8</v>
      </c>
      <c r="CJ228" s="5">
        <v>328.8</v>
      </c>
      <c r="CK228" s="5">
        <v>328.8</v>
      </c>
      <c r="CL228" s="5">
        <v>328.8</v>
      </c>
      <c r="CM228" s="3">
        <v>328.8</v>
      </c>
      <c r="CN228" s="3">
        <v>328.8</v>
      </c>
      <c r="CO228" s="3">
        <v>328.8</v>
      </c>
      <c r="CP228" s="3">
        <v>328.8</v>
      </c>
      <c r="CQ228">
        <v>328.8</v>
      </c>
      <c r="CR228">
        <v>16.439999999999898</v>
      </c>
      <c r="CS228" s="3">
        <v>0</v>
      </c>
      <c r="CT228" s="3">
        <v>0</v>
      </c>
      <c r="CU228" s="3" t="s">
        <v>146</v>
      </c>
      <c r="CV228" t="s">
        <v>133</v>
      </c>
      <c r="CX228" s="2">
        <v>1.5</v>
      </c>
      <c r="CZ228">
        <v>310</v>
      </c>
      <c r="DA228">
        <v>3</v>
      </c>
      <c r="DB228" t="s">
        <v>147</v>
      </c>
      <c r="DC228" t="s">
        <v>301</v>
      </c>
      <c r="DD228" t="s">
        <v>1214</v>
      </c>
      <c r="DE228" t="s">
        <v>1215</v>
      </c>
      <c r="DF228" t="s">
        <v>312</v>
      </c>
      <c r="DG228" t="s">
        <v>143</v>
      </c>
      <c r="DH228" t="s">
        <v>168</v>
      </c>
      <c r="DI228">
        <v>1</v>
      </c>
      <c r="DJ228">
        <v>1</v>
      </c>
      <c r="DK228" t="s">
        <v>1402</v>
      </c>
      <c r="DL228" t="s">
        <v>152</v>
      </c>
      <c r="DM228">
        <v>25.090805495793902</v>
      </c>
      <c r="DN228">
        <v>55.1492844521999</v>
      </c>
      <c r="DO228" t="s">
        <v>1403</v>
      </c>
      <c r="DP228" t="s">
        <v>153</v>
      </c>
      <c r="DQ228">
        <v>25.090927700000002</v>
      </c>
      <c r="DR228">
        <v>55.1493068999999</v>
      </c>
      <c r="DS228" t="s">
        <v>133</v>
      </c>
      <c r="DT228" t="s">
        <v>133</v>
      </c>
      <c r="DW228" s="18" t="str">
        <f>IF(AND(CU228="no",CS228=0),"okay",IF(AND(CU228="yes",CS228&gt;0),"okay","wrong"))</f>
        <v>okay</v>
      </c>
      <c r="DX228" s="3">
        <f>SUM(BO228:BQ228)</f>
        <v>240.8</v>
      </c>
      <c r="DY228" s="3">
        <f>BM228</f>
        <v>0</v>
      </c>
      <c r="DZ228" s="3">
        <f t="shared" si="24"/>
        <v>0</v>
      </c>
      <c r="EA228" s="3">
        <f>CF228</f>
        <v>0</v>
      </c>
      <c r="EB228" s="18">
        <f>ROUND(DZ228-CS228-EA228,)</f>
        <v>0</v>
      </c>
      <c r="EC228" s="3">
        <f>CI228</f>
        <v>328.8</v>
      </c>
      <c r="ED228" s="3">
        <f t="shared" si="25"/>
        <v>0</v>
      </c>
      <c r="EE228" s="3">
        <f t="shared" si="25"/>
        <v>0</v>
      </c>
      <c r="EF228" s="3">
        <f t="shared" si="26"/>
        <v>328.8</v>
      </c>
      <c r="EG228" s="18">
        <f t="shared" si="27"/>
        <v>0</v>
      </c>
      <c r="EH228" s="3">
        <f>BU228</f>
        <v>190.8</v>
      </c>
      <c r="EI228" s="3">
        <f t="shared" si="28"/>
        <v>190.8</v>
      </c>
      <c r="EJ228" s="3">
        <f>CE228</f>
        <v>0</v>
      </c>
      <c r="EK228" s="19">
        <f t="shared" si="22"/>
        <v>190.8</v>
      </c>
      <c r="EL228" s="19">
        <f>CO228/CM228</f>
        <v>1</v>
      </c>
      <c r="EM228" s="19">
        <f t="shared" si="23"/>
        <v>190.8</v>
      </c>
      <c r="EN228" s="18">
        <f>ROUND(EM228-BV228,0)</f>
        <v>0</v>
      </c>
    </row>
    <row r="229" spans="1:144" x14ac:dyDescent="0.25">
      <c r="A229">
        <v>258359</v>
      </c>
      <c r="B229">
        <v>2200018081</v>
      </c>
      <c r="C229" s="1">
        <v>45360</v>
      </c>
      <c r="D229" s="2">
        <v>45360.830092592594</v>
      </c>
      <c r="E229">
        <v>2024</v>
      </c>
      <c r="F229">
        <v>3</v>
      </c>
      <c r="G229">
        <v>9</v>
      </c>
      <c r="H229">
        <v>10</v>
      </c>
      <c r="I229">
        <v>7</v>
      </c>
      <c r="J229" t="s">
        <v>126</v>
      </c>
      <c r="K229">
        <v>19</v>
      </c>
      <c r="L229">
        <v>1</v>
      </c>
      <c r="M229">
        <v>1</v>
      </c>
      <c r="N229" s="1">
        <v>45361</v>
      </c>
      <c r="O229" s="2">
        <v>45361.638888888891</v>
      </c>
      <c r="P229">
        <v>2024</v>
      </c>
      <c r="Q229">
        <v>3</v>
      </c>
      <c r="R229">
        <v>10</v>
      </c>
      <c r="S229">
        <v>10</v>
      </c>
      <c r="T229">
        <v>1</v>
      </c>
      <c r="U229" t="s">
        <v>172</v>
      </c>
      <c r="V229">
        <v>15</v>
      </c>
      <c r="W229" s="1">
        <v>45391</v>
      </c>
      <c r="X229" s="2">
        <v>45391.645833333336</v>
      </c>
      <c r="Y229">
        <v>2024</v>
      </c>
      <c r="Z229">
        <v>4</v>
      </c>
      <c r="AA229">
        <v>9</v>
      </c>
      <c r="AB229">
        <v>15</v>
      </c>
      <c r="AC229">
        <v>3</v>
      </c>
      <c r="AD229" t="s">
        <v>171</v>
      </c>
      <c r="AE229">
        <v>15</v>
      </c>
      <c r="AF229" t="s">
        <v>127</v>
      </c>
      <c r="AG229" t="s">
        <v>128</v>
      </c>
      <c r="AH229" t="s">
        <v>129</v>
      </c>
      <c r="AI229" t="s">
        <v>173</v>
      </c>
      <c r="AJ229">
        <v>1</v>
      </c>
      <c r="AK229" t="s">
        <v>1082</v>
      </c>
      <c r="AL229" t="s">
        <v>40</v>
      </c>
      <c r="AM229" s="1">
        <v>45388</v>
      </c>
      <c r="AN229">
        <v>0</v>
      </c>
      <c r="AO229">
        <v>1</v>
      </c>
      <c r="AP229">
        <v>0</v>
      </c>
      <c r="AQ229" t="s">
        <v>216</v>
      </c>
      <c r="AR229" t="s">
        <v>271</v>
      </c>
      <c r="AS229" t="s">
        <v>136</v>
      </c>
      <c r="AT229" t="s">
        <v>137</v>
      </c>
      <c r="AU229" t="s">
        <v>137</v>
      </c>
      <c r="AV229" t="s">
        <v>159</v>
      </c>
      <c r="AW229" t="s">
        <v>133</v>
      </c>
      <c r="AX229" t="s">
        <v>139</v>
      </c>
      <c r="AZ229">
        <v>2</v>
      </c>
      <c r="BA229">
        <v>0</v>
      </c>
      <c r="BB229">
        <v>1</v>
      </c>
      <c r="BC229">
        <v>1</v>
      </c>
      <c r="BD229">
        <v>187084</v>
      </c>
      <c r="BE229" t="s">
        <v>1404</v>
      </c>
      <c r="BF229" t="s">
        <v>1405</v>
      </c>
      <c r="BG229" t="s">
        <v>1406</v>
      </c>
      <c r="BH229" s="1">
        <v>33787</v>
      </c>
      <c r="BI229">
        <v>32</v>
      </c>
      <c r="BJ229" t="s">
        <v>143</v>
      </c>
      <c r="BK229" t="s">
        <v>146</v>
      </c>
      <c r="BL229" s="3">
        <v>30</v>
      </c>
      <c r="BM229" s="3">
        <v>0</v>
      </c>
      <c r="BN229">
        <v>0</v>
      </c>
      <c r="BO229" s="3">
        <v>64.959999999999994</v>
      </c>
      <c r="BP229" s="3">
        <v>0</v>
      </c>
      <c r="BQ229" s="3">
        <v>0.83333333333333304</v>
      </c>
      <c r="BR229" t="s">
        <v>144</v>
      </c>
      <c r="BS229">
        <v>66.63</v>
      </c>
      <c r="BT229" t="s">
        <v>183</v>
      </c>
      <c r="BU229" s="3">
        <v>1948.79999999999</v>
      </c>
      <c r="BV229" s="3">
        <v>1948.79999999999</v>
      </c>
      <c r="BW229">
        <v>0</v>
      </c>
      <c r="BX229">
        <v>39</v>
      </c>
      <c r="BY229">
        <v>39</v>
      </c>
      <c r="BZ229">
        <v>25</v>
      </c>
      <c r="CA229">
        <v>0</v>
      </c>
      <c r="CB229">
        <v>0</v>
      </c>
      <c r="CC229">
        <v>0</v>
      </c>
      <c r="CD229">
        <v>0</v>
      </c>
      <c r="CE229" s="3">
        <v>0</v>
      </c>
      <c r="CF229" s="3">
        <v>0</v>
      </c>
      <c r="CG229">
        <v>102.59</v>
      </c>
      <c r="CH229">
        <v>102.59</v>
      </c>
      <c r="CI229" s="3">
        <v>2051.7999999999902</v>
      </c>
      <c r="CJ229" s="5">
        <v>2051.7999999999902</v>
      </c>
      <c r="CK229" s="5">
        <v>2051.7999999999902</v>
      </c>
      <c r="CL229" s="5">
        <v>2051.7999999999902</v>
      </c>
      <c r="CM229" s="3">
        <v>2051.7999999999902</v>
      </c>
      <c r="CN229" s="3">
        <v>2051.7999999999902</v>
      </c>
      <c r="CO229" s="3">
        <v>2051.7999999999902</v>
      </c>
      <c r="CP229" s="3">
        <v>2051.7999999999902</v>
      </c>
      <c r="CQ229">
        <v>2051.7999999999902</v>
      </c>
      <c r="CR229">
        <v>102.59</v>
      </c>
      <c r="CS229" s="3">
        <v>0</v>
      </c>
      <c r="CT229" s="3">
        <v>0</v>
      </c>
      <c r="CU229" s="3" t="s">
        <v>146</v>
      </c>
      <c r="CV229" t="s">
        <v>133</v>
      </c>
      <c r="CX229" s="2">
        <v>1.5</v>
      </c>
      <c r="CY229" t="s">
        <v>133</v>
      </c>
      <c r="CZ229">
        <v>484</v>
      </c>
      <c r="DA229">
        <v>3</v>
      </c>
      <c r="DB229" t="s">
        <v>147</v>
      </c>
      <c r="DC229" t="s">
        <v>388</v>
      </c>
      <c r="DD229" t="s">
        <v>389</v>
      </c>
      <c r="DE229" t="s">
        <v>390</v>
      </c>
      <c r="DF229" t="s">
        <v>278</v>
      </c>
      <c r="DG229" t="s">
        <v>143</v>
      </c>
      <c r="DH229" t="s">
        <v>150</v>
      </c>
      <c r="DI229">
        <v>1</v>
      </c>
      <c r="DJ229">
        <v>2</v>
      </c>
      <c r="DK229" t="s">
        <v>1407</v>
      </c>
      <c r="DL229" t="s">
        <v>152</v>
      </c>
      <c r="DM229">
        <v>24.455883679721602</v>
      </c>
      <c r="DN229">
        <v>54.670987238127303</v>
      </c>
      <c r="DO229" t="s">
        <v>1407</v>
      </c>
      <c r="DP229" t="s">
        <v>153</v>
      </c>
      <c r="DQ229">
        <v>24.455883679721602</v>
      </c>
      <c r="DR229">
        <v>54.670987238127303</v>
      </c>
      <c r="DS229" t="s">
        <v>133</v>
      </c>
      <c r="DT229" t="s">
        <v>133</v>
      </c>
      <c r="DW229" s="18" t="str">
        <f>IF(AND(CU229="no",CS229=0),"okay",IF(AND(CU229="yes",CS229&gt;0),"okay","wrong"))</f>
        <v>okay</v>
      </c>
      <c r="DX229" s="3">
        <f>SUM(BO229:BQ229)</f>
        <v>65.793333333333322</v>
      </c>
      <c r="DY229" s="3">
        <f>BM229</f>
        <v>0</v>
      </c>
      <c r="DZ229" s="3">
        <f t="shared" si="24"/>
        <v>0</v>
      </c>
      <c r="EA229" s="3">
        <f>CF229</f>
        <v>0</v>
      </c>
      <c r="EB229" s="18">
        <f>ROUND(DZ229-CS229-EA229,)</f>
        <v>0</v>
      </c>
      <c r="EC229" s="3">
        <f>CI229</f>
        <v>2051.7999999999902</v>
      </c>
      <c r="ED229" s="3">
        <f t="shared" si="25"/>
        <v>0</v>
      </c>
      <c r="EE229" s="3">
        <f t="shared" si="25"/>
        <v>0</v>
      </c>
      <c r="EF229" s="3">
        <f t="shared" si="26"/>
        <v>2051.7999999999902</v>
      </c>
      <c r="EG229" s="18">
        <f t="shared" si="27"/>
        <v>0</v>
      </c>
      <c r="EH229" s="3">
        <f>BU229</f>
        <v>1948.79999999999</v>
      </c>
      <c r="EI229" s="3">
        <f t="shared" si="28"/>
        <v>1948.79999999999</v>
      </c>
      <c r="EJ229" s="3">
        <f>CE229</f>
        <v>0</v>
      </c>
      <c r="EK229" s="19">
        <f t="shared" si="22"/>
        <v>1948.79999999999</v>
      </c>
      <c r="EL229" s="19">
        <f>CO229/CM229</f>
        <v>1</v>
      </c>
      <c r="EM229" s="19">
        <f t="shared" si="23"/>
        <v>1948.79999999999</v>
      </c>
      <c r="EN229" s="18">
        <f>ROUND(EM229-BV229,0)</f>
        <v>0</v>
      </c>
    </row>
    <row r="230" spans="1:144" x14ac:dyDescent="0.25">
      <c r="A230">
        <v>258588</v>
      </c>
      <c r="B230">
        <v>4019611</v>
      </c>
      <c r="C230" s="1">
        <v>45361</v>
      </c>
      <c r="D230" s="2">
        <v>45361.836053240739</v>
      </c>
      <c r="E230">
        <v>2024</v>
      </c>
      <c r="F230">
        <v>3</v>
      </c>
      <c r="G230">
        <v>10</v>
      </c>
      <c r="H230">
        <v>10</v>
      </c>
      <c r="I230">
        <v>1</v>
      </c>
      <c r="J230" t="s">
        <v>172</v>
      </c>
      <c r="K230">
        <v>20</v>
      </c>
      <c r="L230">
        <v>1</v>
      </c>
      <c r="M230">
        <v>1</v>
      </c>
      <c r="N230" s="1">
        <v>45361</v>
      </c>
      <c r="O230" s="2">
        <v>45361.875</v>
      </c>
      <c r="P230">
        <v>2024</v>
      </c>
      <c r="Q230">
        <v>3</v>
      </c>
      <c r="R230">
        <v>10</v>
      </c>
      <c r="S230">
        <v>10</v>
      </c>
      <c r="T230">
        <v>1</v>
      </c>
      <c r="U230" t="s">
        <v>172</v>
      </c>
      <c r="V230">
        <v>21</v>
      </c>
      <c r="W230" s="1">
        <v>45391</v>
      </c>
      <c r="X230" s="2">
        <v>45391.5</v>
      </c>
      <c r="Y230">
        <v>2024</v>
      </c>
      <c r="Z230">
        <v>4</v>
      </c>
      <c r="AA230">
        <v>9</v>
      </c>
      <c r="AB230">
        <v>15</v>
      </c>
      <c r="AC230">
        <v>3</v>
      </c>
      <c r="AD230" t="s">
        <v>171</v>
      </c>
      <c r="AE230">
        <v>12</v>
      </c>
      <c r="AF230" t="s">
        <v>155</v>
      </c>
      <c r="AG230" t="s">
        <v>128</v>
      </c>
      <c r="AH230" t="s">
        <v>129</v>
      </c>
      <c r="AI230" t="s">
        <v>155</v>
      </c>
      <c r="AJ230">
        <v>0</v>
      </c>
      <c r="AK230" t="s">
        <v>1082</v>
      </c>
      <c r="AL230" t="s">
        <v>40</v>
      </c>
      <c r="AM230" s="1">
        <v>45389</v>
      </c>
      <c r="AN230">
        <v>0</v>
      </c>
      <c r="AO230">
        <v>1</v>
      </c>
      <c r="AP230">
        <v>0</v>
      </c>
      <c r="AQ230" t="s">
        <v>1042</v>
      </c>
      <c r="AR230" t="s">
        <v>135</v>
      </c>
      <c r="AS230" t="s">
        <v>136</v>
      </c>
      <c r="AT230" t="s">
        <v>324</v>
      </c>
      <c r="AU230" t="s">
        <v>324</v>
      </c>
      <c r="AV230" t="s">
        <v>159</v>
      </c>
      <c r="AW230" t="s">
        <v>133</v>
      </c>
      <c r="AX230" t="s">
        <v>139</v>
      </c>
      <c r="AZ230">
        <v>6</v>
      </c>
      <c r="BA230">
        <v>0</v>
      </c>
      <c r="BB230">
        <v>5</v>
      </c>
      <c r="BC230">
        <v>1</v>
      </c>
      <c r="BD230">
        <v>71935</v>
      </c>
      <c r="BE230" t="s">
        <v>258</v>
      </c>
      <c r="BF230" t="s">
        <v>259</v>
      </c>
      <c r="BG230" t="s">
        <v>260</v>
      </c>
      <c r="BH230" s="1">
        <v>33787</v>
      </c>
      <c r="BI230">
        <v>32</v>
      </c>
      <c r="BJ230" t="s">
        <v>143</v>
      </c>
      <c r="BK230" t="s">
        <v>139</v>
      </c>
      <c r="BL230" s="3">
        <v>30</v>
      </c>
      <c r="BM230" s="3">
        <v>0</v>
      </c>
      <c r="BN230">
        <v>0</v>
      </c>
      <c r="BO230" s="3">
        <v>73.3</v>
      </c>
      <c r="BP230" s="3">
        <v>6.63</v>
      </c>
      <c r="BQ230" s="3">
        <v>5</v>
      </c>
      <c r="BR230" t="s">
        <v>144</v>
      </c>
      <c r="BS230">
        <v>76.63</v>
      </c>
      <c r="BT230" t="s">
        <v>145</v>
      </c>
      <c r="BU230" s="3">
        <v>2199</v>
      </c>
      <c r="BV230" s="3">
        <v>2199</v>
      </c>
      <c r="BW230">
        <v>0</v>
      </c>
      <c r="BX230">
        <v>78</v>
      </c>
      <c r="BY230">
        <v>39</v>
      </c>
      <c r="BZ230">
        <v>150</v>
      </c>
      <c r="CA230">
        <v>198.9</v>
      </c>
      <c r="CB230">
        <v>0</v>
      </c>
      <c r="CC230">
        <v>0</v>
      </c>
      <c r="CD230">
        <v>198.9</v>
      </c>
      <c r="CE230" s="3">
        <v>0</v>
      </c>
      <c r="CF230" s="3">
        <v>0</v>
      </c>
      <c r="CG230">
        <v>133.245</v>
      </c>
      <c r="CH230">
        <v>183.245</v>
      </c>
      <c r="CI230" s="3">
        <v>2664.9</v>
      </c>
      <c r="CJ230" s="5">
        <v>2664.9</v>
      </c>
      <c r="CK230" s="5">
        <v>2664.9</v>
      </c>
      <c r="CL230" s="5">
        <v>2664.9</v>
      </c>
      <c r="CM230" s="3">
        <v>2664.9</v>
      </c>
      <c r="CN230" s="3">
        <v>2664.9</v>
      </c>
      <c r="CO230" s="3">
        <v>2664.9</v>
      </c>
      <c r="CP230" s="3">
        <v>2664.9</v>
      </c>
      <c r="CQ230">
        <v>2664.9</v>
      </c>
      <c r="CR230">
        <v>183.245</v>
      </c>
      <c r="CS230" s="3">
        <v>0</v>
      </c>
      <c r="CT230" s="3">
        <v>0</v>
      </c>
      <c r="CU230" s="3" t="s">
        <v>146</v>
      </c>
      <c r="CV230" t="s">
        <v>133</v>
      </c>
      <c r="CX230" s="2">
        <v>1.5</v>
      </c>
      <c r="CY230" t="s">
        <v>133</v>
      </c>
      <c r="CZ230">
        <v>503</v>
      </c>
      <c r="DA230">
        <v>2</v>
      </c>
      <c r="DB230" t="s">
        <v>191</v>
      </c>
      <c r="DC230" t="s">
        <v>936</v>
      </c>
      <c r="DD230">
        <v>6</v>
      </c>
      <c r="DE230" t="s">
        <v>133</v>
      </c>
      <c r="DF230" t="s">
        <v>133</v>
      </c>
      <c r="DG230" t="s">
        <v>143</v>
      </c>
      <c r="DH230" t="s">
        <v>168</v>
      </c>
      <c r="DI230">
        <v>1</v>
      </c>
      <c r="DJ230">
        <v>1</v>
      </c>
      <c r="DK230" t="s">
        <v>262</v>
      </c>
      <c r="DL230" t="s">
        <v>152</v>
      </c>
      <c r="DM230">
        <v>25.067274472977601</v>
      </c>
      <c r="DN230">
        <v>55.206680759496599</v>
      </c>
      <c r="DO230" t="s">
        <v>262</v>
      </c>
      <c r="DP230" t="s">
        <v>153</v>
      </c>
      <c r="DQ230">
        <v>25.067378099999999</v>
      </c>
      <c r="DR230">
        <v>55.206619400000001</v>
      </c>
      <c r="DS230" t="s">
        <v>133</v>
      </c>
      <c r="DT230" t="s">
        <v>133</v>
      </c>
      <c r="DW230" s="18" t="str">
        <f>IF(AND(CU230="no",CS230=0),"okay",IF(AND(CU230="yes",CS230&gt;0),"okay","wrong"))</f>
        <v>okay</v>
      </c>
      <c r="DX230" s="3">
        <f>SUM(BO230:BQ230)</f>
        <v>84.929999999999993</v>
      </c>
      <c r="DY230" s="3">
        <f>BM230</f>
        <v>0</v>
      </c>
      <c r="DZ230" s="3">
        <f t="shared" si="24"/>
        <v>0</v>
      </c>
      <c r="EA230" s="3">
        <f>CF230</f>
        <v>0</v>
      </c>
      <c r="EB230" s="18">
        <f>ROUND(DZ230-CS230-EA230,)</f>
        <v>0</v>
      </c>
      <c r="EC230" s="3">
        <f>CI230</f>
        <v>2664.9</v>
      </c>
      <c r="ED230" s="3">
        <f t="shared" si="25"/>
        <v>0</v>
      </c>
      <c r="EE230" s="3">
        <f t="shared" si="25"/>
        <v>0</v>
      </c>
      <c r="EF230" s="3">
        <f t="shared" si="26"/>
        <v>2664.9</v>
      </c>
      <c r="EG230" s="18">
        <f t="shared" si="27"/>
        <v>0</v>
      </c>
      <c r="EH230" s="3">
        <f>BU230</f>
        <v>2199</v>
      </c>
      <c r="EI230" s="3">
        <f t="shared" si="28"/>
        <v>2199</v>
      </c>
      <c r="EJ230" s="3">
        <f>CE230</f>
        <v>0</v>
      </c>
      <c r="EK230" s="19">
        <f t="shared" si="22"/>
        <v>2199</v>
      </c>
      <c r="EL230" s="19">
        <f>CO230/CM230</f>
        <v>1</v>
      </c>
      <c r="EM230" s="19">
        <f t="shared" si="23"/>
        <v>2199</v>
      </c>
      <c r="EN230" s="18">
        <f>ROUND(EM230-BV230,0)</f>
        <v>0</v>
      </c>
    </row>
    <row r="231" spans="1:144" x14ac:dyDescent="0.25">
      <c r="A231">
        <v>258643</v>
      </c>
      <c r="B231">
        <v>1100145964</v>
      </c>
      <c r="C231" s="1">
        <v>45362</v>
      </c>
      <c r="D231" s="2">
        <v>45362.402303240742</v>
      </c>
      <c r="E231">
        <v>2024</v>
      </c>
      <c r="F231">
        <v>3</v>
      </c>
      <c r="G231">
        <v>11</v>
      </c>
      <c r="H231">
        <v>11</v>
      </c>
      <c r="I231">
        <v>2</v>
      </c>
      <c r="J231" t="s">
        <v>124</v>
      </c>
      <c r="K231">
        <v>9</v>
      </c>
      <c r="L231">
        <v>1</v>
      </c>
      <c r="M231">
        <v>1</v>
      </c>
      <c r="N231" s="1">
        <v>45362</v>
      </c>
      <c r="O231" s="2">
        <v>45362.53125</v>
      </c>
      <c r="P231">
        <v>2024</v>
      </c>
      <c r="Q231">
        <v>3</v>
      </c>
      <c r="R231">
        <v>11</v>
      </c>
      <c r="S231">
        <v>11</v>
      </c>
      <c r="T231">
        <v>2</v>
      </c>
      <c r="U231" t="s">
        <v>124</v>
      </c>
      <c r="V231">
        <v>12</v>
      </c>
      <c r="W231" s="1">
        <v>45392</v>
      </c>
      <c r="X231" s="2">
        <v>45392.520833333336</v>
      </c>
      <c r="Y231">
        <v>2024</v>
      </c>
      <c r="Z231">
        <v>4</v>
      </c>
      <c r="AA231">
        <v>10</v>
      </c>
      <c r="AB231">
        <v>15</v>
      </c>
      <c r="AC231">
        <v>4</v>
      </c>
      <c r="AD231" t="s">
        <v>226</v>
      </c>
      <c r="AE231">
        <v>12</v>
      </c>
      <c r="AF231" t="s">
        <v>155</v>
      </c>
      <c r="AG231" t="s">
        <v>128</v>
      </c>
      <c r="AH231" t="s">
        <v>129</v>
      </c>
      <c r="AI231" t="s">
        <v>155</v>
      </c>
      <c r="AJ231">
        <v>0</v>
      </c>
      <c r="AK231" t="s">
        <v>1082</v>
      </c>
      <c r="AL231" t="s">
        <v>40</v>
      </c>
      <c r="AM231" s="1">
        <v>45390</v>
      </c>
      <c r="AN231">
        <v>0</v>
      </c>
      <c r="AO231">
        <v>1</v>
      </c>
      <c r="AP231">
        <v>0</v>
      </c>
      <c r="AQ231" t="s">
        <v>216</v>
      </c>
      <c r="AR231" t="s">
        <v>135</v>
      </c>
      <c r="AS231" t="s">
        <v>136</v>
      </c>
      <c r="AT231" t="s">
        <v>137</v>
      </c>
      <c r="AU231" t="s">
        <v>137</v>
      </c>
      <c r="AV231" t="s">
        <v>159</v>
      </c>
      <c r="AW231" t="s">
        <v>133</v>
      </c>
      <c r="AX231" t="s">
        <v>146</v>
      </c>
      <c r="AZ231">
        <v>1</v>
      </c>
      <c r="BA231">
        <v>0</v>
      </c>
      <c r="BB231">
        <v>0</v>
      </c>
      <c r="BC231">
        <v>1</v>
      </c>
      <c r="BD231">
        <v>582363</v>
      </c>
      <c r="BE231" t="s">
        <v>1408</v>
      </c>
      <c r="BF231" t="s">
        <v>1409</v>
      </c>
      <c r="BG231" t="s">
        <v>1410</v>
      </c>
      <c r="BH231" s="1">
        <v>33787</v>
      </c>
      <c r="BI231">
        <v>32</v>
      </c>
      <c r="BJ231" t="s">
        <v>143</v>
      </c>
      <c r="BK231" t="s">
        <v>146</v>
      </c>
      <c r="BL231" s="3">
        <v>30</v>
      </c>
      <c r="BM231" s="3">
        <v>0</v>
      </c>
      <c r="BN231">
        <v>0</v>
      </c>
      <c r="BO231" s="3">
        <v>95.63</v>
      </c>
      <c r="BP231" s="3">
        <v>9.9600000000000009</v>
      </c>
      <c r="BQ231" s="3">
        <v>5</v>
      </c>
      <c r="BR231" t="s">
        <v>144</v>
      </c>
      <c r="BS231">
        <v>74.959999999999994</v>
      </c>
      <c r="BT231" t="s">
        <v>183</v>
      </c>
      <c r="BU231" s="3">
        <v>2868.9</v>
      </c>
      <c r="BV231" s="3">
        <v>2868.9</v>
      </c>
      <c r="BW231">
        <v>0</v>
      </c>
      <c r="BX231">
        <v>39</v>
      </c>
      <c r="BY231">
        <v>39</v>
      </c>
      <c r="BZ231">
        <v>150</v>
      </c>
      <c r="CA231">
        <v>298.8</v>
      </c>
      <c r="CB231">
        <v>0</v>
      </c>
      <c r="CC231">
        <v>0</v>
      </c>
      <c r="CD231">
        <v>337.8</v>
      </c>
      <c r="CE231" s="3">
        <v>0</v>
      </c>
      <c r="CF231" s="3">
        <v>0</v>
      </c>
      <c r="CG231">
        <v>171.73</v>
      </c>
      <c r="CH231">
        <v>177.86999999999901</v>
      </c>
      <c r="CI231" s="3">
        <v>3434.7</v>
      </c>
      <c r="CJ231" s="5">
        <v>3434.7</v>
      </c>
      <c r="CK231" s="5">
        <v>3434.7</v>
      </c>
      <c r="CL231" s="5">
        <v>3434.7</v>
      </c>
      <c r="CM231" s="3">
        <v>3434.7</v>
      </c>
      <c r="CN231" s="3">
        <v>3434.7</v>
      </c>
      <c r="CO231" s="3">
        <v>3434.7</v>
      </c>
      <c r="CP231" s="3">
        <v>3434.7</v>
      </c>
      <c r="CQ231">
        <v>3434.7</v>
      </c>
      <c r="CR231">
        <v>177.86999999999901</v>
      </c>
      <c r="CS231" s="3">
        <v>0</v>
      </c>
      <c r="CT231" s="3">
        <v>0</v>
      </c>
      <c r="CU231" s="3" t="s">
        <v>146</v>
      </c>
      <c r="CV231" t="s">
        <v>133</v>
      </c>
      <c r="CX231" s="2">
        <v>1.5</v>
      </c>
      <c r="CY231" t="s">
        <v>133</v>
      </c>
      <c r="CZ231">
        <v>389</v>
      </c>
      <c r="DA231">
        <v>3</v>
      </c>
      <c r="DB231" t="s">
        <v>147</v>
      </c>
      <c r="DC231" t="s">
        <v>184</v>
      </c>
      <c r="DD231" t="s">
        <v>1411</v>
      </c>
      <c r="DE231" t="s">
        <v>222</v>
      </c>
      <c r="DF231" t="s">
        <v>167</v>
      </c>
      <c r="DG231" t="s">
        <v>143</v>
      </c>
      <c r="DH231" t="s">
        <v>168</v>
      </c>
      <c r="DI231">
        <v>1</v>
      </c>
      <c r="DJ231">
        <v>1</v>
      </c>
      <c r="DK231" t="s">
        <v>1412</v>
      </c>
      <c r="DL231" t="s">
        <v>152</v>
      </c>
      <c r="DM231">
        <v>24.993432603790801</v>
      </c>
      <c r="DN231">
        <v>55.384451398669498</v>
      </c>
      <c r="DO231" t="s">
        <v>1412</v>
      </c>
      <c r="DP231" t="s">
        <v>153</v>
      </c>
      <c r="DQ231">
        <v>24.993432603790801</v>
      </c>
      <c r="DR231">
        <v>55.384451398669498</v>
      </c>
      <c r="DS231" t="s">
        <v>133</v>
      </c>
      <c r="DT231" t="s">
        <v>133</v>
      </c>
      <c r="DW231" s="18" t="str">
        <f>IF(AND(CU231="no",CS231=0),"okay",IF(AND(CU231="yes",CS231&gt;0),"okay","wrong"))</f>
        <v>okay</v>
      </c>
      <c r="DX231" s="3">
        <f>SUM(BO231:BQ231)</f>
        <v>110.59</v>
      </c>
      <c r="DY231" s="3">
        <f>BM231</f>
        <v>0</v>
      </c>
      <c r="DZ231" s="3">
        <f t="shared" si="24"/>
        <v>0</v>
      </c>
      <c r="EA231" s="3">
        <f>CF231</f>
        <v>0</v>
      </c>
      <c r="EB231" s="18">
        <f>ROUND(DZ231-CS231-EA231,)</f>
        <v>0</v>
      </c>
      <c r="EC231" s="3">
        <f>CI231</f>
        <v>3434.7</v>
      </c>
      <c r="ED231" s="3">
        <f t="shared" si="25"/>
        <v>0</v>
      </c>
      <c r="EE231" s="3">
        <f t="shared" si="25"/>
        <v>0</v>
      </c>
      <c r="EF231" s="3">
        <f t="shared" si="26"/>
        <v>3434.7</v>
      </c>
      <c r="EG231" s="18">
        <f t="shared" si="27"/>
        <v>0</v>
      </c>
      <c r="EH231" s="3">
        <f>BU231</f>
        <v>2868.9</v>
      </c>
      <c r="EI231" s="3">
        <f t="shared" si="28"/>
        <v>2868.9</v>
      </c>
      <c r="EJ231" s="3">
        <f>CE231</f>
        <v>0</v>
      </c>
      <c r="EK231" s="19">
        <f t="shared" si="22"/>
        <v>2868.9</v>
      </c>
      <c r="EL231" s="19">
        <f>CO231/CM231</f>
        <v>1</v>
      </c>
      <c r="EM231" s="19">
        <f t="shared" si="23"/>
        <v>2868.9</v>
      </c>
      <c r="EN231" s="18">
        <f>ROUND(EM231-BV231,0)</f>
        <v>0</v>
      </c>
    </row>
    <row r="232" spans="1:144" x14ac:dyDescent="0.25">
      <c r="A232">
        <v>258713</v>
      </c>
      <c r="B232" t="s">
        <v>1413</v>
      </c>
      <c r="C232" s="1">
        <v>45362</v>
      </c>
      <c r="D232" s="2">
        <v>45362.64199074074</v>
      </c>
      <c r="E232">
        <v>2024</v>
      </c>
      <c r="F232">
        <v>3</v>
      </c>
      <c r="G232">
        <v>11</v>
      </c>
      <c r="H232">
        <v>11</v>
      </c>
      <c r="I232">
        <v>2</v>
      </c>
      <c r="J232" t="s">
        <v>124</v>
      </c>
      <c r="K232">
        <v>15</v>
      </c>
      <c r="L232">
        <v>1</v>
      </c>
      <c r="M232">
        <v>1</v>
      </c>
      <c r="N232" s="1">
        <v>45362</v>
      </c>
      <c r="O232" s="2">
        <v>45362.6875</v>
      </c>
      <c r="P232">
        <v>2024</v>
      </c>
      <c r="Q232">
        <v>3</v>
      </c>
      <c r="R232">
        <v>11</v>
      </c>
      <c r="S232">
        <v>11</v>
      </c>
      <c r="T232">
        <v>2</v>
      </c>
      <c r="U232" t="s">
        <v>124</v>
      </c>
      <c r="V232">
        <v>16</v>
      </c>
      <c r="W232" s="1">
        <v>45366</v>
      </c>
      <c r="X232" s="2">
        <v>45366.719444444447</v>
      </c>
      <c r="Y232">
        <v>2024</v>
      </c>
      <c r="Z232">
        <v>3</v>
      </c>
      <c r="AA232">
        <v>15</v>
      </c>
      <c r="AB232">
        <v>11</v>
      </c>
      <c r="AC232">
        <v>6</v>
      </c>
      <c r="AD232" t="s">
        <v>241</v>
      </c>
      <c r="AE232">
        <v>17</v>
      </c>
      <c r="AF232" t="s">
        <v>155</v>
      </c>
      <c r="AG232" t="s">
        <v>128</v>
      </c>
      <c r="AH232" t="s">
        <v>129</v>
      </c>
      <c r="AI232" t="s">
        <v>155</v>
      </c>
      <c r="AJ232">
        <v>0</v>
      </c>
      <c r="AK232" t="s">
        <v>1082</v>
      </c>
      <c r="AL232" t="s">
        <v>40</v>
      </c>
      <c r="AM232" s="1">
        <v>45390</v>
      </c>
      <c r="AN232">
        <v>0</v>
      </c>
      <c r="AO232">
        <v>1</v>
      </c>
      <c r="AP232">
        <v>0</v>
      </c>
      <c r="AQ232" t="s">
        <v>134</v>
      </c>
      <c r="AR232" t="s">
        <v>156</v>
      </c>
      <c r="AS232" t="s">
        <v>157</v>
      </c>
      <c r="AT232" t="s">
        <v>133</v>
      </c>
      <c r="AU232" t="s">
        <v>158</v>
      </c>
      <c r="AV232" t="s">
        <v>159</v>
      </c>
      <c r="AW232" t="s">
        <v>133</v>
      </c>
      <c r="AX232" t="s">
        <v>146</v>
      </c>
      <c r="AZ232">
        <v>1</v>
      </c>
      <c r="BA232">
        <v>0</v>
      </c>
      <c r="BB232">
        <v>1</v>
      </c>
      <c r="BC232">
        <v>0</v>
      </c>
      <c r="BD232">
        <v>551574</v>
      </c>
      <c r="BE232" t="s">
        <v>1414</v>
      </c>
      <c r="BF232" t="s">
        <v>1415</v>
      </c>
      <c r="BG232" t="s">
        <v>1416</v>
      </c>
      <c r="BH232" s="1">
        <v>33787</v>
      </c>
      <c r="BI232">
        <v>32</v>
      </c>
      <c r="BJ232" t="s">
        <v>143</v>
      </c>
      <c r="BK232" t="s">
        <v>139</v>
      </c>
      <c r="BL232" s="3">
        <v>4</v>
      </c>
      <c r="BM232" s="3">
        <v>0</v>
      </c>
      <c r="BN232">
        <v>0</v>
      </c>
      <c r="BO232" s="3">
        <v>139</v>
      </c>
      <c r="BP232" s="3">
        <v>25</v>
      </c>
      <c r="BQ232" s="3">
        <v>18.75</v>
      </c>
      <c r="BR232" t="s">
        <v>144</v>
      </c>
      <c r="BS232">
        <v>0</v>
      </c>
      <c r="BT232">
        <v>0</v>
      </c>
      <c r="BU232" s="3">
        <v>556</v>
      </c>
      <c r="BV232" s="3">
        <v>556</v>
      </c>
      <c r="BW232">
        <v>0</v>
      </c>
      <c r="BX232">
        <v>0</v>
      </c>
      <c r="BY232">
        <v>0</v>
      </c>
      <c r="BZ232">
        <v>75</v>
      </c>
      <c r="CA232">
        <v>100</v>
      </c>
      <c r="CB232">
        <v>0</v>
      </c>
      <c r="CC232">
        <v>0</v>
      </c>
      <c r="CD232">
        <v>100</v>
      </c>
      <c r="CE232" s="3">
        <v>0</v>
      </c>
      <c r="CF232" s="3">
        <v>0</v>
      </c>
      <c r="CG232">
        <v>36.549999999999997</v>
      </c>
      <c r="CH232">
        <v>36.549999999999997</v>
      </c>
      <c r="CI232" s="3">
        <v>731</v>
      </c>
      <c r="CJ232" s="5">
        <v>731</v>
      </c>
      <c r="CK232" s="5">
        <v>731</v>
      </c>
      <c r="CL232" s="5">
        <v>731</v>
      </c>
      <c r="CM232" s="3">
        <v>731</v>
      </c>
      <c r="CN232" s="3">
        <v>731</v>
      </c>
      <c r="CO232" s="3">
        <v>731</v>
      </c>
      <c r="CP232" s="3">
        <v>731</v>
      </c>
      <c r="CQ232">
        <v>731</v>
      </c>
      <c r="CR232">
        <v>36.549999999999997</v>
      </c>
      <c r="CS232" s="3">
        <v>0</v>
      </c>
      <c r="CT232" s="3">
        <v>0</v>
      </c>
      <c r="CU232" s="3" t="s">
        <v>146</v>
      </c>
      <c r="CV232" t="s">
        <v>133</v>
      </c>
      <c r="CX232" s="2">
        <v>1.5</v>
      </c>
      <c r="CY232" t="s">
        <v>133</v>
      </c>
      <c r="CZ232">
        <v>98</v>
      </c>
      <c r="DA232">
        <v>3</v>
      </c>
      <c r="DB232" t="s">
        <v>147</v>
      </c>
      <c r="DC232" t="s">
        <v>320</v>
      </c>
      <c r="DD232" t="s">
        <v>321</v>
      </c>
      <c r="DE232" t="s">
        <v>222</v>
      </c>
      <c r="DF232" t="s">
        <v>312</v>
      </c>
      <c r="DG232" t="s">
        <v>143</v>
      </c>
      <c r="DH232" t="s">
        <v>168</v>
      </c>
      <c r="DI232">
        <v>1</v>
      </c>
      <c r="DJ232">
        <v>1</v>
      </c>
      <c r="DK232" t="s">
        <v>263</v>
      </c>
      <c r="DL232" t="s">
        <v>338</v>
      </c>
      <c r="DM232">
        <v>25.044703699999999</v>
      </c>
      <c r="DN232">
        <v>55.218447500000003</v>
      </c>
      <c r="DO232" t="s">
        <v>263</v>
      </c>
      <c r="DP232" t="s">
        <v>338</v>
      </c>
      <c r="DQ232">
        <v>25.044703699999999</v>
      </c>
      <c r="DR232">
        <v>55.218447500000003</v>
      </c>
      <c r="DS232">
        <v>10</v>
      </c>
      <c r="DT232" t="s">
        <v>133</v>
      </c>
      <c r="DW232" s="18" t="str">
        <f>IF(AND(CU232="no",CS232=0),"okay",IF(AND(CU232="yes",CS232&gt;0),"okay","wrong"))</f>
        <v>okay</v>
      </c>
      <c r="DX232" s="3">
        <f>SUM(BO232:BQ232)</f>
        <v>182.75</v>
      </c>
      <c r="DY232" s="3">
        <f>BM232</f>
        <v>0</v>
      </c>
      <c r="DZ232" s="3">
        <f t="shared" si="24"/>
        <v>0</v>
      </c>
      <c r="EA232" s="3">
        <f>CF232</f>
        <v>0</v>
      </c>
      <c r="EB232" s="18">
        <f>ROUND(DZ232-CS232-EA232,)</f>
        <v>0</v>
      </c>
      <c r="EC232" s="3">
        <f>CI232</f>
        <v>731</v>
      </c>
      <c r="ED232" s="3">
        <f t="shared" si="25"/>
        <v>0</v>
      </c>
      <c r="EE232" s="3">
        <f t="shared" si="25"/>
        <v>0</v>
      </c>
      <c r="EF232" s="3">
        <f t="shared" si="26"/>
        <v>731</v>
      </c>
      <c r="EG232" s="18">
        <f t="shared" si="27"/>
        <v>0</v>
      </c>
      <c r="EH232" s="3">
        <f>BU232</f>
        <v>556</v>
      </c>
      <c r="EI232" s="3">
        <f t="shared" si="28"/>
        <v>556</v>
      </c>
      <c r="EJ232" s="3">
        <f>CE232</f>
        <v>0</v>
      </c>
      <c r="EK232" s="19">
        <f t="shared" si="22"/>
        <v>556</v>
      </c>
      <c r="EL232" s="19">
        <f>CO232/CM232</f>
        <v>1</v>
      </c>
      <c r="EM232" s="19">
        <f t="shared" si="23"/>
        <v>556</v>
      </c>
      <c r="EN232" s="18">
        <f>ROUND(EM232-BV232,0)</f>
        <v>0</v>
      </c>
    </row>
    <row r="233" spans="1:144" x14ac:dyDescent="0.25">
      <c r="A233">
        <v>258771</v>
      </c>
      <c r="B233" t="s">
        <v>1417</v>
      </c>
      <c r="C233" s="1">
        <v>45362</v>
      </c>
      <c r="D233" s="2">
        <v>45362.808287037034</v>
      </c>
      <c r="E233">
        <v>2024</v>
      </c>
      <c r="F233">
        <v>3</v>
      </c>
      <c r="G233">
        <v>11</v>
      </c>
      <c r="H233">
        <v>11</v>
      </c>
      <c r="I233">
        <v>2</v>
      </c>
      <c r="J233" t="s">
        <v>124</v>
      </c>
      <c r="K233">
        <v>19</v>
      </c>
      <c r="L233">
        <v>1</v>
      </c>
      <c r="M233">
        <v>1</v>
      </c>
      <c r="N233" s="1">
        <v>45363</v>
      </c>
      <c r="O233" s="2">
        <v>45363.662499999999</v>
      </c>
      <c r="P233">
        <v>2024</v>
      </c>
      <c r="Q233">
        <v>3</v>
      </c>
      <c r="R233">
        <v>12</v>
      </c>
      <c r="S233">
        <v>11</v>
      </c>
      <c r="T233">
        <v>3</v>
      </c>
      <c r="U233" t="s">
        <v>171</v>
      </c>
      <c r="V233">
        <v>15</v>
      </c>
      <c r="W233" s="1">
        <v>45369</v>
      </c>
      <c r="X233" s="2">
        <v>45369.75277777778</v>
      </c>
      <c r="Y233">
        <v>2024</v>
      </c>
      <c r="Z233">
        <v>3</v>
      </c>
      <c r="AA233">
        <v>18</v>
      </c>
      <c r="AB233">
        <v>12</v>
      </c>
      <c r="AC233">
        <v>2</v>
      </c>
      <c r="AD233" t="s">
        <v>124</v>
      </c>
      <c r="AE233">
        <v>18</v>
      </c>
      <c r="AF233" t="s">
        <v>127</v>
      </c>
      <c r="AG233" t="s">
        <v>128</v>
      </c>
      <c r="AH233" t="s">
        <v>129</v>
      </c>
      <c r="AI233" t="s">
        <v>173</v>
      </c>
      <c r="AJ233">
        <v>1</v>
      </c>
      <c r="AK233" t="s">
        <v>1082</v>
      </c>
      <c r="AL233" t="s">
        <v>40</v>
      </c>
      <c r="AM233" s="1">
        <v>45390</v>
      </c>
      <c r="AN233">
        <v>0</v>
      </c>
      <c r="AO233">
        <v>1</v>
      </c>
      <c r="AP233">
        <v>0</v>
      </c>
      <c r="AQ233" t="s">
        <v>134</v>
      </c>
      <c r="AR233" t="s">
        <v>156</v>
      </c>
      <c r="AS233" t="s">
        <v>157</v>
      </c>
      <c r="AT233" t="s">
        <v>133</v>
      </c>
      <c r="AU233" t="s">
        <v>158</v>
      </c>
      <c r="AV233" t="s">
        <v>315</v>
      </c>
      <c r="AW233" t="s">
        <v>316</v>
      </c>
      <c r="AX233" t="s">
        <v>139</v>
      </c>
      <c r="AZ233">
        <v>9</v>
      </c>
      <c r="BA233">
        <v>1</v>
      </c>
      <c r="BB233">
        <v>8</v>
      </c>
      <c r="BC233">
        <v>0</v>
      </c>
      <c r="BD233">
        <v>376025</v>
      </c>
      <c r="BE233" t="s">
        <v>1418</v>
      </c>
      <c r="BF233" t="s">
        <v>1419</v>
      </c>
      <c r="BG233" t="s">
        <v>1420</v>
      </c>
      <c r="BH233" s="1">
        <v>43831</v>
      </c>
      <c r="BI233">
        <v>4</v>
      </c>
      <c r="BJ233" t="s">
        <v>133</v>
      </c>
      <c r="BK233" t="s">
        <v>139</v>
      </c>
      <c r="BL233" s="3">
        <v>6</v>
      </c>
      <c r="BM233" s="3">
        <v>0</v>
      </c>
      <c r="BN233">
        <v>0</v>
      </c>
      <c r="BO233" s="3">
        <v>90.49</v>
      </c>
      <c r="BP233" s="3">
        <v>20</v>
      </c>
      <c r="BQ233" s="3">
        <v>25</v>
      </c>
      <c r="BR233" t="s">
        <v>144</v>
      </c>
      <c r="BS233">
        <v>0</v>
      </c>
      <c r="BT233">
        <v>0</v>
      </c>
      <c r="BU233" s="3">
        <v>542.95000000000005</v>
      </c>
      <c r="BV233" s="3">
        <v>542.95000000000005</v>
      </c>
      <c r="BW233">
        <v>0</v>
      </c>
      <c r="BX233">
        <v>39</v>
      </c>
      <c r="BY233">
        <v>39</v>
      </c>
      <c r="BZ233">
        <v>150</v>
      </c>
      <c r="CA233">
        <v>120</v>
      </c>
      <c r="CB233">
        <v>0</v>
      </c>
      <c r="CC233">
        <v>0</v>
      </c>
      <c r="CD233">
        <v>120</v>
      </c>
      <c r="CE233" s="3">
        <v>0</v>
      </c>
      <c r="CF233" s="3">
        <v>0</v>
      </c>
      <c r="CG233">
        <v>42.599999999999902</v>
      </c>
      <c r="CH233">
        <v>44.55</v>
      </c>
      <c r="CI233" s="3">
        <v>890.95</v>
      </c>
      <c r="CJ233" s="5">
        <v>890.95</v>
      </c>
      <c r="CK233" s="5">
        <v>890.95</v>
      </c>
      <c r="CL233" s="5">
        <v>890.95</v>
      </c>
      <c r="CM233" s="3">
        <v>890.95</v>
      </c>
      <c r="CN233" s="3">
        <v>890.95</v>
      </c>
      <c r="CO233" s="3">
        <v>890.95</v>
      </c>
      <c r="CP233" s="3">
        <v>890.95</v>
      </c>
      <c r="CQ233">
        <v>890.95</v>
      </c>
      <c r="CR233">
        <v>44.55</v>
      </c>
      <c r="CS233" s="3">
        <v>0</v>
      </c>
      <c r="CT233" s="3">
        <v>0</v>
      </c>
      <c r="CU233" s="3" t="s">
        <v>146</v>
      </c>
      <c r="CV233" t="s">
        <v>133</v>
      </c>
      <c r="CX233" s="2">
        <v>1.5</v>
      </c>
      <c r="CY233" t="s">
        <v>133</v>
      </c>
      <c r="CZ233">
        <v>618</v>
      </c>
      <c r="DA233">
        <v>2</v>
      </c>
      <c r="DB233" t="s">
        <v>308</v>
      </c>
      <c r="DC233" t="s">
        <v>1421</v>
      </c>
      <c r="DD233" t="s">
        <v>357</v>
      </c>
      <c r="DE233" t="s">
        <v>358</v>
      </c>
      <c r="DF233" t="s">
        <v>312</v>
      </c>
      <c r="DG233" t="s">
        <v>143</v>
      </c>
      <c r="DH233" t="s">
        <v>168</v>
      </c>
      <c r="DI233">
        <v>1</v>
      </c>
      <c r="DJ233">
        <v>1</v>
      </c>
      <c r="DK233" t="s">
        <v>1422</v>
      </c>
      <c r="DL233" t="s">
        <v>152</v>
      </c>
      <c r="DM233">
        <v>25.162416700000001</v>
      </c>
      <c r="DN233">
        <v>55.3002222</v>
      </c>
      <c r="DO233" t="s">
        <v>1422</v>
      </c>
      <c r="DP233" t="s">
        <v>153</v>
      </c>
      <c r="DQ233">
        <v>25.162416700000001</v>
      </c>
      <c r="DR233">
        <v>55.3002222</v>
      </c>
      <c r="DS233" t="s">
        <v>133</v>
      </c>
      <c r="DT233" t="s">
        <v>133</v>
      </c>
      <c r="DW233" s="18" t="str">
        <f>IF(AND(CU233="no",CS233=0),"okay",IF(AND(CU233="yes",CS233&gt;0),"okay","wrong"))</f>
        <v>okay</v>
      </c>
      <c r="DX233" s="3">
        <f>SUM(BO233:BQ233)</f>
        <v>135.49</v>
      </c>
      <c r="DY233" s="3">
        <f>BM233</f>
        <v>0</v>
      </c>
      <c r="DZ233" s="3">
        <f t="shared" si="24"/>
        <v>0</v>
      </c>
      <c r="EA233" s="3">
        <f>CF233</f>
        <v>0</v>
      </c>
      <c r="EB233" s="18">
        <f>ROUND(DZ233-CS233-EA233,)</f>
        <v>0</v>
      </c>
      <c r="EC233" s="3">
        <f>CI233</f>
        <v>890.95</v>
      </c>
      <c r="ED233" s="3">
        <f t="shared" si="25"/>
        <v>0</v>
      </c>
      <c r="EE233" s="3">
        <f t="shared" si="25"/>
        <v>0</v>
      </c>
      <c r="EF233" s="3">
        <f t="shared" si="26"/>
        <v>890.95</v>
      </c>
      <c r="EG233" s="18">
        <f t="shared" si="27"/>
        <v>0</v>
      </c>
      <c r="EH233" s="3">
        <f>BU233</f>
        <v>542.95000000000005</v>
      </c>
      <c r="EI233" s="3">
        <f t="shared" si="28"/>
        <v>542.95000000000005</v>
      </c>
      <c r="EJ233" s="3">
        <f>CE233</f>
        <v>0</v>
      </c>
      <c r="EK233" s="19">
        <f t="shared" ref="EK233:EK291" si="29">EI233-EJ233</f>
        <v>542.95000000000005</v>
      </c>
      <c r="EL233" s="19">
        <f>CO233/CM233</f>
        <v>1</v>
      </c>
      <c r="EM233" s="19">
        <f t="shared" ref="EM233:EM291" si="30">EL233*EK233</f>
        <v>542.95000000000005</v>
      </c>
      <c r="EN233" s="18">
        <f>ROUND(EM233-BV233,0)</f>
        <v>0</v>
      </c>
    </row>
    <row r="234" spans="1:144" x14ac:dyDescent="0.25">
      <c r="A234">
        <v>258841</v>
      </c>
      <c r="B234" t="s">
        <v>1423</v>
      </c>
      <c r="C234" s="1">
        <v>45363</v>
      </c>
      <c r="D234" s="2">
        <v>45363.357118055559</v>
      </c>
      <c r="E234">
        <v>2024</v>
      </c>
      <c r="F234">
        <v>3</v>
      </c>
      <c r="G234">
        <v>12</v>
      </c>
      <c r="H234">
        <v>11</v>
      </c>
      <c r="I234">
        <v>3</v>
      </c>
      <c r="J234" t="s">
        <v>171</v>
      </c>
      <c r="K234">
        <v>8</v>
      </c>
      <c r="L234">
        <v>1</v>
      </c>
      <c r="M234">
        <v>1</v>
      </c>
      <c r="N234" s="1">
        <v>45367</v>
      </c>
      <c r="O234" s="2">
        <v>45367.559027777781</v>
      </c>
      <c r="P234">
        <v>2024</v>
      </c>
      <c r="Q234">
        <v>3</v>
      </c>
      <c r="R234">
        <v>16</v>
      </c>
      <c r="S234">
        <v>11</v>
      </c>
      <c r="T234">
        <v>7</v>
      </c>
      <c r="U234" t="s">
        <v>126</v>
      </c>
      <c r="V234">
        <v>13</v>
      </c>
      <c r="W234" s="1">
        <v>45368</v>
      </c>
      <c r="X234" s="2">
        <v>45368.555555555555</v>
      </c>
      <c r="Y234">
        <v>2024</v>
      </c>
      <c r="Z234">
        <v>3</v>
      </c>
      <c r="AA234">
        <v>17</v>
      </c>
      <c r="AB234">
        <v>11</v>
      </c>
      <c r="AC234">
        <v>1</v>
      </c>
      <c r="AD234" t="s">
        <v>172</v>
      </c>
      <c r="AE234">
        <v>13</v>
      </c>
      <c r="AF234" t="s">
        <v>127</v>
      </c>
      <c r="AG234" t="s">
        <v>128</v>
      </c>
      <c r="AH234" t="s">
        <v>129</v>
      </c>
      <c r="AI234" t="s">
        <v>130</v>
      </c>
      <c r="AJ234">
        <v>4</v>
      </c>
      <c r="AK234" t="s">
        <v>1082</v>
      </c>
      <c r="AL234" t="s">
        <v>40</v>
      </c>
      <c r="AM234" s="1">
        <v>45391</v>
      </c>
      <c r="AN234">
        <v>0</v>
      </c>
      <c r="AO234">
        <v>1</v>
      </c>
      <c r="AP234">
        <v>0</v>
      </c>
      <c r="AQ234" t="s">
        <v>134</v>
      </c>
      <c r="AR234" t="s">
        <v>156</v>
      </c>
      <c r="AS234" t="s">
        <v>136</v>
      </c>
      <c r="AT234" t="s">
        <v>499</v>
      </c>
      <c r="AU234" t="s">
        <v>499</v>
      </c>
      <c r="AV234" t="s">
        <v>159</v>
      </c>
      <c r="AW234" t="s">
        <v>133</v>
      </c>
      <c r="AX234" t="s">
        <v>146</v>
      </c>
      <c r="AZ234">
        <v>1</v>
      </c>
      <c r="BA234">
        <v>0</v>
      </c>
      <c r="BB234">
        <v>1</v>
      </c>
      <c r="BC234">
        <v>0</v>
      </c>
      <c r="BD234">
        <v>564233</v>
      </c>
      <c r="BE234" t="s">
        <v>1424</v>
      </c>
      <c r="BF234" t="s">
        <v>1425</v>
      </c>
      <c r="BG234" t="s">
        <v>1426</v>
      </c>
      <c r="BH234" s="1">
        <v>33787</v>
      </c>
      <c r="BI234">
        <v>32</v>
      </c>
      <c r="BJ234" t="s">
        <v>143</v>
      </c>
      <c r="BK234" t="s">
        <v>146</v>
      </c>
      <c r="BL234" s="3">
        <v>1</v>
      </c>
      <c r="BM234" s="3">
        <v>0</v>
      </c>
      <c r="BN234">
        <v>0</v>
      </c>
      <c r="BO234" s="3">
        <v>99</v>
      </c>
      <c r="BP234" s="3">
        <v>20</v>
      </c>
      <c r="BQ234" s="3">
        <v>25</v>
      </c>
      <c r="BR234" t="s">
        <v>144</v>
      </c>
      <c r="BS234">
        <v>0</v>
      </c>
      <c r="BT234">
        <v>0</v>
      </c>
      <c r="BU234" s="3">
        <v>99</v>
      </c>
      <c r="BV234" s="3">
        <v>199</v>
      </c>
      <c r="BW234">
        <v>0</v>
      </c>
      <c r="BX234">
        <v>0</v>
      </c>
      <c r="BY234">
        <v>0</v>
      </c>
      <c r="BZ234">
        <v>25</v>
      </c>
      <c r="CA234">
        <v>20</v>
      </c>
      <c r="CB234">
        <v>0</v>
      </c>
      <c r="CC234">
        <v>0</v>
      </c>
      <c r="CD234">
        <v>20</v>
      </c>
      <c r="CE234" s="3">
        <v>100</v>
      </c>
      <c r="CF234" s="3">
        <v>0</v>
      </c>
      <c r="CG234">
        <v>2.2000000000000002</v>
      </c>
      <c r="CH234">
        <v>102.2</v>
      </c>
      <c r="CI234" s="3">
        <v>144</v>
      </c>
      <c r="CJ234" s="5">
        <v>44</v>
      </c>
      <c r="CK234" s="5">
        <v>144</v>
      </c>
      <c r="CL234" s="5">
        <v>44</v>
      </c>
      <c r="CM234" s="3">
        <v>144</v>
      </c>
      <c r="CN234" s="3">
        <v>244</v>
      </c>
      <c r="CO234" s="3">
        <v>144</v>
      </c>
      <c r="CP234" s="3">
        <v>244</v>
      </c>
      <c r="CQ234">
        <v>144</v>
      </c>
      <c r="CR234">
        <v>102.2</v>
      </c>
      <c r="CS234" s="3">
        <v>0</v>
      </c>
      <c r="CT234" s="3">
        <v>0</v>
      </c>
      <c r="CU234" s="3" t="s">
        <v>146</v>
      </c>
      <c r="CV234" t="s">
        <v>410</v>
      </c>
      <c r="CX234" s="2">
        <v>45201.554178240738</v>
      </c>
      <c r="CY234" t="s">
        <v>410</v>
      </c>
      <c r="CZ234">
        <v>115</v>
      </c>
      <c r="DA234">
        <v>2</v>
      </c>
      <c r="DB234" t="s">
        <v>308</v>
      </c>
      <c r="DC234" t="s">
        <v>309</v>
      </c>
      <c r="DD234" t="s">
        <v>165</v>
      </c>
      <c r="DE234" t="s">
        <v>166</v>
      </c>
      <c r="DF234" t="s">
        <v>278</v>
      </c>
      <c r="DG234" t="s">
        <v>143</v>
      </c>
      <c r="DH234" t="s">
        <v>506</v>
      </c>
      <c r="DI234">
        <v>1</v>
      </c>
      <c r="DJ234">
        <v>3</v>
      </c>
      <c r="DK234" t="s">
        <v>1427</v>
      </c>
      <c r="DL234" t="s">
        <v>338</v>
      </c>
      <c r="DM234">
        <v>25.343668532754599</v>
      </c>
      <c r="DN234">
        <v>55.387093492865802</v>
      </c>
      <c r="DO234" t="s">
        <v>1427</v>
      </c>
      <c r="DP234" t="s">
        <v>338</v>
      </c>
      <c r="DQ234">
        <v>25.343668532754599</v>
      </c>
      <c r="DR234">
        <v>55.387093492865802</v>
      </c>
      <c r="DS234">
        <v>7</v>
      </c>
      <c r="DT234" t="s">
        <v>1428</v>
      </c>
      <c r="DW234" s="18" t="str">
        <f>IF(AND(CU234="no",CS234=0),"okay",IF(AND(CU234="yes",CS234&gt;0),"okay","wrong"))</f>
        <v>okay</v>
      </c>
      <c r="DX234" s="3">
        <f>SUM(BO234:BQ234)</f>
        <v>144</v>
      </c>
      <c r="DY234" s="3">
        <f>BM234</f>
        <v>0</v>
      </c>
      <c r="DZ234" s="3">
        <f t="shared" si="24"/>
        <v>0</v>
      </c>
      <c r="EA234" s="3">
        <f>CF234</f>
        <v>0</v>
      </c>
      <c r="EB234" s="18">
        <f>ROUND(DZ234-CS234-EA234,)</f>
        <v>0</v>
      </c>
      <c r="EC234" s="3">
        <f>CI234</f>
        <v>144</v>
      </c>
      <c r="ED234" s="3">
        <f t="shared" si="25"/>
        <v>0</v>
      </c>
      <c r="EE234" s="3">
        <f t="shared" si="25"/>
        <v>0</v>
      </c>
      <c r="EF234" s="3">
        <f t="shared" si="26"/>
        <v>144</v>
      </c>
      <c r="EG234" s="18">
        <f t="shared" si="27"/>
        <v>0</v>
      </c>
      <c r="EH234" s="3">
        <f>BU234</f>
        <v>99</v>
      </c>
      <c r="EI234" s="3">
        <f t="shared" si="28"/>
        <v>99</v>
      </c>
      <c r="EJ234" s="3">
        <f>CE234</f>
        <v>100</v>
      </c>
      <c r="EK234" s="19">
        <f t="shared" si="29"/>
        <v>-1</v>
      </c>
      <c r="EL234" s="19">
        <f>CO234/CM234</f>
        <v>1</v>
      </c>
      <c r="EM234" s="19">
        <f t="shared" si="30"/>
        <v>-1</v>
      </c>
      <c r="EN234" s="18">
        <f>ROUND(EM234-BV234,0)</f>
        <v>-200</v>
      </c>
    </row>
    <row r="235" spans="1:144" x14ac:dyDescent="0.25">
      <c r="A235">
        <v>258905</v>
      </c>
      <c r="B235" t="s">
        <v>133</v>
      </c>
      <c r="C235" s="1">
        <v>45363</v>
      </c>
      <c r="D235" s="2">
        <v>45363.558275462965</v>
      </c>
      <c r="E235">
        <v>2024</v>
      </c>
      <c r="F235">
        <v>3</v>
      </c>
      <c r="G235">
        <v>12</v>
      </c>
      <c r="H235">
        <v>11</v>
      </c>
      <c r="I235">
        <v>3</v>
      </c>
      <c r="J235" t="s">
        <v>171</v>
      </c>
      <c r="K235">
        <v>13</v>
      </c>
      <c r="L235">
        <v>1</v>
      </c>
      <c r="M235">
        <v>0</v>
      </c>
      <c r="N235" s="1">
        <v>45363</v>
      </c>
      <c r="O235" s="2">
        <v>45363.697916666664</v>
      </c>
      <c r="P235">
        <v>2024</v>
      </c>
      <c r="Q235">
        <v>3</v>
      </c>
      <c r="R235">
        <v>12</v>
      </c>
      <c r="S235">
        <v>11</v>
      </c>
      <c r="T235">
        <v>3</v>
      </c>
      <c r="U235" t="s">
        <v>171</v>
      </c>
      <c r="V235">
        <v>16</v>
      </c>
      <c r="W235" s="1">
        <v>45367</v>
      </c>
      <c r="X235" s="2">
        <v>45367.697916666664</v>
      </c>
      <c r="Y235">
        <v>2024</v>
      </c>
      <c r="Z235">
        <v>3</v>
      </c>
      <c r="AA235">
        <v>16</v>
      </c>
      <c r="AB235">
        <v>11</v>
      </c>
      <c r="AC235">
        <v>7</v>
      </c>
      <c r="AD235" t="s">
        <v>126</v>
      </c>
      <c r="AE235">
        <v>16</v>
      </c>
      <c r="AF235" t="s">
        <v>155</v>
      </c>
      <c r="AG235" t="s">
        <v>128</v>
      </c>
      <c r="AH235" t="s">
        <v>129</v>
      </c>
      <c r="AI235" t="s">
        <v>155</v>
      </c>
      <c r="AJ235">
        <v>0</v>
      </c>
      <c r="AK235" t="s">
        <v>1082</v>
      </c>
      <c r="AL235" t="s">
        <v>40</v>
      </c>
      <c r="AM235" s="1">
        <v>45391</v>
      </c>
      <c r="AN235">
        <v>0</v>
      </c>
      <c r="AO235">
        <v>1</v>
      </c>
      <c r="AP235">
        <v>0</v>
      </c>
      <c r="AQ235" t="s">
        <v>233</v>
      </c>
      <c r="AR235" t="s">
        <v>156</v>
      </c>
      <c r="AS235" t="s">
        <v>157</v>
      </c>
      <c r="AT235" t="s">
        <v>133</v>
      </c>
      <c r="AU235" t="s">
        <v>158</v>
      </c>
      <c r="AV235" t="s">
        <v>159</v>
      </c>
      <c r="AW235" t="s">
        <v>133</v>
      </c>
      <c r="AX235" t="s">
        <v>139</v>
      </c>
      <c r="AZ235">
        <v>6</v>
      </c>
      <c r="BA235">
        <v>2</v>
      </c>
      <c r="BB235">
        <v>4</v>
      </c>
      <c r="BC235">
        <v>0</v>
      </c>
      <c r="BD235">
        <v>11700</v>
      </c>
      <c r="BE235" t="s">
        <v>1429</v>
      </c>
      <c r="BF235" t="s">
        <v>1430</v>
      </c>
      <c r="BG235" t="s">
        <v>1431</v>
      </c>
      <c r="BH235" s="1">
        <v>43831</v>
      </c>
      <c r="BI235">
        <v>4</v>
      </c>
      <c r="BJ235" t="s">
        <v>133</v>
      </c>
      <c r="BK235" t="s">
        <v>139</v>
      </c>
      <c r="BL235" s="3">
        <v>4</v>
      </c>
      <c r="BM235" s="3">
        <v>0</v>
      </c>
      <c r="BN235">
        <v>0</v>
      </c>
      <c r="BO235" s="3">
        <v>199</v>
      </c>
      <c r="BP235" s="3">
        <v>29</v>
      </c>
      <c r="BQ235" s="3">
        <v>25</v>
      </c>
      <c r="BR235" t="s">
        <v>144</v>
      </c>
      <c r="BS235">
        <v>0</v>
      </c>
      <c r="BT235">
        <v>0</v>
      </c>
      <c r="BU235" s="3">
        <v>796</v>
      </c>
      <c r="BV235" s="3">
        <v>796</v>
      </c>
      <c r="BW235">
        <v>0</v>
      </c>
      <c r="BX235">
        <v>39</v>
      </c>
      <c r="BY235">
        <v>39</v>
      </c>
      <c r="BZ235">
        <v>100</v>
      </c>
      <c r="CA235">
        <v>116</v>
      </c>
      <c r="CB235">
        <v>0</v>
      </c>
      <c r="CC235">
        <v>0</v>
      </c>
      <c r="CD235">
        <v>116</v>
      </c>
      <c r="CE235" s="3">
        <v>0</v>
      </c>
      <c r="CF235" s="3">
        <v>0</v>
      </c>
      <c r="CG235">
        <v>54.5</v>
      </c>
      <c r="CH235">
        <v>54.5</v>
      </c>
      <c r="CI235" s="3">
        <v>1090</v>
      </c>
      <c r="CJ235" s="5">
        <v>1090</v>
      </c>
      <c r="CK235" s="5">
        <v>1090</v>
      </c>
      <c r="CL235" s="5">
        <v>1090</v>
      </c>
      <c r="CM235" s="3">
        <v>1090</v>
      </c>
      <c r="CN235" s="3">
        <v>1090</v>
      </c>
      <c r="CO235" s="3">
        <v>1090</v>
      </c>
      <c r="CP235" s="3">
        <v>1090</v>
      </c>
      <c r="CQ235">
        <v>1090</v>
      </c>
      <c r="CR235">
        <v>54.5</v>
      </c>
      <c r="CS235" s="3">
        <v>0</v>
      </c>
      <c r="CT235" s="3">
        <v>0</v>
      </c>
      <c r="CU235" s="3" t="s">
        <v>146</v>
      </c>
      <c r="CV235" t="s">
        <v>133</v>
      </c>
      <c r="CX235" s="2">
        <v>1.5</v>
      </c>
      <c r="CY235" t="s">
        <v>133</v>
      </c>
      <c r="CZ235">
        <v>367</v>
      </c>
      <c r="DA235" t="s">
        <v>133</v>
      </c>
      <c r="DB235" t="s">
        <v>147</v>
      </c>
      <c r="DC235" t="s">
        <v>1371</v>
      </c>
      <c r="DD235" t="s">
        <v>133</v>
      </c>
      <c r="DE235" t="s">
        <v>133</v>
      </c>
      <c r="DF235" t="s">
        <v>133</v>
      </c>
      <c r="DG235" t="s">
        <v>143</v>
      </c>
      <c r="DH235" t="s">
        <v>168</v>
      </c>
      <c r="DI235">
        <v>1</v>
      </c>
      <c r="DJ235">
        <v>1</v>
      </c>
      <c r="DK235" t="s">
        <v>1432</v>
      </c>
      <c r="DL235" t="s">
        <v>152</v>
      </c>
      <c r="DM235">
        <v>25.226924488935701</v>
      </c>
      <c r="DN235">
        <v>55.289453007280798</v>
      </c>
      <c r="DO235" t="s">
        <v>1432</v>
      </c>
      <c r="DP235" t="s">
        <v>153</v>
      </c>
      <c r="DQ235">
        <v>25.226924499999999</v>
      </c>
      <c r="DR235">
        <v>55.289452999999902</v>
      </c>
      <c r="DS235" t="s">
        <v>133</v>
      </c>
      <c r="DT235" t="s">
        <v>133</v>
      </c>
      <c r="DW235" s="18" t="str">
        <f>IF(AND(CU235="no",CS235=0),"okay",IF(AND(CU235="yes",CS235&gt;0),"okay","wrong"))</f>
        <v>okay</v>
      </c>
      <c r="DX235" s="3">
        <f>SUM(BO235:BQ235)</f>
        <v>253</v>
      </c>
      <c r="DY235" s="3">
        <f>BM235</f>
        <v>0</v>
      </c>
      <c r="DZ235" s="3">
        <f t="shared" si="24"/>
        <v>0</v>
      </c>
      <c r="EA235" s="3">
        <f>CF235</f>
        <v>0</v>
      </c>
      <c r="EB235" s="18">
        <f>ROUND(DZ235-CS235-EA235,)</f>
        <v>0</v>
      </c>
      <c r="EC235" s="3">
        <f>CI235</f>
        <v>1090</v>
      </c>
      <c r="ED235" s="3">
        <f t="shared" si="25"/>
        <v>0</v>
      </c>
      <c r="EE235" s="3">
        <f t="shared" si="25"/>
        <v>0</v>
      </c>
      <c r="EF235" s="3">
        <f t="shared" si="26"/>
        <v>1090</v>
      </c>
      <c r="EG235" s="18">
        <f t="shared" si="27"/>
        <v>0</v>
      </c>
      <c r="EH235" s="3">
        <f>BU235</f>
        <v>796</v>
      </c>
      <c r="EI235" s="3">
        <f t="shared" si="28"/>
        <v>796</v>
      </c>
      <c r="EJ235" s="3">
        <f>CE235</f>
        <v>0</v>
      </c>
      <c r="EK235" s="19">
        <f t="shared" si="29"/>
        <v>796</v>
      </c>
      <c r="EL235" s="19">
        <f>CO235/CM235</f>
        <v>1</v>
      </c>
      <c r="EM235" s="19">
        <f t="shared" si="30"/>
        <v>796</v>
      </c>
      <c r="EN235" s="18">
        <f>ROUND(EM235-BV235,0)</f>
        <v>0</v>
      </c>
    </row>
    <row r="236" spans="1:144" x14ac:dyDescent="0.25">
      <c r="A236">
        <v>259069</v>
      </c>
      <c r="B236" t="s">
        <v>133</v>
      </c>
      <c r="C236" s="1">
        <v>45364</v>
      </c>
      <c r="D236" s="2">
        <v>45364.416087962964</v>
      </c>
      <c r="E236">
        <v>2024</v>
      </c>
      <c r="F236">
        <v>3</v>
      </c>
      <c r="G236">
        <v>13</v>
      </c>
      <c r="H236">
        <v>11</v>
      </c>
      <c r="I236">
        <v>4</v>
      </c>
      <c r="J236" t="s">
        <v>226</v>
      </c>
      <c r="K236">
        <v>9</v>
      </c>
      <c r="L236">
        <v>1</v>
      </c>
      <c r="M236">
        <v>0</v>
      </c>
      <c r="N236" s="1">
        <v>45364</v>
      </c>
      <c r="O236" s="2">
        <v>45364.479166666664</v>
      </c>
      <c r="P236">
        <v>2024</v>
      </c>
      <c r="Q236">
        <v>3</v>
      </c>
      <c r="R236">
        <v>13</v>
      </c>
      <c r="S236">
        <v>11</v>
      </c>
      <c r="T236">
        <v>4</v>
      </c>
      <c r="U236" t="s">
        <v>226</v>
      </c>
      <c r="V236">
        <v>11</v>
      </c>
      <c r="W236" s="1">
        <v>45365</v>
      </c>
      <c r="X236" s="2">
        <v>45365.479166666664</v>
      </c>
      <c r="Y236">
        <v>2024</v>
      </c>
      <c r="Z236">
        <v>3</v>
      </c>
      <c r="AA236">
        <v>14</v>
      </c>
      <c r="AB236">
        <v>11</v>
      </c>
      <c r="AC236">
        <v>5</v>
      </c>
      <c r="AD236" t="s">
        <v>125</v>
      </c>
      <c r="AE236">
        <v>11</v>
      </c>
      <c r="AF236" t="s">
        <v>155</v>
      </c>
      <c r="AG236" t="s">
        <v>128</v>
      </c>
      <c r="AH236" t="s">
        <v>129</v>
      </c>
      <c r="AI236" t="s">
        <v>155</v>
      </c>
      <c r="AJ236">
        <v>0</v>
      </c>
      <c r="AK236" t="s">
        <v>1082</v>
      </c>
      <c r="AL236" t="s">
        <v>39</v>
      </c>
      <c r="AM236" s="1">
        <v>45364</v>
      </c>
      <c r="AN236">
        <v>1</v>
      </c>
      <c r="AO236">
        <v>0</v>
      </c>
      <c r="AP236">
        <v>0</v>
      </c>
      <c r="AQ236" t="s">
        <v>233</v>
      </c>
      <c r="AR236" t="s">
        <v>156</v>
      </c>
      <c r="AS236" t="s">
        <v>837</v>
      </c>
      <c r="AT236" t="s">
        <v>133</v>
      </c>
      <c r="AU236" t="s">
        <v>133</v>
      </c>
      <c r="AV236" t="s">
        <v>159</v>
      </c>
      <c r="AW236" t="s">
        <v>133</v>
      </c>
      <c r="AX236" t="s">
        <v>139</v>
      </c>
      <c r="AZ236">
        <v>3</v>
      </c>
      <c r="BA236">
        <v>3</v>
      </c>
      <c r="BB236">
        <v>0</v>
      </c>
      <c r="BC236">
        <v>0</v>
      </c>
      <c r="BD236">
        <v>552831</v>
      </c>
      <c r="BE236" t="s">
        <v>1433</v>
      </c>
      <c r="BF236" t="s">
        <v>1434</v>
      </c>
      <c r="BG236" t="s">
        <v>1435</v>
      </c>
      <c r="BH236" s="1">
        <v>33787</v>
      </c>
      <c r="BI236">
        <v>32</v>
      </c>
      <c r="BJ236" t="s">
        <v>143</v>
      </c>
      <c r="BK236" t="s">
        <v>146</v>
      </c>
      <c r="BL236" s="3">
        <v>1</v>
      </c>
      <c r="BM236" s="3">
        <v>0</v>
      </c>
      <c r="BN236">
        <v>0</v>
      </c>
      <c r="BO236" s="3">
        <v>139</v>
      </c>
      <c r="BP236" s="3">
        <v>25</v>
      </c>
      <c r="BQ236" s="3">
        <v>25</v>
      </c>
      <c r="BR236" t="s">
        <v>144</v>
      </c>
      <c r="BS236">
        <v>0</v>
      </c>
      <c r="BT236">
        <v>0</v>
      </c>
      <c r="BU236" s="3">
        <v>139</v>
      </c>
      <c r="BV236" s="3">
        <v>139</v>
      </c>
      <c r="BW236">
        <v>0</v>
      </c>
      <c r="BX236">
        <v>0</v>
      </c>
      <c r="BY236">
        <v>0</v>
      </c>
      <c r="BZ236">
        <v>25</v>
      </c>
      <c r="CA236">
        <v>25</v>
      </c>
      <c r="CB236">
        <v>0</v>
      </c>
      <c r="CC236">
        <v>0</v>
      </c>
      <c r="CD236">
        <v>35</v>
      </c>
      <c r="CE236" s="3">
        <v>0</v>
      </c>
      <c r="CF236" s="3">
        <v>0</v>
      </c>
      <c r="CG236">
        <v>9.9499999999999993</v>
      </c>
      <c r="CH236">
        <v>59.95</v>
      </c>
      <c r="CI236" s="3">
        <v>199</v>
      </c>
      <c r="CJ236" s="5">
        <v>199</v>
      </c>
      <c r="CK236" s="5">
        <v>199</v>
      </c>
      <c r="CL236" s="5">
        <v>199</v>
      </c>
      <c r="CM236" s="3">
        <v>199</v>
      </c>
      <c r="CN236" s="3">
        <v>199</v>
      </c>
      <c r="CO236" s="3">
        <v>199</v>
      </c>
      <c r="CP236" s="3">
        <v>199</v>
      </c>
      <c r="CQ236">
        <v>199</v>
      </c>
      <c r="CR236">
        <v>59.95</v>
      </c>
      <c r="CS236" s="3">
        <v>0</v>
      </c>
      <c r="CT236" s="3">
        <v>0</v>
      </c>
      <c r="CU236" s="3" t="s">
        <v>146</v>
      </c>
      <c r="CV236" t="s">
        <v>133</v>
      </c>
      <c r="CX236" s="2">
        <v>1.5</v>
      </c>
      <c r="CY236" t="s">
        <v>133</v>
      </c>
      <c r="CZ236">
        <v>442</v>
      </c>
      <c r="DA236" t="s">
        <v>133</v>
      </c>
      <c r="DB236" t="s">
        <v>147</v>
      </c>
      <c r="DC236" t="s">
        <v>245</v>
      </c>
      <c r="DD236" t="s">
        <v>133</v>
      </c>
      <c r="DE236" t="s">
        <v>133</v>
      </c>
      <c r="DF236" t="s">
        <v>133</v>
      </c>
      <c r="DG236" t="s">
        <v>143</v>
      </c>
      <c r="DH236" t="s">
        <v>168</v>
      </c>
      <c r="DI236">
        <v>1</v>
      </c>
      <c r="DJ236">
        <v>1</v>
      </c>
      <c r="DK236" t="s">
        <v>563</v>
      </c>
      <c r="DL236" t="s">
        <v>338</v>
      </c>
      <c r="DM236">
        <v>25.121510653783901</v>
      </c>
      <c r="DN236">
        <v>55.198340808045003</v>
      </c>
      <c r="DO236" t="s">
        <v>563</v>
      </c>
      <c r="DP236" t="s">
        <v>338</v>
      </c>
      <c r="DQ236">
        <v>25.121510653783901</v>
      </c>
      <c r="DR236">
        <v>55.198340808045003</v>
      </c>
      <c r="DS236" t="s">
        <v>133</v>
      </c>
      <c r="DT236" t="s">
        <v>133</v>
      </c>
      <c r="DW236" s="18" t="str">
        <f>IF(AND(CU236="no",CS236=0),"okay",IF(AND(CU236="yes",CS236&gt;0),"okay","wrong"))</f>
        <v>okay</v>
      </c>
      <c r="DX236" s="3">
        <f>SUM(BO236:BQ236)</f>
        <v>189</v>
      </c>
      <c r="DY236" s="3">
        <f>BM236</f>
        <v>0</v>
      </c>
      <c r="DZ236" s="3">
        <f t="shared" si="24"/>
        <v>0</v>
      </c>
      <c r="EA236" s="3">
        <f>CF236</f>
        <v>0</v>
      </c>
      <c r="EB236" s="18">
        <f>ROUND(DZ236-CS236-EA236,)</f>
        <v>0</v>
      </c>
      <c r="EC236" s="3">
        <f>CI236</f>
        <v>199</v>
      </c>
      <c r="ED236" s="3">
        <f t="shared" si="25"/>
        <v>0</v>
      </c>
      <c r="EE236" s="3">
        <f t="shared" si="25"/>
        <v>0</v>
      </c>
      <c r="EF236" s="3">
        <f t="shared" si="26"/>
        <v>199</v>
      </c>
      <c r="EG236" s="18">
        <f t="shared" si="27"/>
        <v>0</v>
      </c>
      <c r="EH236" s="3">
        <f>BU236</f>
        <v>139</v>
      </c>
      <c r="EI236" s="3">
        <f t="shared" si="28"/>
        <v>139</v>
      </c>
      <c r="EJ236" s="3">
        <f>CE236</f>
        <v>0</v>
      </c>
      <c r="EK236" s="19">
        <f t="shared" si="29"/>
        <v>139</v>
      </c>
      <c r="EL236" s="19">
        <f>CO236/CM236</f>
        <v>1</v>
      </c>
      <c r="EM236" s="19">
        <f t="shared" si="30"/>
        <v>139</v>
      </c>
      <c r="EN236" s="18">
        <f>ROUND(EM236-BV236,0)</f>
        <v>0</v>
      </c>
    </row>
    <row r="237" spans="1:144" x14ac:dyDescent="0.25">
      <c r="A237">
        <v>259070</v>
      </c>
      <c r="B237" t="s">
        <v>133</v>
      </c>
      <c r="C237" s="1">
        <v>45364</v>
      </c>
      <c r="D237" s="2">
        <v>45364.421354166669</v>
      </c>
      <c r="E237">
        <v>2024</v>
      </c>
      <c r="F237">
        <v>3</v>
      </c>
      <c r="G237">
        <v>13</v>
      </c>
      <c r="H237">
        <v>11</v>
      </c>
      <c r="I237">
        <v>4</v>
      </c>
      <c r="J237" t="s">
        <v>226</v>
      </c>
      <c r="K237">
        <v>10</v>
      </c>
      <c r="L237">
        <v>1</v>
      </c>
      <c r="M237">
        <v>0</v>
      </c>
      <c r="N237" s="1">
        <v>45364</v>
      </c>
      <c r="O237" s="2">
        <v>45364.479166666664</v>
      </c>
      <c r="P237">
        <v>2024</v>
      </c>
      <c r="Q237">
        <v>3</v>
      </c>
      <c r="R237">
        <v>13</v>
      </c>
      <c r="S237">
        <v>11</v>
      </c>
      <c r="T237">
        <v>4</v>
      </c>
      <c r="U237" t="s">
        <v>226</v>
      </c>
      <c r="V237">
        <v>11</v>
      </c>
      <c r="W237" s="1">
        <v>45365</v>
      </c>
      <c r="X237" s="2">
        <v>45365.479166666664</v>
      </c>
      <c r="Y237">
        <v>2024</v>
      </c>
      <c r="Z237">
        <v>3</v>
      </c>
      <c r="AA237">
        <v>14</v>
      </c>
      <c r="AB237">
        <v>11</v>
      </c>
      <c r="AC237">
        <v>5</v>
      </c>
      <c r="AD237" t="s">
        <v>125</v>
      </c>
      <c r="AE237">
        <v>11</v>
      </c>
      <c r="AF237" t="s">
        <v>155</v>
      </c>
      <c r="AG237" t="s">
        <v>128</v>
      </c>
      <c r="AH237" t="s">
        <v>129</v>
      </c>
      <c r="AI237" t="s">
        <v>155</v>
      </c>
      <c r="AJ237">
        <v>0</v>
      </c>
      <c r="AK237" t="s">
        <v>1082</v>
      </c>
      <c r="AL237" t="s">
        <v>39</v>
      </c>
      <c r="AM237" s="1">
        <v>45364</v>
      </c>
      <c r="AN237">
        <v>1</v>
      </c>
      <c r="AO237">
        <v>0</v>
      </c>
      <c r="AP237">
        <v>0</v>
      </c>
      <c r="AQ237" t="s">
        <v>233</v>
      </c>
      <c r="AR237" t="s">
        <v>156</v>
      </c>
      <c r="AS237" t="s">
        <v>837</v>
      </c>
      <c r="AT237" t="s">
        <v>133</v>
      </c>
      <c r="AU237" t="s">
        <v>133</v>
      </c>
      <c r="AV237" t="s">
        <v>159</v>
      </c>
      <c r="AW237" t="s">
        <v>133</v>
      </c>
      <c r="AX237" t="s">
        <v>139</v>
      </c>
      <c r="AZ237">
        <v>3</v>
      </c>
      <c r="BA237">
        <v>3</v>
      </c>
      <c r="BB237">
        <v>0</v>
      </c>
      <c r="BC237">
        <v>0</v>
      </c>
      <c r="BD237">
        <v>552831</v>
      </c>
      <c r="BE237" t="s">
        <v>1433</v>
      </c>
      <c r="BF237" t="s">
        <v>1434</v>
      </c>
      <c r="BG237" t="s">
        <v>1435</v>
      </c>
      <c r="BH237" s="1">
        <v>33787</v>
      </c>
      <c r="BI237">
        <v>32</v>
      </c>
      <c r="BJ237" t="s">
        <v>143</v>
      </c>
      <c r="BK237" t="s">
        <v>146</v>
      </c>
      <c r="BL237" s="3">
        <v>1</v>
      </c>
      <c r="BM237" s="3">
        <v>0</v>
      </c>
      <c r="BN237">
        <v>0</v>
      </c>
      <c r="BO237" s="3">
        <v>139</v>
      </c>
      <c r="BP237" s="3">
        <v>25</v>
      </c>
      <c r="BQ237" s="3">
        <v>25</v>
      </c>
      <c r="BR237" t="s">
        <v>144</v>
      </c>
      <c r="BS237">
        <v>0</v>
      </c>
      <c r="BT237">
        <v>0</v>
      </c>
      <c r="BU237" s="3">
        <v>139</v>
      </c>
      <c r="BV237" s="3">
        <v>139</v>
      </c>
      <c r="BW237">
        <v>0</v>
      </c>
      <c r="BX237">
        <v>0</v>
      </c>
      <c r="BY237">
        <v>0</v>
      </c>
      <c r="BZ237">
        <v>25</v>
      </c>
      <c r="CA237">
        <v>25</v>
      </c>
      <c r="CB237">
        <v>0</v>
      </c>
      <c r="CC237">
        <v>0</v>
      </c>
      <c r="CD237">
        <v>35</v>
      </c>
      <c r="CE237" s="3">
        <v>0</v>
      </c>
      <c r="CF237" s="3">
        <v>0</v>
      </c>
      <c r="CG237">
        <v>9.9499999999999993</v>
      </c>
      <c r="CH237">
        <v>59.95</v>
      </c>
      <c r="CI237" s="3">
        <v>199</v>
      </c>
      <c r="CJ237" s="5">
        <v>199</v>
      </c>
      <c r="CK237" s="5">
        <v>199</v>
      </c>
      <c r="CL237" s="5">
        <v>199</v>
      </c>
      <c r="CM237" s="3">
        <v>199</v>
      </c>
      <c r="CN237" s="3">
        <v>199</v>
      </c>
      <c r="CO237" s="3">
        <v>199</v>
      </c>
      <c r="CP237" s="3">
        <v>199</v>
      </c>
      <c r="CQ237">
        <v>199</v>
      </c>
      <c r="CR237">
        <v>59.95</v>
      </c>
      <c r="CS237" s="3">
        <v>0</v>
      </c>
      <c r="CT237" s="3">
        <v>0</v>
      </c>
      <c r="CU237" s="3" t="s">
        <v>146</v>
      </c>
      <c r="CV237" t="s">
        <v>133</v>
      </c>
      <c r="CX237" s="2">
        <v>1.5</v>
      </c>
      <c r="CY237" t="s">
        <v>133</v>
      </c>
      <c r="CZ237">
        <v>442</v>
      </c>
      <c r="DA237" t="s">
        <v>133</v>
      </c>
      <c r="DB237" t="s">
        <v>147</v>
      </c>
      <c r="DC237" t="s">
        <v>245</v>
      </c>
      <c r="DD237" t="s">
        <v>133</v>
      </c>
      <c r="DE237" t="s">
        <v>133</v>
      </c>
      <c r="DF237" t="s">
        <v>133</v>
      </c>
      <c r="DG237" t="s">
        <v>143</v>
      </c>
      <c r="DH237" t="s">
        <v>168</v>
      </c>
      <c r="DI237">
        <v>1</v>
      </c>
      <c r="DJ237">
        <v>1</v>
      </c>
      <c r="DK237" t="s">
        <v>563</v>
      </c>
      <c r="DL237" t="s">
        <v>338</v>
      </c>
      <c r="DM237">
        <v>25.121510653783901</v>
      </c>
      <c r="DN237">
        <v>55.198340808045003</v>
      </c>
      <c r="DO237" t="s">
        <v>563</v>
      </c>
      <c r="DP237" t="s">
        <v>338</v>
      </c>
      <c r="DQ237">
        <v>25.121510653783901</v>
      </c>
      <c r="DR237">
        <v>55.198340808045003</v>
      </c>
      <c r="DS237" t="s">
        <v>133</v>
      </c>
      <c r="DT237" t="s">
        <v>133</v>
      </c>
      <c r="DW237" s="18" t="str">
        <f>IF(AND(CU237="no",CS237=0),"okay",IF(AND(CU237="yes",CS237&gt;0),"okay","wrong"))</f>
        <v>okay</v>
      </c>
      <c r="DX237" s="3">
        <f>SUM(BO237:BQ237)</f>
        <v>189</v>
      </c>
      <c r="DY237" s="3">
        <f>BM237</f>
        <v>0</v>
      </c>
      <c r="DZ237" s="3">
        <f t="shared" si="24"/>
        <v>0</v>
      </c>
      <c r="EA237" s="3">
        <f>CF237</f>
        <v>0</v>
      </c>
      <c r="EB237" s="18">
        <f>ROUND(DZ237-CS237-EA237,)</f>
        <v>0</v>
      </c>
      <c r="EC237" s="3">
        <f>CI237</f>
        <v>199</v>
      </c>
      <c r="ED237" s="3">
        <f t="shared" si="25"/>
        <v>0</v>
      </c>
      <c r="EE237" s="3">
        <f t="shared" si="25"/>
        <v>0</v>
      </c>
      <c r="EF237" s="3">
        <f t="shared" si="26"/>
        <v>199</v>
      </c>
      <c r="EG237" s="18">
        <f t="shared" si="27"/>
        <v>0</v>
      </c>
      <c r="EH237" s="3">
        <f>BU237</f>
        <v>139</v>
      </c>
      <c r="EI237" s="3">
        <f t="shared" si="28"/>
        <v>139</v>
      </c>
      <c r="EJ237" s="3">
        <f>CE237</f>
        <v>0</v>
      </c>
      <c r="EK237" s="19">
        <f t="shared" si="29"/>
        <v>139</v>
      </c>
      <c r="EL237" s="19">
        <f>CO237/CM237</f>
        <v>1</v>
      </c>
      <c r="EM237" s="19">
        <f t="shared" si="30"/>
        <v>139</v>
      </c>
      <c r="EN237" s="18">
        <f>ROUND(EM237-BV237,0)</f>
        <v>0</v>
      </c>
    </row>
    <row r="238" spans="1:144" x14ac:dyDescent="0.25">
      <c r="A238">
        <v>259078</v>
      </c>
      <c r="B238" t="s">
        <v>1436</v>
      </c>
      <c r="C238" s="1">
        <v>45364</v>
      </c>
      <c r="D238" s="2">
        <v>45364.45107638889</v>
      </c>
      <c r="E238">
        <v>2024</v>
      </c>
      <c r="F238">
        <v>3</v>
      </c>
      <c r="G238">
        <v>13</v>
      </c>
      <c r="H238">
        <v>11</v>
      </c>
      <c r="I238">
        <v>4</v>
      </c>
      <c r="J238" t="s">
        <v>226</v>
      </c>
      <c r="K238">
        <v>10</v>
      </c>
      <c r="L238">
        <v>1</v>
      </c>
      <c r="M238">
        <v>1</v>
      </c>
      <c r="N238" s="1">
        <v>45364</v>
      </c>
      <c r="O238" s="2">
        <v>45364.736805555556</v>
      </c>
      <c r="P238">
        <v>2024</v>
      </c>
      <c r="Q238">
        <v>3</v>
      </c>
      <c r="R238">
        <v>13</v>
      </c>
      <c r="S238">
        <v>11</v>
      </c>
      <c r="T238">
        <v>4</v>
      </c>
      <c r="U238" t="s">
        <v>226</v>
      </c>
      <c r="V238">
        <v>17</v>
      </c>
      <c r="W238" s="1">
        <v>45366</v>
      </c>
      <c r="X238" s="2">
        <v>45366.01666666667</v>
      </c>
      <c r="Y238">
        <v>2024</v>
      </c>
      <c r="Z238">
        <v>3</v>
      </c>
      <c r="AA238">
        <v>15</v>
      </c>
      <c r="AB238">
        <v>11</v>
      </c>
      <c r="AC238">
        <v>6</v>
      </c>
      <c r="AD238" t="s">
        <v>241</v>
      </c>
      <c r="AE238">
        <v>0</v>
      </c>
      <c r="AF238" t="s">
        <v>155</v>
      </c>
      <c r="AG238" t="s">
        <v>128</v>
      </c>
      <c r="AH238" t="s">
        <v>129</v>
      </c>
      <c r="AI238" t="s">
        <v>155</v>
      </c>
      <c r="AJ238">
        <v>0</v>
      </c>
      <c r="AK238" t="s">
        <v>1082</v>
      </c>
      <c r="AL238" t="s">
        <v>39</v>
      </c>
      <c r="AM238" s="1">
        <v>45364</v>
      </c>
      <c r="AN238">
        <v>1</v>
      </c>
      <c r="AO238">
        <v>0</v>
      </c>
      <c r="AP238">
        <v>0</v>
      </c>
      <c r="AQ238" t="s">
        <v>134</v>
      </c>
      <c r="AR238" t="s">
        <v>156</v>
      </c>
      <c r="AS238" t="s">
        <v>157</v>
      </c>
      <c r="AT238" t="s">
        <v>133</v>
      </c>
      <c r="AU238" t="s">
        <v>158</v>
      </c>
      <c r="AV238" t="s">
        <v>138</v>
      </c>
      <c r="AW238" t="s">
        <v>133</v>
      </c>
      <c r="AX238" t="s">
        <v>139</v>
      </c>
      <c r="AZ238">
        <v>2</v>
      </c>
      <c r="BA238">
        <v>0</v>
      </c>
      <c r="BB238">
        <v>2</v>
      </c>
      <c r="BC238">
        <v>0</v>
      </c>
      <c r="BD238">
        <v>477699</v>
      </c>
      <c r="BE238" t="s">
        <v>1437</v>
      </c>
      <c r="BF238" t="s">
        <v>1438</v>
      </c>
      <c r="BG238" t="s">
        <v>1439</v>
      </c>
      <c r="BH238" s="1">
        <v>29466</v>
      </c>
      <c r="BI238">
        <v>44</v>
      </c>
      <c r="BJ238" t="s">
        <v>143</v>
      </c>
      <c r="BK238" t="s">
        <v>146</v>
      </c>
      <c r="BL238" s="3">
        <v>1</v>
      </c>
      <c r="BM238" s="3">
        <v>0</v>
      </c>
      <c r="BN238">
        <v>0</v>
      </c>
      <c r="BO238" s="3">
        <v>99</v>
      </c>
      <c r="BP238" s="3">
        <v>22</v>
      </c>
      <c r="BQ238" s="3">
        <v>25</v>
      </c>
      <c r="BR238" t="s">
        <v>144</v>
      </c>
      <c r="BS238">
        <v>0</v>
      </c>
      <c r="BT238">
        <v>0</v>
      </c>
      <c r="BU238" s="3">
        <v>99</v>
      </c>
      <c r="BV238" s="3">
        <v>99</v>
      </c>
      <c r="BW238">
        <v>0</v>
      </c>
      <c r="BX238">
        <v>39</v>
      </c>
      <c r="BY238">
        <v>39</v>
      </c>
      <c r="BZ238">
        <v>25</v>
      </c>
      <c r="CA238">
        <v>22</v>
      </c>
      <c r="CB238">
        <v>0</v>
      </c>
      <c r="CC238">
        <v>0</v>
      </c>
      <c r="CD238">
        <v>22</v>
      </c>
      <c r="CE238" s="3">
        <v>0</v>
      </c>
      <c r="CF238" s="3">
        <v>0</v>
      </c>
      <c r="CG238">
        <v>11.2</v>
      </c>
      <c r="CH238">
        <v>11.2</v>
      </c>
      <c r="CI238" s="3">
        <v>224</v>
      </c>
      <c r="CJ238" s="5">
        <v>224</v>
      </c>
      <c r="CK238" s="5">
        <v>224</v>
      </c>
      <c r="CL238" s="5">
        <v>224</v>
      </c>
      <c r="CM238" s="3">
        <v>224</v>
      </c>
      <c r="CN238" s="3">
        <v>224</v>
      </c>
      <c r="CO238" s="3">
        <v>224</v>
      </c>
      <c r="CP238" s="3">
        <v>224</v>
      </c>
      <c r="CQ238">
        <v>224</v>
      </c>
      <c r="CR238">
        <v>11.2</v>
      </c>
      <c r="CS238" s="3">
        <v>0</v>
      </c>
      <c r="CT238" s="3">
        <v>0</v>
      </c>
      <c r="CU238" s="3" t="s">
        <v>146</v>
      </c>
      <c r="CV238" t="s">
        <v>133</v>
      </c>
      <c r="CX238" s="2">
        <v>1.5</v>
      </c>
      <c r="CZ238">
        <v>96</v>
      </c>
      <c r="DA238">
        <v>2</v>
      </c>
      <c r="DB238" t="s">
        <v>163</v>
      </c>
      <c r="DC238" t="s">
        <v>164</v>
      </c>
      <c r="DD238" t="s">
        <v>165</v>
      </c>
      <c r="DE238" t="s">
        <v>166</v>
      </c>
      <c r="DF238" t="s">
        <v>167</v>
      </c>
      <c r="DG238" t="s">
        <v>143</v>
      </c>
      <c r="DH238" t="s">
        <v>168</v>
      </c>
      <c r="DI238">
        <v>1</v>
      </c>
      <c r="DJ238">
        <v>1</v>
      </c>
      <c r="DK238" t="s">
        <v>1440</v>
      </c>
      <c r="DL238" t="s">
        <v>152</v>
      </c>
      <c r="DM238">
        <v>25.043089139061301</v>
      </c>
      <c r="DN238">
        <v>55.123072899877997</v>
      </c>
      <c r="DO238" t="s">
        <v>1441</v>
      </c>
      <c r="DP238" t="s">
        <v>153</v>
      </c>
      <c r="DQ238">
        <v>25.14134</v>
      </c>
      <c r="DR238">
        <v>55.219921499999998</v>
      </c>
      <c r="DS238" t="s">
        <v>133</v>
      </c>
      <c r="DT238" t="s">
        <v>133</v>
      </c>
      <c r="DW238" s="18" t="str">
        <f>IF(AND(CU238="no",CS238=0),"okay",IF(AND(CU238="yes",CS238&gt;0),"okay","wrong"))</f>
        <v>okay</v>
      </c>
      <c r="DX238" s="3">
        <f>SUM(BO238:BQ238)</f>
        <v>146</v>
      </c>
      <c r="DY238" s="3">
        <f>BM238</f>
        <v>0</v>
      </c>
      <c r="DZ238" s="3">
        <f t="shared" si="24"/>
        <v>0</v>
      </c>
      <c r="EA238" s="3">
        <f>CF238</f>
        <v>0</v>
      </c>
      <c r="EB238" s="18">
        <f>ROUND(DZ238-CS238-EA238,)</f>
        <v>0</v>
      </c>
      <c r="EC238" s="3">
        <f>CI238</f>
        <v>224</v>
      </c>
      <c r="ED238" s="3">
        <f t="shared" si="25"/>
        <v>0</v>
      </c>
      <c r="EE238" s="3">
        <f t="shared" si="25"/>
        <v>0</v>
      </c>
      <c r="EF238" s="3">
        <f t="shared" si="26"/>
        <v>224</v>
      </c>
      <c r="EG238" s="18">
        <f t="shared" si="27"/>
        <v>0</v>
      </c>
      <c r="EH238" s="3">
        <f>BU238</f>
        <v>99</v>
      </c>
      <c r="EI238" s="3">
        <f t="shared" si="28"/>
        <v>99</v>
      </c>
      <c r="EJ238" s="3">
        <f>CE238</f>
        <v>0</v>
      </c>
      <c r="EK238" s="19">
        <f t="shared" si="29"/>
        <v>99</v>
      </c>
      <c r="EL238" s="19">
        <f>CO238/CM238</f>
        <v>1</v>
      </c>
      <c r="EM238" s="19">
        <f t="shared" si="30"/>
        <v>99</v>
      </c>
      <c r="EN238" s="18">
        <f>ROUND(EM238-BV238,0)</f>
        <v>0</v>
      </c>
    </row>
    <row r="239" spans="1:144" x14ac:dyDescent="0.25">
      <c r="A239">
        <v>259343</v>
      </c>
      <c r="B239" t="s">
        <v>1442</v>
      </c>
      <c r="C239" s="1">
        <v>45365</v>
      </c>
      <c r="D239" s="2">
        <v>45365.640324074076</v>
      </c>
      <c r="E239">
        <v>2024</v>
      </c>
      <c r="F239">
        <v>3</v>
      </c>
      <c r="G239">
        <v>14</v>
      </c>
      <c r="H239">
        <v>11</v>
      </c>
      <c r="I239">
        <v>5</v>
      </c>
      <c r="J239" t="s">
        <v>125</v>
      </c>
      <c r="K239">
        <v>15</v>
      </c>
      <c r="L239">
        <v>1</v>
      </c>
      <c r="M239">
        <v>1</v>
      </c>
      <c r="N239" s="1">
        <v>45366</v>
      </c>
      <c r="O239" s="2">
        <v>45366.663194444445</v>
      </c>
      <c r="P239">
        <v>2024</v>
      </c>
      <c r="Q239">
        <v>3</v>
      </c>
      <c r="R239">
        <v>15</v>
      </c>
      <c r="S239">
        <v>11</v>
      </c>
      <c r="T239">
        <v>6</v>
      </c>
      <c r="U239" t="s">
        <v>241</v>
      </c>
      <c r="V239">
        <v>15</v>
      </c>
      <c r="W239" s="1">
        <v>45396</v>
      </c>
      <c r="X239" s="2">
        <v>45396.663194444445</v>
      </c>
      <c r="Y239">
        <v>2024</v>
      </c>
      <c r="Z239">
        <v>4</v>
      </c>
      <c r="AA239">
        <v>14</v>
      </c>
      <c r="AB239">
        <v>15</v>
      </c>
      <c r="AC239">
        <v>1</v>
      </c>
      <c r="AD239" t="s">
        <v>172</v>
      </c>
      <c r="AE239">
        <v>15</v>
      </c>
      <c r="AF239" t="s">
        <v>127</v>
      </c>
      <c r="AG239" t="s">
        <v>128</v>
      </c>
      <c r="AH239" t="s">
        <v>129</v>
      </c>
      <c r="AI239" t="s">
        <v>173</v>
      </c>
      <c r="AJ239">
        <v>1</v>
      </c>
      <c r="AK239" t="s">
        <v>1082</v>
      </c>
      <c r="AL239" t="s">
        <v>39</v>
      </c>
      <c r="AM239" s="1">
        <v>45365</v>
      </c>
      <c r="AN239">
        <v>1</v>
      </c>
      <c r="AO239">
        <v>0</v>
      </c>
      <c r="AP239">
        <v>0</v>
      </c>
      <c r="AQ239" t="s">
        <v>216</v>
      </c>
      <c r="AR239" t="s">
        <v>135</v>
      </c>
      <c r="AS239" t="s">
        <v>157</v>
      </c>
      <c r="AT239" t="s">
        <v>133</v>
      </c>
      <c r="AU239" t="s">
        <v>158</v>
      </c>
      <c r="AV239" t="s">
        <v>315</v>
      </c>
      <c r="AW239" t="s">
        <v>133</v>
      </c>
      <c r="AX239" t="s">
        <v>139</v>
      </c>
      <c r="AZ239">
        <v>5</v>
      </c>
      <c r="BA239">
        <v>0</v>
      </c>
      <c r="BB239">
        <v>4</v>
      </c>
      <c r="BC239">
        <v>1</v>
      </c>
      <c r="BD239">
        <v>234756</v>
      </c>
      <c r="BE239" t="s">
        <v>1443</v>
      </c>
      <c r="BF239" t="s">
        <v>1444</v>
      </c>
      <c r="BG239" t="s">
        <v>1445</v>
      </c>
      <c r="BH239" s="1">
        <v>33787</v>
      </c>
      <c r="BI239">
        <v>32</v>
      </c>
      <c r="BJ239" t="s">
        <v>143</v>
      </c>
      <c r="BK239" t="s">
        <v>146</v>
      </c>
      <c r="BL239" s="3">
        <v>30</v>
      </c>
      <c r="BM239" s="3">
        <v>0</v>
      </c>
      <c r="BN239">
        <v>0</v>
      </c>
      <c r="BO239" s="3">
        <v>51.63</v>
      </c>
      <c r="BP239" s="3">
        <v>4.97</v>
      </c>
      <c r="BQ239" s="3">
        <v>5</v>
      </c>
      <c r="BR239" t="s">
        <v>144</v>
      </c>
      <c r="BS239">
        <v>0</v>
      </c>
      <c r="BT239">
        <v>0</v>
      </c>
      <c r="BU239" s="3">
        <v>1548.9</v>
      </c>
      <c r="BV239" s="3">
        <v>1548.9</v>
      </c>
      <c r="BW239">
        <v>0</v>
      </c>
      <c r="BX239">
        <v>39</v>
      </c>
      <c r="BY239">
        <v>39</v>
      </c>
      <c r="BZ239">
        <v>150</v>
      </c>
      <c r="CA239">
        <v>149.1</v>
      </c>
      <c r="CB239">
        <v>0</v>
      </c>
      <c r="CC239">
        <v>0</v>
      </c>
      <c r="CD239">
        <v>149.1</v>
      </c>
      <c r="CE239" s="3">
        <v>0</v>
      </c>
      <c r="CF239" s="3">
        <v>0</v>
      </c>
      <c r="CG239">
        <v>96.3</v>
      </c>
      <c r="CH239">
        <v>96.3</v>
      </c>
      <c r="CI239" s="3">
        <v>1926</v>
      </c>
      <c r="CJ239" s="5">
        <v>1926</v>
      </c>
      <c r="CK239" s="5">
        <v>1926</v>
      </c>
      <c r="CL239" s="5">
        <v>1926</v>
      </c>
      <c r="CM239" s="3">
        <v>1926</v>
      </c>
      <c r="CN239" s="3">
        <v>1926</v>
      </c>
      <c r="CO239" s="3">
        <v>1926</v>
      </c>
      <c r="CP239" s="3">
        <v>1926</v>
      </c>
      <c r="CQ239">
        <v>1926</v>
      </c>
      <c r="CR239">
        <v>96.3</v>
      </c>
      <c r="CS239" s="3">
        <v>0</v>
      </c>
      <c r="CT239" s="3">
        <v>0</v>
      </c>
      <c r="CU239" s="3" t="s">
        <v>146</v>
      </c>
      <c r="CV239" t="s">
        <v>133</v>
      </c>
      <c r="CX239" s="2">
        <v>1.5</v>
      </c>
      <c r="CY239" t="s">
        <v>133</v>
      </c>
      <c r="CZ239">
        <v>95</v>
      </c>
      <c r="DA239">
        <v>2</v>
      </c>
      <c r="DB239" t="s">
        <v>191</v>
      </c>
      <c r="DC239" t="s">
        <v>220</v>
      </c>
      <c r="DD239" t="s">
        <v>165</v>
      </c>
      <c r="DE239" t="s">
        <v>166</v>
      </c>
      <c r="DF239" t="s">
        <v>312</v>
      </c>
      <c r="DG239" t="s">
        <v>143</v>
      </c>
      <c r="DH239" t="s">
        <v>168</v>
      </c>
      <c r="DI239">
        <v>1</v>
      </c>
      <c r="DJ239">
        <v>1</v>
      </c>
      <c r="DK239" t="s">
        <v>1446</v>
      </c>
      <c r="DL239" t="s">
        <v>152</v>
      </c>
      <c r="DM239">
        <v>25.092936399999999</v>
      </c>
      <c r="DN239">
        <v>55.173718200000003</v>
      </c>
      <c r="DO239" t="s">
        <v>1447</v>
      </c>
      <c r="DP239" t="s">
        <v>153</v>
      </c>
      <c r="DQ239">
        <v>0</v>
      </c>
      <c r="DR239">
        <v>0</v>
      </c>
      <c r="DS239" t="s">
        <v>133</v>
      </c>
      <c r="DT239" t="s">
        <v>133</v>
      </c>
      <c r="DW239" s="18" t="str">
        <f>IF(AND(CU239="no",CS239=0),"okay",IF(AND(CU239="yes",CS239&gt;0),"okay","wrong"))</f>
        <v>okay</v>
      </c>
      <c r="DX239" s="3">
        <f>SUM(BO239:BQ239)</f>
        <v>61.6</v>
      </c>
      <c r="DY239" s="3">
        <f>BM239</f>
        <v>0</v>
      </c>
      <c r="DZ239" s="3">
        <f t="shared" si="24"/>
        <v>0</v>
      </c>
      <c r="EA239" s="3">
        <f>CF239</f>
        <v>0</v>
      </c>
      <c r="EB239" s="18">
        <f>ROUND(DZ239-CS239-EA239,)</f>
        <v>0</v>
      </c>
      <c r="EC239" s="3">
        <f>CI239</f>
        <v>1926</v>
      </c>
      <c r="ED239" s="3">
        <f t="shared" si="25"/>
        <v>0</v>
      </c>
      <c r="EE239" s="3">
        <f t="shared" si="25"/>
        <v>0</v>
      </c>
      <c r="EF239" s="3">
        <f t="shared" si="26"/>
        <v>1926</v>
      </c>
      <c r="EG239" s="18">
        <f t="shared" si="27"/>
        <v>0</v>
      </c>
      <c r="EH239" s="3">
        <f>BU239</f>
        <v>1548.9</v>
      </c>
      <c r="EI239" s="3">
        <f t="shared" si="28"/>
        <v>1548.9</v>
      </c>
      <c r="EJ239" s="3">
        <f>CE239</f>
        <v>0</v>
      </c>
      <c r="EK239" s="19">
        <f t="shared" si="29"/>
        <v>1548.9</v>
      </c>
      <c r="EL239" s="19">
        <f>CO239/CM239</f>
        <v>1</v>
      </c>
      <c r="EM239" s="19">
        <f t="shared" si="30"/>
        <v>1548.9</v>
      </c>
      <c r="EN239" s="18">
        <f>ROUND(EM239-BV239,0)</f>
        <v>0</v>
      </c>
    </row>
    <row r="240" spans="1:144" x14ac:dyDescent="0.25">
      <c r="A240">
        <v>259407</v>
      </c>
      <c r="B240" t="s">
        <v>1448</v>
      </c>
      <c r="C240" s="1">
        <v>45365</v>
      </c>
      <c r="D240" s="2">
        <v>45365.880555555559</v>
      </c>
      <c r="E240">
        <v>2024</v>
      </c>
      <c r="F240">
        <v>3</v>
      </c>
      <c r="G240">
        <v>14</v>
      </c>
      <c r="H240">
        <v>11</v>
      </c>
      <c r="I240">
        <v>5</v>
      </c>
      <c r="J240" t="s">
        <v>125</v>
      </c>
      <c r="K240">
        <v>21</v>
      </c>
      <c r="L240">
        <v>1</v>
      </c>
      <c r="M240">
        <v>1</v>
      </c>
      <c r="N240" s="1">
        <v>45365</v>
      </c>
      <c r="O240" s="2">
        <v>45365.927083333336</v>
      </c>
      <c r="P240">
        <v>2024</v>
      </c>
      <c r="Q240">
        <v>3</v>
      </c>
      <c r="R240">
        <v>14</v>
      </c>
      <c r="S240">
        <v>11</v>
      </c>
      <c r="T240">
        <v>5</v>
      </c>
      <c r="U240" t="s">
        <v>125</v>
      </c>
      <c r="V240">
        <v>22</v>
      </c>
      <c r="W240" s="1">
        <v>45395</v>
      </c>
      <c r="X240" s="2">
        <v>45395.927083333336</v>
      </c>
      <c r="Y240">
        <v>2024</v>
      </c>
      <c r="Z240">
        <v>4</v>
      </c>
      <c r="AA240">
        <v>13</v>
      </c>
      <c r="AB240">
        <v>15</v>
      </c>
      <c r="AC240">
        <v>7</v>
      </c>
      <c r="AD240" t="s">
        <v>126</v>
      </c>
      <c r="AE240">
        <v>22</v>
      </c>
      <c r="AF240" t="s">
        <v>155</v>
      </c>
      <c r="AG240" t="s">
        <v>128</v>
      </c>
      <c r="AH240" t="s">
        <v>129</v>
      </c>
      <c r="AI240" t="s">
        <v>155</v>
      </c>
      <c r="AJ240">
        <v>0</v>
      </c>
      <c r="AK240" t="s">
        <v>1082</v>
      </c>
      <c r="AL240" t="s">
        <v>39</v>
      </c>
      <c r="AM240" s="1">
        <v>45365</v>
      </c>
      <c r="AN240">
        <v>1</v>
      </c>
      <c r="AO240">
        <v>0</v>
      </c>
      <c r="AP240">
        <v>0</v>
      </c>
      <c r="AQ240" t="s">
        <v>216</v>
      </c>
      <c r="AR240" t="s">
        <v>135</v>
      </c>
      <c r="AS240" t="s">
        <v>157</v>
      </c>
      <c r="AT240" t="s">
        <v>133</v>
      </c>
      <c r="AU240" t="s">
        <v>158</v>
      </c>
      <c r="AV240" t="s">
        <v>159</v>
      </c>
      <c r="AW240" t="s">
        <v>133</v>
      </c>
      <c r="AX240" t="s">
        <v>139</v>
      </c>
      <c r="AZ240">
        <v>2</v>
      </c>
      <c r="BA240">
        <v>0</v>
      </c>
      <c r="BB240">
        <v>1</v>
      </c>
      <c r="BC240">
        <v>1</v>
      </c>
      <c r="BD240">
        <v>570627</v>
      </c>
      <c r="BE240" t="s">
        <v>1039</v>
      </c>
      <c r="BF240" t="s">
        <v>561</v>
      </c>
      <c r="BG240" t="s">
        <v>1040</v>
      </c>
      <c r="BH240" s="1">
        <v>28931</v>
      </c>
      <c r="BI240" t="s">
        <v>133</v>
      </c>
      <c r="BJ240" t="s">
        <v>143</v>
      </c>
      <c r="BK240" t="s">
        <v>139</v>
      </c>
      <c r="BL240" s="3">
        <v>30</v>
      </c>
      <c r="BM240" s="3">
        <v>23</v>
      </c>
      <c r="BN240">
        <v>0</v>
      </c>
      <c r="BO240" s="3">
        <v>51.63</v>
      </c>
      <c r="BP240" s="3">
        <v>4.97</v>
      </c>
      <c r="BQ240" s="3">
        <v>5</v>
      </c>
      <c r="BR240" t="s">
        <v>144</v>
      </c>
      <c r="BS240">
        <v>51.63</v>
      </c>
      <c r="BT240" t="s">
        <v>145</v>
      </c>
      <c r="BU240" s="3">
        <v>1548.9</v>
      </c>
      <c r="BV240" s="3">
        <v>132.09997543334899</v>
      </c>
      <c r="BW240">
        <v>0</v>
      </c>
      <c r="BX240">
        <v>39</v>
      </c>
      <c r="BY240">
        <v>39</v>
      </c>
      <c r="BZ240">
        <v>150</v>
      </c>
      <c r="CA240">
        <v>149.1</v>
      </c>
      <c r="CB240">
        <v>0</v>
      </c>
      <c r="CC240">
        <v>0</v>
      </c>
      <c r="CD240">
        <v>149.1</v>
      </c>
      <c r="CE240" s="3">
        <v>0</v>
      </c>
      <c r="CF240" s="3">
        <v>0</v>
      </c>
      <c r="CG240">
        <v>96.302499999999995</v>
      </c>
      <c r="CH240">
        <v>96.302499999999995</v>
      </c>
      <c r="CI240" s="3">
        <v>1926</v>
      </c>
      <c r="CJ240" s="5">
        <v>1926</v>
      </c>
      <c r="CK240" s="5">
        <v>1926</v>
      </c>
      <c r="CL240" s="5">
        <v>1926</v>
      </c>
      <c r="CM240" s="3">
        <v>509.19997543334898</v>
      </c>
      <c r="CN240" s="3">
        <v>509.19997543334898</v>
      </c>
      <c r="CO240" s="3">
        <v>509.19997543334898</v>
      </c>
      <c r="CP240" s="3">
        <v>509.19997543334898</v>
      </c>
      <c r="CQ240">
        <v>1926</v>
      </c>
      <c r="CR240">
        <v>96.302499999999995</v>
      </c>
      <c r="CS240" s="3">
        <v>1416.8000245666501</v>
      </c>
      <c r="CT240" s="3">
        <v>1416.8000245666501</v>
      </c>
      <c r="CU240" s="3" t="s">
        <v>139</v>
      </c>
      <c r="CV240" t="s">
        <v>133</v>
      </c>
      <c r="CX240" s="2">
        <v>1.5</v>
      </c>
      <c r="CY240" t="s">
        <v>133</v>
      </c>
      <c r="CZ240">
        <v>95</v>
      </c>
      <c r="DA240">
        <v>2</v>
      </c>
      <c r="DB240" t="s">
        <v>191</v>
      </c>
      <c r="DC240" t="s">
        <v>220</v>
      </c>
      <c r="DD240" t="s">
        <v>221</v>
      </c>
      <c r="DE240" t="s">
        <v>222</v>
      </c>
      <c r="DF240" t="s">
        <v>167</v>
      </c>
      <c r="DG240" t="s">
        <v>143</v>
      </c>
      <c r="DH240" t="s">
        <v>168</v>
      </c>
      <c r="DI240">
        <v>1</v>
      </c>
      <c r="DJ240">
        <v>1</v>
      </c>
      <c r="DK240" t="s">
        <v>1041</v>
      </c>
      <c r="DL240" t="s">
        <v>152</v>
      </c>
      <c r="DM240">
        <v>25.142585885192201</v>
      </c>
      <c r="DN240">
        <v>55.312781534249702</v>
      </c>
      <c r="DO240" t="s">
        <v>1041</v>
      </c>
      <c r="DP240" t="s">
        <v>153</v>
      </c>
      <c r="DQ240">
        <v>25.142585885192201</v>
      </c>
      <c r="DR240">
        <v>55.312781534249702</v>
      </c>
      <c r="DS240" t="s">
        <v>133</v>
      </c>
      <c r="DT240" t="s">
        <v>133</v>
      </c>
      <c r="DW240" s="18" t="str">
        <f>IF(AND(CU240="no",CS240=0),"okay",IF(AND(CU240="yes",CS240&gt;0),"okay","wrong"))</f>
        <v>okay</v>
      </c>
      <c r="DX240" s="3">
        <f>SUM(BO240:BQ240)</f>
        <v>61.6</v>
      </c>
      <c r="DY240" s="3">
        <f>BM240</f>
        <v>23</v>
      </c>
      <c r="DZ240" s="3">
        <f t="shared" si="24"/>
        <v>1416.8</v>
      </c>
      <c r="EA240" s="3">
        <f>CF240</f>
        <v>0</v>
      </c>
      <c r="EB240" s="18">
        <f>ROUND(DZ240-CS240-EA240,)</f>
        <v>0</v>
      </c>
      <c r="EC240" s="3">
        <f>CI240</f>
        <v>1926</v>
      </c>
      <c r="ED240" s="3">
        <f t="shared" si="25"/>
        <v>1416.8</v>
      </c>
      <c r="EE240" s="3">
        <f t="shared" si="25"/>
        <v>0</v>
      </c>
      <c r="EF240" s="3">
        <f t="shared" si="26"/>
        <v>509.20000000000005</v>
      </c>
      <c r="EG240" s="18">
        <f t="shared" si="27"/>
        <v>0</v>
      </c>
      <c r="EH240" s="3">
        <f>BU240</f>
        <v>1548.9</v>
      </c>
      <c r="EI240" s="3">
        <f t="shared" si="28"/>
        <v>132.10000000000014</v>
      </c>
      <c r="EJ240" s="3">
        <f>CE240</f>
        <v>0</v>
      </c>
      <c r="EK240" s="19">
        <f t="shared" si="29"/>
        <v>132.10000000000014</v>
      </c>
      <c r="EL240" s="19">
        <f>CO240/CM240</f>
        <v>1</v>
      </c>
      <c r="EM240" s="19">
        <f t="shared" si="30"/>
        <v>132.10000000000014</v>
      </c>
      <c r="EN240" s="18">
        <f>ROUND(EM240-BV240,0)</f>
        <v>0</v>
      </c>
    </row>
    <row r="241" spans="1:144" x14ac:dyDescent="0.25">
      <c r="A241">
        <v>259591</v>
      </c>
      <c r="B241" t="s">
        <v>1449</v>
      </c>
      <c r="C241" s="1">
        <v>45366</v>
      </c>
      <c r="D241" s="2">
        <v>45366.723645833335</v>
      </c>
      <c r="E241">
        <v>2024</v>
      </c>
      <c r="F241">
        <v>3</v>
      </c>
      <c r="G241">
        <v>15</v>
      </c>
      <c r="H241">
        <v>11</v>
      </c>
      <c r="I241">
        <v>6</v>
      </c>
      <c r="J241" t="s">
        <v>241</v>
      </c>
      <c r="K241">
        <v>17</v>
      </c>
      <c r="L241">
        <v>1</v>
      </c>
      <c r="M241">
        <v>1</v>
      </c>
      <c r="N241" s="1">
        <v>45367</v>
      </c>
      <c r="O241" s="2">
        <v>45367.614583333336</v>
      </c>
      <c r="P241">
        <v>2024</v>
      </c>
      <c r="Q241">
        <v>3</v>
      </c>
      <c r="R241">
        <v>16</v>
      </c>
      <c r="S241">
        <v>11</v>
      </c>
      <c r="T241">
        <v>7</v>
      </c>
      <c r="U241" t="s">
        <v>126</v>
      </c>
      <c r="V241">
        <v>14</v>
      </c>
      <c r="W241" s="1">
        <v>45402</v>
      </c>
      <c r="X241" s="2">
        <v>45402.614583333336</v>
      </c>
      <c r="Y241">
        <v>2024</v>
      </c>
      <c r="Z241">
        <v>4</v>
      </c>
      <c r="AA241">
        <v>20</v>
      </c>
      <c r="AB241">
        <v>16</v>
      </c>
      <c r="AC241">
        <v>7</v>
      </c>
      <c r="AD241" t="s">
        <v>126</v>
      </c>
      <c r="AE241">
        <v>14</v>
      </c>
      <c r="AF241" t="s">
        <v>127</v>
      </c>
      <c r="AG241" t="s">
        <v>128</v>
      </c>
      <c r="AH241" t="s">
        <v>129</v>
      </c>
      <c r="AI241" t="s">
        <v>173</v>
      </c>
      <c r="AJ241">
        <v>1</v>
      </c>
      <c r="AK241" t="s">
        <v>1082</v>
      </c>
      <c r="AL241" t="s">
        <v>39</v>
      </c>
      <c r="AM241" s="1">
        <v>45366</v>
      </c>
      <c r="AN241">
        <v>1</v>
      </c>
      <c r="AO241">
        <v>0</v>
      </c>
      <c r="AP241">
        <v>0</v>
      </c>
      <c r="AQ241" t="s">
        <v>216</v>
      </c>
      <c r="AR241" t="s">
        <v>135</v>
      </c>
      <c r="AS241" t="s">
        <v>136</v>
      </c>
      <c r="AT241" t="s">
        <v>465</v>
      </c>
      <c r="AU241" t="s">
        <v>465</v>
      </c>
      <c r="AV241" t="s">
        <v>159</v>
      </c>
      <c r="AW241" t="s">
        <v>133</v>
      </c>
      <c r="AX241" t="s">
        <v>139</v>
      </c>
      <c r="AZ241">
        <v>2</v>
      </c>
      <c r="BA241">
        <v>1</v>
      </c>
      <c r="BB241">
        <v>0</v>
      </c>
      <c r="BC241">
        <v>1</v>
      </c>
      <c r="BD241">
        <v>573721</v>
      </c>
      <c r="BE241" t="s">
        <v>1450</v>
      </c>
      <c r="BF241" t="s">
        <v>1451</v>
      </c>
      <c r="BG241" t="s">
        <v>1452</v>
      </c>
      <c r="BH241" s="1">
        <v>33787</v>
      </c>
      <c r="BI241">
        <v>32</v>
      </c>
      <c r="BJ241" t="s">
        <v>143</v>
      </c>
      <c r="BK241" t="s">
        <v>146</v>
      </c>
      <c r="BL241" s="3">
        <v>35</v>
      </c>
      <c r="BM241" s="3">
        <v>0</v>
      </c>
      <c r="BN241">
        <v>0</v>
      </c>
      <c r="BO241" s="3">
        <v>75.959999999999994</v>
      </c>
      <c r="BP241" s="3">
        <v>0</v>
      </c>
      <c r="BQ241" s="3">
        <v>1.4285714285714199</v>
      </c>
      <c r="BR241" t="s">
        <v>144</v>
      </c>
      <c r="BS241">
        <v>75.959999999999994</v>
      </c>
      <c r="BT241" t="s">
        <v>145</v>
      </c>
      <c r="BU241" s="3">
        <v>2658.6</v>
      </c>
      <c r="BV241" s="3">
        <v>2758.6</v>
      </c>
      <c r="BW241">
        <v>0</v>
      </c>
      <c r="BX241">
        <v>39</v>
      </c>
      <c r="BY241">
        <v>39</v>
      </c>
      <c r="BZ241">
        <v>50</v>
      </c>
      <c r="CA241">
        <v>0</v>
      </c>
      <c r="CB241">
        <v>0</v>
      </c>
      <c r="CC241">
        <v>0</v>
      </c>
      <c r="CD241">
        <v>0</v>
      </c>
      <c r="CE241" s="3">
        <v>100</v>
      </c>
      <c r="CF241" s="3">
        <v>0</v>
      </c>
      <c r="CG241">
        <v>134.33000000000001</v>
      </c>
      <c r="CH241">
        <v>234.33</v>
      </c>
      <c r="CI241" s="3">
        <v>2786.6</v>
      </c>
      <c r="CJ241" s="5">
        <v>2686.6</v>
      </c>
      <c r="CK241" s="5">
        <v>2786.6</v>
      </c>
      <c r="CL241" s="5">
        <v>2686.6</v>
      </c>
      <c r="CM241" s="3">
        <v>2786.6</v>
      </c>
      <c r="CN241" s="3">
        <v>2886.6</v>
      </c>
      <c r="CO241" s="3">
        <v>2786.6</v>
      </c>
      <c r="CP241" s="3">
        <v>2886.6</v>
      </c>
      <c r="CQ241">
        <v>2786.6</v>
      </c>
      <c r="CR241">
        <v>234.33</v>
      </c>
      <c r="CS241" s="3">
        <v>0</v>
      </c>
      <c r="CT241" s="3">
        <v>0</v>
      </c>
      <c r="CU241" s="3" t="s">
        <v>146</v>
      </c>
      <c r="CV241" t="s">
        <v>410</v>
      </c>
      <c r="CX241" s="2">
        <v>45201.554178240738</v>
      </c>
      <c r="CY241" t="s">
        <v>410</v>
      </c>
      <c r="CZ241">
        <v>320</v>
      </c>
      <c r="DA241">
        <v>3</v>
      </c>
      <c r="DB241" t="s">
        <v>147</v>
      </c>
      <c r="DC241" t="s">
        <v>783</v>
      </c>
      <c r="DD241" t="s">
        <v>784</v>
      </c>
      <c r="DE241" t="s">
        <v>442</v>
      </c>
      <c r="DF241" t="s">
        <v>167</v>
      </c>
      <c r="DG241" t="s">
        <v>143</v>
      </c>
      <c r="DH241" t="s">
        <v>168</v>
      </c>
      <c r="DI241">
        <v>1</v>
      </c>
      <c r="DJ241">
        <v>1</v>
      </c>
      <c r="DK241" t="s">
        <v>1453</v>
      </c>
      <c r="DL241" t="s">
        <v>152</v>
      </c>
      <c r="DM241">
        <v>25.112866481128201</v>
      </c>
      <c r="DN241">
        <v>55.247112661600099</v>
      </c>
      <c r="DO241" t="s">
        <v>1453</v>
      </c>
      <c r="DP241" t="s">
        <v>153</v>
      </c>
      <c r="DQ241">
        <v>25.112866481128201</v>
      </c>
      <c r="DR241">
        <v>55.247112661600099</v>
      </c>
      <c r="DS241" t="s">
        <v>133</v>
      </c>
      <c r="DT241" t="s">
        <v>133</v>
      </c>
      <c r="DW241" s="18" t="str">
        <f>IF(AND(CU241="no",CS241=0),"okay",IF(AND(CU241="yes",CS241&gt;0),"okay","wrong"))</f>
        <v>okay</v>
      </c>
      <c r="DX241" s="3">
        <f>SUM(BO241:BQ241)</f>
        <v>77.38857142857141</v>
      </c>
      <c r="DY241" s="3">
        <f>BM241</f>
        <v>0</v>
      </c>
      <c r="DZ241" s="3">
        <f t="shared" si="24"/>
        <v>0</v>
      </c>
      <c r="EA241" s="3">
        <f>CF241</f>
        <v>0</v>
      </c>
      <c r="EB241" s="18">
        <f>ROUND(DZ241-CS241-EA241,)</f>
        <v>0</v>
      </c>
      <c r="EC241" s="3">
        <f>CI241</f>
        <v>2786.6</v>
      </c>
      <c r="ED241" s="3">
        <f t="shared" si="25"/>
        <v>0</v>
      </c>
      <c r="EE241" s="3">
        <f t="shared" si="25"/>
        <v>0</v>
      </c>
      <c r="EF241" s="3">
        <f t="shared" si="26"/>
        <v>2786.6</v>
      </c>
      <c r="EG241" s="18">
        <f t="shared" si="27"/>
        <v>0</v>
      </c>
      <c r="EH241" s="3">
        <f>BU241</f>
        <v>2658.6</v>
      </c>
      <c r="EI241" s="3">
        <f t="shared" si="28"/>
        <v>2658.6</v>
      </c>
      <c r="EJ241" s="3">
        <f>CE241</f>
        <v>100</v>
      </c>
      <c r="EK241" s="19">
        <f t="shared" si="29"/>
        <v>2558.6</v>
      </c>
      <c r="EL241" s="19">
        <f>CO241/CM241</f>
        <v>1</v>
      </c>
      <c r="EM241" s="19">
        <f t="shared" si="30"/>
        <v>2558.6</v>
      </c>
      <c r="EN241" s="18">
        <f>ROUND(EM241-BV241,0)</f>
        <v>-200</v>
      </c>
    </row>
    <row r="242" spans="1:144" x14ac:dyDescent="0.25">
      <c r="A242">
        <v>259592</v>
      </c>
      <c r="B242" t="s">
        <v>1454</v>
      </c>
      <c r="C242" s="1">
        <v>45366</v>
      </c>
      <c r="D242" s="2">
        <v>45366.726817129631</v>
      </c>
      <c r="E242">
        <v>2024</v>
      </c>
      <c r="F242">
        <v>3</v>
      </c>
      <c r="G242">
        <v>15</v>
      </c>
      <c r="H242">
        <v>11</v>
      </c>
      <c r="I242">
        <v>6</v>
      </c>
      <c r="J242" t="s">
        <v>241</v>
      </c>
      <c r="K242">
        <v>17</v>
      </c>
      <c r="L242">
        <v>1</v>
      </c>
      <c r="M242">
        <v>1</v>
      </c>
      <c r="N242" s="1">
        <v>45367</v>
      </c>
      <c r="O242" s="2">
        <v>45367.416666666664</v>
      </c>
      <c r="P242">
        <v>2024</v>
      </c>
      <c r="Q242">
        <v>3</v>
      </c>
      <c r="R242">
        <v>16</v>
      </c>
      <c r="S242">
        <v>11</v>
      </c>
      <c r="T242">
        <v>7</v>
      </c>
      <c r="U242" t="s">
        <v>126</v>
      </c>
      <c r="V242">
        <v>10</v>
      </c>
      <c r="W242" s="1">
        <v>45375</v>
      </c>
      <c r="X242" s="2">
        <v>45375.416666666664</v>
      </c>
      <c r="Y242">
        <v>2024</v>
      </c>
      <c r="Z242">
        <v>3</v>
      </c>
      <c r="AA242">
        <v>24</v>
      </c>
      <c r="AB242">
        <v>12</v>
      </c>
      <c r="AC242">
        <v>1</v>
      </c>
      <c r="AD242" t="s">
        <v>172</v>
      </c>
      <c r="AE242">
        <v>10</v>
      </c>
      <c r="AF242" t="s">
        <v>127</v>
      </c>
      <c r="AG242" t="s">
        <v>128</v>
      </c>
      <c r="AH242" t="s">
        <v>129</v>
      </c>
      <c r="AI242" t="s">
        <v>173</v>
      </c>
      <c r="AJ242">
        <v>1</v>
      </c>
      <c r="AK242" t="s">
        <v>1082</v>
      </c>
      <c r="AL242" t="s">
        <v>39</v>
      </c>
      <c r="AM242" s="1">
        <v>45366</v>
      </c>
      <c r="AN242">
        <v>1</v>
      </c>
      <c r="AO242">
        <v>0</v>
      </c>
      <c r="AP242">
        <v>0</v>
      </c>
      <c r="AQ242" t="s">
        <v>134</v>
      </c>
      <c r="AR242" t="s">
        <v>205</v>
      </c>
      <c r="AS242" t="s">
        <v>136</v>
      </c>
      <c r="AT242" t="s">
        <v>1455</v>
      </c>
      <c r="AU242" t="s">
        <v>1455</v>
      </c>
      <c r="AV242" t="s">
        <v>159</v>
      </c>
      <c r="AW242" t="s">
        <v>133</v>
      </c>
      <c r="AX242" t="s">
        <v>146</v>
      </c>
      <c r="AZ242">
        <v>1</v>
      </c>
      <c r="BA242">
        <v>0</v>
      </c>
      <c r="BB242">
        <v>1</v>
      </c>
      <c r="BC242">
        <v>0</v>
      </c>
      <c r="BD242">
        <v>584968</v>
      </c>
      <c r="BE242" t="s">
        <v>1456</v>
      </c>
      <c r="BF242" t="s">
        <v>1457</v>
      </c>
      <c r="BG242" t="s">
        <v>1458</v>
      </c>
      <c r="BH242" s="1">
        <v>33787</v>
      </c>
      <c r="BI242">
        <v>32</v>
      </c>
      <c r="BJ242" t="s">
        <v>143</v>
      </c>
      <c r="BK242" t="s">
        <v>146</v>
      </c>
      <c r="BL242" s="3">
        <v>8</v>
      </c>
      <c r="BM242" s="3">
        <v>1</v>
      </c>
      <c r="BN242">
        <v>0</v>
      </c>
      <c r="BO242" s="3">
        <v>114.14</v>
      </c>
      <c r="BP242" s="3">
        <v>17</v>
      </c>
      <c r="BQ242" s="3">
        <v>13.125</v>
      </c>
      <c r="BR242" t="s">
        <v>144</v>
      </c>
      <c r="BS242">
        <v>0</v>
      </c>
      <c r="BT242">
        <v>0</v>
      </c>
      <c r="BU242" s="3">
        <v>913.12</v>
      </c>
      <c r="BV242" s="3">
        <v>768.855000610351</v>
      </c>
      <c r="BW242">
        <v>0</v>
      </c>
      <c r="BX242">
        <v>39</v>
      </c>
      <c r="BY242">
        <v>39</v>
      </c>
      <c r="BZ242">
        <v>105</v>
      </c>
      <c r="CA242">
        <v>136</v>
      </c>
      <c r="CB242">
        <v>0</v>
      </c>
      <c r="CC242">
        <v>0</v>
      </c>
      <c r="CD242">
        <v>136</v>
      </c>
      <c r="CE242" s="3">
        <v>0</v>
      </c>
      <c r="CF242" s="3">
        <v>0</v>
      </c>
      <c r="CG242">
        <v>61.606999999999999</v>
      </c>
      <c r="CH242">
        <v>199.30699999999999</v>
      </c>
      <c r="CI242" s="3">
        <v>1232.1199999999999</v>
      </c>
      <c r="CJ242" s="5">
        <v>1232.1199999999999</v>
      </c>
      <c r="CK242" s="5">
        <v>1232.1199999999999</v>
      </c>
      <c r="CL242" s="5">
        <v>1232.1199999999999</v>
      </c>
      <c r="CM242" s="3">
        <v>1087.8550006103501</v>
      </c>
      <c r="CN242" s="3">
        <v>1087.8550006103501</v>
      </c>
      <c r="CO242" s="3">
        <v>1087.8550006103501</v>
      </c>
      <c r="CP242" s="3">
        <v>1087.8550006103501</v>
      </c>
      <c r="CQ242">
        <v>1232.1199999999999</v>
      </c>
      <c r="CR242">
        <v>199.30699999999999</v>
      </c>
      <c r="CS242" s="3">
        <v>144.26499938964801</v>
      </c>
      <c r="CT242" s="3">
        <v>144.26499938964801</v>
      </c>
      <c r="CU242" s="3" t="s">
        <v>139</v>
      </c>
      <c r="CV242" t="s">
        <v>133</v>
      </c>
      <c r="CX242" s="2">
        <v>1.5</v>
      </c>
      <c r="CY242" t="s">
        <v>133</v>
      </c>
      <c r="CZ242">
        <v>294</v>
      </c>
      <c r="DA242">
        <v>2</v>
      </c>
      <c r="DB242" t="s">
        <v>191</v>
      </c>
      <c r="DC242" t="s">
        <v>756</v>
      </c>
      <c r="DD242" t="s">
        <v>1459</v>
      </c>
      <c r="DE242" t="s">
        <v>470</v>
      </c>
      <c r="DF242" t="s">
        <v>278</v>
      </c>
      <c r="DG242" t="s">
        <v>143</v>
      </c>
      <c r="DH242" t="s">
        <v>506</v>
      </c>
      <c r="DI242">
        <v>1</v>
      </c>
      <c r="DJ242">
        <v>3</v>
      </c>
      <c r="DK242" t="s">
        <v>1460</v>
      </c>
      <c r="DL242" t="s">
        <v>152</v>
      </c>
      <c r="DM242">
        <v>25.305519518605401</v>
      </c>
      <c r="DN242">
        <v>55.449128262698601</v>
      </c>
      <c r="DO242" t="s">
        <v>1461</v>
      </c>
      <c r="DP242" t="s">
        <v>153</v>
      </c>
      <c r="DQ242">
        <v>25.305519518605401</v>
      </c>
      <c r="DR242">
        <v>55.449128262698601</v>
      </c>
      <c r="DS242" t="s">
        <v>133</v>
      </c>
      <c r="DT242" t="s">
        <v>133</v>
      </c>
      <c r="DW242" s="18" t="str">
        <f>IF(AND(CU242="no",CS242=0),"okay",IF(AND(CU242="yes",CS242&gt;0),"okay","wrong"))</f>
        <v>okay</v>
      </c>
      <c r="DX242" s="3">
        <f>SUM(BO242:BQ242)</f>
        <v>144.26499999999999</v>
      </c>
      <c r="DY242" s="3">
        <f>BM242</f>
        <v>1</v>
      </c>
      <c r="DZ242" s="3">
        <f t="shared" si="24"/>
        <v>144.26499999999999</v>
      </c>
      <c r="EA242" s="3">
        <f>CF242</f>
        <v>0</v>
      </c>
      <c r="EB242" s="18">
        <f>ROUND(DZ242-CS242-EA242,)</f>
        <v>0</v>
      </c>
      <c r="EC242" s="3">
        <f>CI242</f>
        <v>1232.1199999999999</v>
      </c>
      <c r="ED242" s="3">
        <f t="shared" si="25"/>
        <v>144.26499999999999</v>
      </c>
      <c r="EE242" s="3">
        <f t="shared" si="25"/>
        <v>0</v>
      </c>
      <c r="EF242" s="3">
        <f t="shared" si="26"/>
        <v>1087.855</v>
      </c>
      <c r="EG242" s="18">
        <f t="shared" si="27"/>
        <v>0</v>
      </c>
      <c r="EH242" s="3">
        <f>BU242</f>
        <v>913.12</v>
      </c>
      <c r="EI242" s="3">
        <f t="shared" si="28"/>
        <v>768.85500000000002</v>
      </c>
      <c r="EJ242" s="3">
        <f>CE242</f>
        <v>0</v>
      </c>
      <c r="EK242" s="19">
        <f t="shared" si="29"/>
        <v>768.85500000000002</v>
      </c>
      <c r="EL242" s="19">
        <f>CO242/CM242</f>
        <v>1</v>
      </c>
      <c r="EM242" s="19">
        <f t="shared" si="30"/>
        <v>768.85500000000002</v>
      </c>
      <c r="EN242" s="18">
        <f>ROUND(EM242-BV242,0)</f>
        <v>0</v>
      </c>
    </row>
    <row r="243" spans="1:144" x14ac:dyDescent="0.25">
      <c r="A243">
        <v>259618</v>
      </c>
      <c r="B243">
        <v>1100146288</v>
      </c>
      <c r="C243" s="1">
        <v>45366</v>
      </c>
      <c r="D243" s="2">
        <v>45366.792326388888</v>
      </c>
      <c r="E243">
        <v>2024</v>
      </c>
      <c r="F243">
        <v>3</v>
      </c>
      <c r="G243">
        <v>15</v>
      </c>
      <c r="H243">
        <v>11</v>
      </c>
      <c r="I243">
        <v>6</v>
      </c>
      <c r="J243" t="s">
        <v>241</v>
      </c>
      <c r="K243">
        <v>19</v>
      </c>
      <c r="L243">
        <v>1</v>
      </c>
      <c r="M243">
        <v>1</v>
      </c>
      <c r="N243" s="1">
        <v>45367</v>
      </c>
      <c r="O243" s="2">
        <v>45367.395833333336</v>
      </c>
      <c r="P243">
        <v>2024</v>
      </c>
      <c r="Q243">
        <v>3</v>
      </c>
      <c r="R243">
        <v>16</v>
      </c>
      <c r="S243">
        <v>11</v>
      </c>
      <c r="T243">
        <v>7</v>
      </c>
      <c r="U243" t="s">
        <v>126</v>
      </c>
      <c r="V243">
        <v>9</v>
      </c>
      <c r="W243" s="1">
        <v>45397</v>
      </c>
      <c r="X243" s="2">
        <v>45397.375</v>
      </c>
      <c r="Y243">
        <v>2024</v>
      </c>
      <c r="Z243">
        <v>4</v>
      </c>
      <c r="AA243">
        <v>15</v>
      </c>
      <c r="AB243">
        <v>16</v>
      </c>
      <c r="AC243">
        <v>2</v>
      </c>
      <c r="AD243" t="s">
        <v>124</v>
      </c>
      <c r="AE243">
        <v>9</v>
      </c>
      <c r="AF243" t="s">
        <v>127</v>
      </c>
      <c r="AG243" t="s">
        <v>128</v>
      </c>
      <c r="AH243" t="s">
        <v>129</v>
      </c>
      <c r="AI243" t="s">
        <v>173</v>
      </c>
      <c r="AJ243">
        <v>1</v>
      </c>
      <c r="AK243" t="s">
        <v>1082</v>
      </c>
      <c r="AL243" t="s">
        <v>39</v>
      </c>
      <c r="AM243" s="1">
        <v>45366</v>
      </c>
      <c r="AN243">
        <v>1</v>
      </c>
      <c r="AO243">
        <v>0</v>
      </c>
      <c r="AP243">
        <v>0</v>
      </c>
      <c r="AQ243" t="s">
        <v>216</v>
      </c>
      <c r="AR243" t="s">
        <v>271</v>
      </c>
      <c r="AS243" t="s">
        <v>136</v>
      </c>
      <c r="AT243" t="s">
        <v>137</v>
      </c>
      <c r="AU243" t="s">
        <v>137</v>
      </c>
      <c r="AV243" t="s">
        <v>159</v>
      </c>
      <c r="AW243" t="s">
        <v>133</v>
      </c>
      <c r="AX243" t="s">
        <v>146</v>
      </c>
      <c r="AZ243">
        <v>1</v>
      </c>
      <c r="BA243">
        <v>0</v>
      </c>
      <c r="BB243">
        <v>0</v>
      </c>
      <c r="BC243">
        <v>1</v>
      </c>
      <c r="BD243">
        <v>578946</v>
      </c>
      <c r="BE243" t="s">
        <v>1462</v>
      </c>
      <c r="BF243" t="s">
        <v>1463</v>
      </c>
      <c r="BG243" t="s">
        <v>1464</v>
      </c>
      <c r="BH243" s="1">
        <v>33787</v>
      </c>
      <c r="BI243">
        <v>32</v>
      </c>
      <c r="BJ243" t="s">
        <v>143</v>
      </c>
      <c r="BK243" t="s">
        <v>146</v>
      </c>
      <c r="BL243" s="3">
        <v>30</v>
      </c>
      <c r="BM243" s="3">
        <v>0</v>
      </c>
      <c r="BN243">
        <v>0</v>
      </c>
      <c r="BO243" s="3">
        <v>49.96</v>
      </c>
      <c r="BP243" s="3">
        <v>4.97</v>
      </c>
      <c r="BQ243" s="3">
        <v>0.83333333333333304</v>
      </c>
      <c r="BR243" t="s">
        <v>144</v>
      </c>
      <c r="BS243">
        <v>49.96</v>
      </c>
      <c r="BT243" t="s">
        <v>145</v>
      </c>
      <c r="BU243" s="3">
        <v>1498.8</v>
      </c>
      <c r="BV243" s="3">
        <v>1539.75</v>
      </c>
      <c r="BW243">
        <v>0</v>
      </c>
      <c r="BX243">
        <v>48.75</v>
      </c>
      <c r="BY243">
        <v>39</v>
      </c>
      <c r="BZ243">
        <v>25</v>
      </c>
      <c r="CA243">
        <v>149.1</v>
      </c>
      <c r="CB243">
        <v>0</v>
      </c>
      <c r="CC243">
        <v>0</v>
      </c>
      <c r="CD243">
        <v>149.1</v>
      </c>
      <c r="CE243" s="3">
        <v>40.950000000000003</v>
      </c>
      <c r="CF243" s="3">
        <v>0</v>
      </c>
      <c r="CG243">
        <v>88.037499999999994</v>
      </c>
      <c r="CH243">
        <v>129.2475</v>
      </c>
      <c r="CI243" s="3">
        <v>1760.6499999999901</v>
      </c>
      <c r="CJ243" s="5">
        <v>1719.69999999999</v>
      </c>
      <c r="CK243" s="5">
        <v>1760.6499999999901</v>
      </c>
      <c r="CL243" s="5">
        <v>1719.69999999999</v>
      </c>
      <c r="CM243" s="3">
        <v>1760.6499999999901</v>
      </c>
      <c r="CN243" s="3">
        <v>1801.6</v>
      </c>
      <c r="CO243" s="3">
        <v>1760.6499999999901</v>
      </c>
      <c r="CP243" s="3">
        <v>1801.6</v>
      </c>
      <c r="CQ243">
        <v>1760.6499999999901</v>
      </c>
      <c r="CR243">
        <v>129.2475</v>
      </c>
      <c r="CS243" s="3">
        <v>0</v>
      </c>
      <c r="CT243" s="3">
        <v>0</v>
      </c>
      <c r="CU243" s="3" t="s">
        <v>146</v>
      </c>
      <c r="CV243" t="s">
        <v>133</v>
      </c>
      <c r="CX243" s="2">
        <v>1.5</v>
      </c>
      <c r="CY243" t="s">
        <v>133</v>
      </c>
      <c r="CZ243">
        <v>120</v>
      </c>
      <c r="DA243">
        <v>2</v>
      </c>
      <c r="DB243" t="s">
        <v>191</v>
      </c>
      <c r="DC243" t="s">
        <v>1465</v>
      </c>
      <c r="DD243" t="s">
        <v>221</v>
      </c>
      <c r="DE243" t="s">
        <v>222</v>
      </c>
      <c r="DF243" t="s">
        <v>278</v>
      </c>
      <c r="DG243" t="s">
        <v>143</v>
      </c>
      <c r="DH243" t="s">
        <v>150</v>
      </c>
      <c r="DI243">
        <v>1</v>
      </c>
      <c r="DJ243">
        <v>2</v>
      </c>
      <c r="DK243" t="s">
        <v>1466</v>
      </c>
      <c r="DL243" t="s">
        <v>152</v>
      </c>
      <c r="DM243">
        <v>24.470840556986399</v>
      </c>
      <c r="DN243">
        <v>54.374138103790202</v>
      </c>
      <c r="DO243" t="s">
        <v>1467</v>
      </c>
      <c r="DP243" t="s">
        <v>153</v>
      </c>
      <c r="DQ243">
        <v>24.343063093369999</v>
      </c>
      <c r="DR243">
        <v>54.470983878729299</v>
      </c>
      <c r="DS243" t="s">
        <v>133</v>
      </c>
      <c r="DT243" t="s">
        <v>133</v>
      </c>
      <c r="DW243" s="18" t="str">
        <f>IF(AND(CU243="no",CS243=0),"okay",IF(AND(CU243="yes",CS243&gt;0),"okay","wrong"))</f>
        <v>okay</v>
      </c>
      <c r="DX243" s="3">
        <f>SUM(BO243:BQ243)</f>
        <v>55.763333333333335</v>
      </c>
      <c r="DY243" s="3">
        <f>BM243</f>
        <v>0</v>
      </c>
      <c r="DZ243" s="3">
        <f t="shared" si="24"/>
        <v>0</v>
      </c>
      <c r="EA243" s="3">
        <f>CF243</f>
        <v>0</v>
      </c>
      <c r="EB243" s="18">
        <f>ROUND(DZ243-CS243-EA243,)</f>
        <v>0</v>
      </c>
      <c r="EC243" s="3">
        <f>CI243</f>
        <v>1760.6499999999901</v>
      </c>
      <c r="ED243" s="3">
        <f t="shared" si="25"/>
        <v>0</v>
      </c>
      <c r="EE243" s="3">
        <f t="shared" si="25"/>
        <v>0</v>
      </c>
      <c r="EF243" s="3">
        <f t="shared" si="26"/>
        <v>1760.6499999999901</v>
      </c>
      <c r="EG243" s="18">
        <f t="shared" si="27"/>
        <v>0</v>
      </c>
      <c r="EH243" s="3">
        <f>BU243</f>
        <v>1498.8</v>
      </c>
      <c r="EI243" s="3">
        <f t="shared" si="28"/>
        <v>1498.8</v>
      </c>
      <c r="EJ243" s="3">
        <f>CE243</f>
        <v>40.950000000000003</v>
      </c>
      <c r="EK243" s="19">
        <f t="shared" si="29"/>
        <v>1457.85</v>
      </c>
      <c r="EL243" s="19">
        <f>CO243/CM243</f>
        <v>1</v>
      </c>
      <c r="EM243" s="19">
        <f t="shared" si="30"/>
        <v>1457.85</v>
      </c>
      <c r="EN243" s="18">
        <f>ROUND(EM243-BV243,0)</f>
        <v>-82</v>
      </c>
    </row>
    <row r="244" spans="1:144" x14ac:dyDescent="0.25">
      <c r="A244">
        <v>259688</v>
      </c>
      <c r="B244" t="s">
        <v>1468</v>
      </c>
      <c r="C244" s="1">
        <v>45367</v>
      </c>
      <c r="D244" s="2">
        <v>45367.047210648147</v>
      </c>
      <c r="E244">
        <v>2024</v>
      </c>
      <c r="F244">
        <v>3</v>
      </c>
      <c r="G244">
        <v>16</v>
      </c>
      <c r="H244">
        <v>11</v>
      </c>
      <c r="I244">
        <v>7</v>
      </c>
      <c r="J244" t="s">
        <v>126</v>
      </c>
      <c r="K244">
        <v>1</v>
      </c>
      <c r="L244">
        <v>1</v>
      </c>
      <c r="M244">
        <v>1</v>
      </c>
      <c r="N244" s="1">
        <v>45368</v>
      </c>
      <c r="O244" s="2">
        <v>45368.385416666664</v>
      </c>
      <c r="P244">
        <v>2024</v>
      </c>
      <c r="Q244">
        <v>3</v>
      </c>
      <c r="R244">
        <v>17</v>
      </c>
      <c r="S244">
        <v>11</v>
      </c>
      <c r="T244">
        <v>1</v>
      </c>
      <c r="U244" t="s">
        <v>172</v>
      </c>
      <c r="V244">
        <v>9</v>
      </c>
      <c r="W244" s="1">
        <v>45398</v>
      </c>
      <c r="X244" s="2">
        <v>45398.385416666664</v>
      </c>
      <c r="Y244">
        <v>2024</v>
      </c>
      <c r="Z244">
        <v>4</v>
      </c>
      <c r="AA244">
        <v>16</v>
      </c>
      <c r="AB244">
        <v>16</v>
      </c>
      <c r="AC244">
        <v>3</v>
      </c>
      <c r="AD244" t="s">
        <v>171</v>
      </c>
      <c r="AE244">
        <v>9</v>
      </c>
      <c r="AF244" t="s">
        <v>127</v>
      </c>
      <c r="AG244" t="s">
        <v>128</v>
      </c>
      <c r="AH244" t="s">
        <v>129</v>
      </c>
      <c r="AI244" t="s">
        <v>173</v>
      </c>
      <c r="AJ244">
        <v>1</v>
      </c>
      <c r="AK244" t="s">
        <v>1082</v>
      </c>
      <c r="AL244" t="s">
        <v>39</v>
      </c>
      <c r="AM244" s="1">
        <v>45367</v>
      </c>
      <c r="AN244">
        <v>1</v>
      </c>
      <c r="AO244">
        <v>0</v>
      </c>
      <c r="AP244">
        <v>0</v>
      </c>
      <c r="AQ244" t="s">
        <v>216</v>
      </c>
      <c r="AR244" t="s">
        <v>135</v>
      </c>
      <c r="AS244" t="s">
        <v>157</v>
      </c>
      <c r="AT244" t="s">
        <v>133</v>
      </c>
      <c r="AU244" t="s">
        <v>158</v>
      </c>
      <c r="AV244" t="s">
        <v>159</v>
      </c>
      <c r="AW244" t="s">
        <v>133</v>
      </c>
      <c r="AX244" t="s">
        <v>139</v>
      </c>
      <c r="AZ244">
        <v>2</v>
      </c>
      <c r="BA244">
        <v>0</v>
      </c>
      <c r="BB244">
        <v>1</v>
      </c>
      <c r="BC244">
        <v>1</v>
      </c>
      <c r="BD244">
        <v>468194</v>
      </c>
      <c r="BE244" t="s">
        <v>1469</v>
      </c>
      <c r="BF244" t="s">
        <v>1470</v>
      </c>
      <c r="BG244" t="s">
        <v>1471</v>
      </c>
      <c r="BH244" s="1">
        <v>33787</v>
      </c>
      <c r="BI244">
        <v>32</v>
      </c>
      <c r="BJ244" t="s">
        <v>143</v>
      </c>
      <c r="BK244" t="s">
        <v>139</v>
      </c>
      <c r="BL244" s="3">
        <v>30</v>
      </c>
      <c r="BM244" s="3">
        <v>0</v>
      </c>
      <c r="BN244">
        <v>0</v>
      </c>
      <c r="BO244" s="3">
        <v>70.63</v>
      </c>
      <c r="BP244" s="3">
        <v>6.63</v>
      </c>
      <c r="BQ244" s="3">
        <v>10</v>
      </c>
      <c r="BR244" t="s">
        <v>144</v>
      </c>
      <c r="BS244">
        <v>70.63</v>
      </c>
      <c r="BT244" t="s">
        <v>183</v>
      </c>
      <c r="BU244" s="3">
        <v>2118.9</v>
      </c>
      <c r="BV244" s="3">
        <v>2118.9</v>
      </c>
      <c r="BW244">
        <v>0</v>
      </c>
      <c r="BX244">
        <v>0</v>
      </c>
      <c r="BY244">
        <v>39</v>
      </c>
      <c r="BZ244">
        <v>300</v>
      </c>
      <c r="CA244">
        <v>198.9</v>
      </c>
      <c r="CB244">
        <v>0</v>
      </c>
      <c r="CC244">
        <v>0</v>
      </c>
      <c r="CD244">
        <v>198.9</v>
      </c>
      <c r="CE244" s="3">
        <v>0</v>
      </c>
      <c r="CF244" s="3">
        <v>0</v>
      </c>
      <c r="CG244">
        <v>132.845</v>
      </c>
      <c r="CH244">
        <v>132.845</v>
      </c>
      <c r="CI244" s="3">
        <v>2656.8</v>
      </c>
      <c r="CJ244" s="5">
        <v>2656.8</v>
      </c>
      <c r="CK244" s="5">
        <v>2656.8</v>
      </c>
      <c r="CL244" s="5">
        <v>2656.8</v>
      </c>
      <c r="CM244" s="3">
        <v>2656.8</v>
      </c>
      <c r="CN244" s="3">
        <v>2656.8</v>
      </c>
      <c r="CO244" s="3">
        <v>2656.8</v>
      </c>
      <c r="CP244" s="3">
        <v>2656.8</v>
      </c>
      <c r="CQ244">
        <v>2656.8</v>
      </c>
      <c r="CR244">
        <v>132.845</v>
      </c>
      <c r="CS244" s="3">
        <v>0</v>
      </c>
      <c r="CT244" s="3">
        <v>0</v>
      </c>
      <c r="CU244" s="3" t="s">
        <v>146</v>
      </c>
      <c r="CV244" t="s">
        <v>133</v>
      </c>
      <c r="CX244" s="2">
        <v>1.5</v>
      </c>
      <c r="CY244" t="s">
        <v>133</v>
      </c>
      <c r="CZ244">
        <v>484</v>
      </c>
      <c r="DA244">
        <v>3</v>
      </c>
      <c r="DB244" t="s">
        <v>147</v>
      </c>
      <c r="DC244" t="s">
        <v>388</v>
      </c>
      <c r="DD244" t="s">
        <v>1262</v>
      </c>
      <c r="DE244" t="s">
        <v>1215</v>
      </c>
      <c r="DF244" t="s">
        <v>167</v>
      </c>
      <c r="DG244" t="s">
        <v>143</v>
      </c>
      <c r="DH244" t="s">
        <v>168</v>
      </c>
      <c r="DI244">
        <v>1</v>
      </c>
      <c r="DJ244">
        <v>1</v>
      </c>
      <c r="DK244" t="s">
        <v>1472</v>
      </c>
      <c r="DL244" t="s">
        <v>152</v>
      </c>
      <c r="DM244">
        <v>25.192209699999999</v>
      </c>
      <c r="DN244">
        <v>55.272579200000003</v>
      </c>
      <c r="DO244" t="s">
        <v>1473</v>
      </c>
      <c r="DP244" t="s">
        <v>153</v>
      </c>
      <c r="DQ244">
        <v>25.192209699999999</v>
      </c>
      <c r="DR244">
        <v>55.272579200000003</v>
      </c>
      <c r="DS244" t="s">
        <v>133</v>
      </c>
      <c r="DT244" t="s">
        <v>133</v>
      </c>
      <c r="DW244" s="18" t="str">
        <f>IF(AND(CU244="no",CS244=0),"okay",IF(AND(CU244="yes",CS244&gt;0),"okay","wrong"))</f>
        <v>okay</v>
      </c>
      <c r="DX244" s="3">
        <f>SUM(BO244:BQ244)</f>
        <v>87.259999999999991</v>
      </c>
      <c r="DY244" s="3">
        <f>BM244</f>
        <v>0</v>
      </c>
      <c r="DZ244" s="3">
        <f t="shared" si="24"/>
        <v>0</v>
      </c>
      <c r="EA244" s="3">
        <f>CF244</f>
        <v>0</v>
      </c>
      <c r="EB244" s="18">
        <f>ROUND(DZ244-CS244-EA244,)</f>
        <v>0</v>
      </c>
      <c r="EC244" s="3">
        <f>CI244</f>
        <v>2656.8</v>
      </c>
      <c r="ED244" s="3">
        <f t="shared" si="25"/>
        <v>0</v>
      </c>
      <c r="EE244" s="3">
        <f t="shared" si="25"/>
        <v>0</v>
      </c>
      <c r="EF244" s="3">
        <f t="shared" si="26"/>
        <v>2656.8</v>
      </c>
      <c r="EG244" s="18">
        <f t="shared" si="27"/>
        <v>0</v>
      </c>
      <c r="EH244" s="3">
        <f>BU244</f>
        <v>2118.9</v>
      </c>
      <c r="EI244" s="3">
        <f t="shared" si="28"/>
        <v>2118.9</v>
      </c>
      <c r="EJ244" s="3">
        <f>CE244</f>
        <v>0</v>
      </c>
      <c r="EK244" s="19">
        <f t="shared" si="29"/>
        <v>2118.9</v>
      </c>
      <c r="EL244" s="19">
        <f>CO244/CM244</f>
        <v>1</v>
      </c>
      <c r="EM244" s="19">
        <f t="shared" si="30"/>
        <v>2118.9</v>
      </c>
      <c r="EN244" s="18">
        <f>ROUND(EM244-BV244,0)</f>
        <v>0</v>
      </c>
    </row>
    <row r="245" spans="1:144" x14ac:dyDescent="0.25">
      <c r="A245">
        <v>259854</v>
      </c>
      <c r="B245" t="s">
        <v>1474</v>
      </c>
      <c r="C245" s="1">
        <v>45367</v>
      </c>
      <c r="D245" s="2">
        <v>45367.709837962961</v>
      </c>
      <c r="E245">
        <v>2024</v>
      </c>
      <c r="F245">
        <v>3</v>
      </c>
      <c r="G245">
        <v>16</v>
      </c>
      <c r="H245">
        <v>11</v>
      </c>
      <c r="I245">
        <v>7</v>
      </c>
      <c r="J245" t="s">
        <v>126</v>
      </c>
      <c r="K245">
        <v>17</v>
      </c>
      <c r="L245">
        <v>1</v>
      </c>
      <c r="M245">
        <v>1</v>
      </c>
      <c r="N245" s="1">
        <v>45368</v>
      </c>
      <c r="O245" s="2">
        <v>45368.631944444445</v>
      </c>
      <c r="P245">
        <v>2024</v>
      </c>
      <c r="Q245">
        <v>3</v>
      </c>
      <c r="R245">
        <v>17</v>
      </c>
      <c r="S245">
        <v>11</v>
      </c>
      <c r="T245">
        <v>1</v>
      </c>
      <c r="U245" t="s">
        <v>172</v>
      </c>
      <c r="V245">
        <v>15</v>
      </c>
      <c r="W245" s="1">
        <v>45369</v>
      </c>
      <c r="X245" s="2">
        <v>45369.597222222219</v>
      </c>
      <c r="Y245">
        <v>2024</v>
      </c>
      <c r="Z245">
        <v>3</v>
      </c>
      <c r="AA245">
        <v>18</v>
      </c>
      <c r="AB245">
        <v>12</v>
      </c>
      <c r="AC245">
        <v>2</v>
      </c>
      <c r="AD245" t="s">
        <v>124</v>
      </c>
      <c r="AE245">
        <v>14</v>
      </c>
      <c r="AF245" t="s">
        <v>127</v>
      </c>
      <c r="AG245" t="s">
        <v>128</v>
      </c>
      <c r="AH245" t="s">
        <v>129</v>
      </c>
      <c r="AI245" t="s">
        <v>173</v>
      </c>
      <c r="AJ245">
        <v>1</v>
      </c>
      <c r="AK245" t="s">
        <v>1082</v>
      </c>
      <c r="AL245" t="s">
        <v>39</v>
      </c>
      <c r="AM245" s="1">
        <v>45367</v>
      </c>
      <c r="AN245">
        <v>1</v>
      </c>
      <c r="AO245">
        <v>0</v>
      </c>
      <c r="AP245">
        <v>0</v>
      </c>
      <c r="AQ245" t="s">
        <v>134</v>
      </c>
      <c r="AR245" t="s">
        <v>156</v>
      </c>
      <c r="AS245" t="s">
        <v>136</v>
      </c>
      <c r="AT245" t="s">
        <v>272</v>
      </c>
      <c r="AU245" t="s">
        <v>272</v>
      </c>
      <c r="AV245" t="s">
        <v>159</v>
      </c>
      <c r="AW245" t="s">
        <v>133</v>
      </c>
      <c r="AX245" t="s">
        <v>139</v>
      </c>
      <c r="AZ245">
        <v>6</v>
      </c>
      <c r="BA245">
        <v>2</v>
      </c>
      <c r="BB245">
        <v>4</v>
      </c>
      <c r="BC245">
        <v>0</v>
      </c>
      <c r="BD245">
        <v>492254</v>
      </c>
      <c r="BE245" t="s">
        <v>1475</v>
      </c>
      <c r="BF245" t="s">
        <v>561</v>
      </c>
      <c r="BG245" t="s">
        <v>1476</v>
      </c>
      <c r="BH245" s="1">
        <v>33787</v>
      </c>
      <c r="BI245">
        <v>32</v>
      </c>
      <c r="BJ245" t="s">
        <v>143</v>
      </c>
      <c r="BK245" t="s">
        <v>146</v>
      </c>
      <c r="BL245" s="3">
        <v>1</v>
      </c>
      <c r="BM245" s="3">
        <v>0</v>
      </c>
      <c r="BN245">
        <v>0</v>
      </c>
      <c r="BO245" s="3">
        <v>119.99</v>
      </c>
      <c r="BP245" s="3">
        <v>22</v>
      </c>
      <c r="BQ245" s="3">
        <v>25</v>
      </c>
      <c r="BR245" t="s">
        <v>144</v>
      </c>
      <c r="BS245">
        <v>0</v>
      </c>
      <c r="BT245">
        <v>0</v>
      </c>
      <c r="BU245" s="3">
        <v>119.99</v>
      </c>
      <c r="BV245" s="3">
        <v>119.99</v>
      </c>
      <c r="BW245">
        <v>0</v>
      </c>
      <c r="BX245">
        <v>0</v>
      </c>
      <c r="BY245">
        <v>0</v>
      </c>
      <c r="BZ245">
        <v>25</v>
      </c>
      <c r="CA245">
        <v>22</v>
      </c>
      <c r="CB245">
        <v>0</v>
      </c>
      <c r="CC245">
        <v>0</v>
      </c>
      <c r="CD245">
        <v>32</v>
      </c>
      <c r="CE245" s="3">
        <v>0</v>
      </c>
      <c r="CF245" s="3">
        <v>0</v>
      </c>
      <c r="CG245">
        <v>8.85</v>
      </c>
      <c r="CH245">
        <v>8.85</v>
      </c>
      <c r="CI245" s="3">
        <v>176.99</v>
      </c>
      <c r="CJ245" s="5">
        <v>176.99</v>
      </c>
      <c r="CK245" s="5">
        <v>176.99</v>
      </c>
      <c r="CL245" s="5">
        <v>176.99</v>
      </c>
      <c r="CM245" s="3">
        <v>176.99</v>
      </c>
      <c r="CN245" s="3">
        <v>176.99</v>
      </c>
      <c r="CO245" s="3">
        <v>176.99</v>
      </c>
      <c r="CP245" s="3">
        <v>176.99</v>
      </c>
      <c r="CQ245">
        <v>176.99</v>
      </c>
      <c r="CR245">
        <v>8.85</v>
      </c>
      <c r="CS245" s="3">
        <v>0</v>
      </c>
      <c r="CT245" s="3">
        <v>0</v>
      </c>
      <c r="CU245" s="3" t="s">
        <v>146</v>
      </c>
      <c r="CV245" t="s">
        <v>133</v>
      </c>
      <c r="CX245" s="2">
        <v>1.5</v>
      </c>
      <c r="CY245" t="s">
        <v>133</v>
      </c>
      <c r="CZ245">
        <v>96</v>
      </c>
      <c r="DA245">
        <v>14</v>
      </c>
      <c r="DB245" t="s">
        <v>163</v>
      </c>
      <c r="DC245" t="s">
        <v>164</v>
      </c>
      <c r="DD245" t="s">
        <v>165</v>
      </c>
      <c r="DE245" t="s">
        <v>133</v>
      </c>
      <c r="DF245" t="s">
        <v>133</v>
      </c>
      <c r="DG245" t="s">
        <v>143</v>
      </c>
      <c r="DH245" t="s">
        <v>168</v>
      </c>
      <c r="DI245">
        <v>1</v>
      </c>
      <c r="DJ245">
        <v>1</v>
      </c>
      <c r="DK245" t="s">
        <v>563</v>
      </c>
      <c r="DL245" t="s">
        <v>338</v>
      </c>
      <c r="DM245">
        <v>25.121510653783901</v>
      </c>
      <c r="DN245">
        <v>55.198340808045003</v>
      </c>
      <c r="DO245" t="s">
        <v>563</v>
      </c>
      <c r="DP245" t="s">
        <v>338</v>
      </c>
      <c r="DQ245">
        <v>25.121510653783901</v>
      </c>
      <c r="DR245">
        <v>55.198340808045003</v>
      </c>
      <c r="DS245">
        <v>10</v>
      </c>
      <c r="DT245" t="s">
        <v>133</v>
      </c>
      <c r="DW245" s="18" t="str">
        <f>IF(AND(CU245="no",CS245=0),"okay",IF(AND(CU245="yes",CS245&gt;0),"okay","wrong"))</f>
        <v>okay</v>
      </c>
      <c r="DX245" s="3">
        <f>SUM(BO245:BQ245)</f>
        <v>166.99</v>
      </c>
      <c r="DY245" s="3">
        <f>BM245</f>
        <v>0</v>
      </c>
      <c r="DZ245" s="3">
        <f t="shared" si="24"/>
        <v>0</v>
      </c>
      <c r="EA245" s="3">
        <f>CF245</f>
        <v>0</v>
      </c>
      <c r="EB245" s="18">
        <f>ROUND(DZ245-CS245-EA245,)</f>
        <v>0</v>
      </c>
      <c r="EC245" s="3">
        <f>CI245</f>
        <v>176.99</v>
      </c>
      <c r="ED245" s="3">
        <f t="shared" si="25"/>
        <v>0</v>
      </c>
      <c r="EE245" s="3">
        <f t="shared" si="25"/>
        <v>0</v>
      </c>
      <c r="EF245" s="3">
        <f t="shared" si="26"/>
        <v>176.99</v>
      </c>
      <c r="EG245" s="18">
        <f t="shared" si="27"/>
        <v>0</v>
      </c>
      <c r="EH245" s="3">
        <f>BU245</f>
        <v>119.99</v>
      </c>
      <c r="EI245" s="3">
        <f t="shared" si="28"/>
        <v>119.99</v>
      </c>
      <c r="EJ245" s="3">
        <f>CE245</f>
        <v>0</v>
      </c>
      <c r="EK245" s="19">
        <f t="shared" si="29"/>
        <v>119.99</v>
      </c>
      <c r="EL245" s="19">
        <f>CO245/CM245</f>
        <v>1</v>
      </c>
      <c r="EM245" s="19">
        <f t="shared" si="30"/>
        <v>119.99</v>
      </c>
      <c r="EN245" s="18">
        <f>ROUND(EM245-BV245,0)</f>
        <v>0</v>
      </c>
    </row>
    <row r="246" spans="1:144" x14ac:dyDescent="0.25">
      <c r="A246">
        <v>259946</v>
      </c>
      <c r="B246" t="s">
        <v>1477</v>
      </c>
      <c r="C246" s="1">
        <v>45368</v>
      </c>
      <c r="D246" s="2">
        <v>45368.219976851855</v>
      </c>
      <c r="E246">
        <v>2024</v>
      </c>
      <c r="F246">
        <v>3</v>
      </c>
      <c r="G246">
        <v>17</v>
      </c>
      <c r="H246">
        <v>11</v>
      </c>
      <c r="I246">
        <v>1</v>
      </c>
      <c r="J246" t="s">
        <v>172</v>
      </c>
      <c r="K246">
        <v>5</v>
      </c>
      <c r="L246">
        <v>1</v>
      </c>
      <c r="M246">
        <v>1</v>
      </c>
      <c r="N246" s="1">
        <v>45368</v>
      </c>
      <c r="O246" s="2">
        <v>45368.302083333336</v>
      </c>
      <c r="P246">
        <v>2024</v>
      </c>
      <c r="Q246">
        <v>3</v>
      </c>
      <c r="R246">
        <v>17</v>
      </c>
      <c r="S246">
        <v>11</v>
      </c>
      <c r="T246">
        <v>1</v>
      </c>
      <c r="U246" t="s">
        <v>172</v>
      </c>
      <c r="V246">
        <v>7</v>
      </c>
      <c r="W246" s="1">
        <v>45398</v>
      </c>
      <c r="X246" s="2">
        <v>45398</v>
      </c>
      <c r="Y246">
        <v>2024</v>
      </c>
      <c r="Z246">
        <v>4</v>
      </c>
      <c r="AA246">
        <v>16</v>
      </c>
      <c r="AB246">
        <v>16</v>
      </c>
      <c r="AC246">
        <v>3</v>
      </c>
      <c r="AD246" t="s">
        <v>171</v>
      </c>
      <c r="AE246">
        <v>0</v>
      </c>
      <c r="AF246" t="s">
        <v>155</v>
      </c>
      <c r="AG246" t="s">
        <v>128</v>
      </c>
      <c r="AH246" t="s">
        <v>129</v>
      </c>
      <c r="AI246" t="s">
        <v>155</v>
      </c>
      <c r="AJ246">
        <v>0</v>
      </c>
      <c r="AK246" t="s">
        <v>1082</v>
      </c>
      <c r="AL246" t="s">
        <v>39</v>
      </c>
      <c r="AM246" s="1">
        <v>45368</v>
      </c>
      <c r="AN246">
        <v>1</v>
      </c>
      <c r="AO246">
        <v>0</v>
      </c>
      <c r="AP246">
        <v>0</v>
      </c>
      <c r="AQ246" t="s">
        <v>216</v>
      </c>
      <c r="AR246" t="s">
        <v>135</v>
      </c>
      <c r="AS246" t="s">
        <v>157</v>
      </c>
      <c r="AT246" t="s">
        <v>133</v>
      </c>
      <c r="AU246" t="s">
        <v>158</v>
      </c>
      <c r="AV246" t="s">
        <v>138</v>
      </c>
      <c r="AW246" t="s">
        <v>133</v>
      </c>
      <c r="AX246" t="s">
        <v>146</v>
      </c>
      <c r="AZ246">
        <v>1</v>
      </c>
      <c r="BA246">
        <v>0</v>
      </c>
      <c r="BB246">
        <v>0</v>
      </c>
      <c r="BC246">
        <v>1</v>
      </c>
      <c r="BD246">
        <v>585321</v>
      </c>
      <c r="BE246" t="s">
        <v>1478</v>
      </c>
      <c r="BF246" t="s">
        <v>1479</v>
      </c>
      <c r="BG246" t="s">
        <v>1480</v>
      </c>
      <c r="BH246" s="1">
        <v>34700</v>
      </c>
      <c r="BI246">
        <v>29</v>
      </c>
      <c r="BJ246" t="s">
        <v>143</v>
      </c>
      <c r="BK246" t="s">
        <v>139</v>
      </c>
      <c r="BL246" s="3">
        <v>30</v>
      </c>
      <c r="BM246" s="3">
        <v>0</v>
      </c>
      <c r="BN246">
        <v>0</v>
      </c>
      <c r="BO246" s="3">
        <v>54.96</v>
      </c>
      <c r="BP246" s="3">
        <v>4.97</v>
      </c>
      <c r="BQ246" s="3">
        <v>5</v>
      </c>
      <c r="BR246" t="s">
        <v>144</v>
      </c>
      <c r="BS246">
        <v>54.96</v>
      </c>
      <c r="BT246" t="s">
        <v>183</v>
      </c>
      <c r="BU246" s="3">
        <v>1648.8</v>
      </c>
      <c r="BV246" s="3">
        <v>1707.8</v>
      </c>
      <c r="BW246">
        <v>0</v>
      </c>
      <c r="BX246">
        <v>39</v>
      </c>
      <c r="BY246">
        <v>39</v>
      </c>
      <c r="BZ246">
        <v>150</v>
      </c>
      <c r="CA246">
        <v>149.1</v>
      </c>
      <c r="CB246">
        <v>0</v>
      </c>
      <c r="CC246">
        <v>0</v>
      </c>
      <c r="CD246">
        <v>149.1</v>
      </c>
      <c r="CE246" s="3">
        <v>59</v>
      </c>
      <c r="CF246" s="3">
        <v>0</v>
      </c>
      <c r="CG246">
        <v>98.344999999999999</v>
      </c>
      <c r="CH246">
        <v>157.345</v>
      </c>
      <c r="CI246" s="3">
        <v>2025.8999999999901</v>
      </c>
      <c r="CJ246" s="5">
        <v>1966.8999999999901</v>
      </c>
      <c r="CK246" s="5">
        <v>2025.8999999999901</v>
      </c>
      <c r="CL246" s="5">
        <v>1966.8999999999901</v>
      </c>
      <c r="CM246" s="3">
        <v>2025.8999999999901</v>
      </c>
      <c r="CN246" s="3">
        <v>2084.8999999999901</v>
      </c>
      <c r="CO246" s="3">
        <v>2025.8999999999901</v>
      </c>
      <c r="CP246" s="3">
        <v>2084.8999999999901</v>
      </c>
      <c r="CQ246">
        <v>2025.8999999999901</v>
      </c>
      <c r="CR246">
        <v>157.345</v>
      </c>
      <c r="CS246" s="3">
        <v>0</v>
      </c>
      <c r="CT246" s="3">
        <v>0</v>
      </c>
      <c r="CU246" s="3" t="s">
        <v>146</v>
      </c>
      <c r="CV246" t="s">
        <v>1481</v>
      </c>
      <c r="CX246" s="2">
        <v>45367.650983796295</v>
      </c>
      <c r="CY246" t="s">
        <v>1481</v>
      </c>
      <c r="CZ246">
        <v>95</v>
      </c>
      <c r="DA246">
        <v>2</v>
      </c>
      <c r="DB246" t="s">
        <v>191</v>
      </c>
      <c r="DC246" t="s">
        <v>220</v>
      </c>
      <c r="DD246" t="s">
        <v>357</v>
      </c>
      <c r="DE246" t="s">
        <v>358</v>
      </c>
      <c r="DF246" t="s">
        <v>167</v>
      </c>
      <c r="DG246" t="s">
        <v>143</v>
      </c>
      <c r="DH246" t="s">
        <v>168</v>
      </c>
      <c r="DI246">
        <v>1</v>
      </c>
      <c r="DJ246">
        <v>1</v>
      </c>
      <c r="DK246" t="s">
        <v>1482</v>
      </c>
      <c r="DL246" t="s">
        <v>152</v>
      </c>
      <c r="DM246">
        <v>24.944852299717098</v>
      </c>
      <c r="DN246">
        <v>55.221939794719198</v>
      </c>
      <c r="DO246" t="s">
        <v>1483</v>
      </c>
      <c r="DP246" t="s">
        <v>153</v>
      </c>
      <c r="DQ246">
        <v>24.945022235379302</v>
      </c>
      <c r="DR246">
        <v>55.221992097795003</v>
      </c>
      <c r="DS246" t="s">
        <v>133</v>
      </c>
      <c r="DT246" t="s">
        <v>133</v>
      </c>
      <c r="DW246" s="18" t="str">
        <f>IF(AND(CU246="no",CS246=0),"okay",IF(AND(CU246="yes",CS246&gt;0),"okay","wrong"))</f>
        <v>okay</v>
      </c>
      <c r="DX246" s="3">
        <f>SUM(BO246:BQ246)</f>
        <v>64.930000000000007</v>
      </c>
      <c r="DY246" s="3">
        <f>BM246</f>
        <v>0</v>
      </c>
      <c r="DZ246" s="3">
        <f t="shared" si="24"/>
        <v>0</v>
      </c>
      <c r="EA246" s="3">
        <f>CF246</f>
        <v>0</v>
      </c>
      <c r="EB246" s="18">
        <f>ROUND(DZ246-CS246-EA246,)</f>
        <v>0</v>
      </c>
      <c r="EC246" s="3">
        <f>CI246</f>
        <v>2025.8999999999901</v>
      </c>
      <c r="ED246" s="3">
        <f t="shared" si="25"/>
        <v>0</v>
      </c>
      <c r="EE246" s="3">
        <f t="shared" si="25"/>
        <v>0</v>
      </c>
      <c r="EF246" s="3">
        <f t="shared" si="26"/>
        <v>2025.8999999999901</v>
      </c>
      <c r="EG246" s="18">
        <f t="shared" si="27"/>
        <v>0</v>
      </c>
      <c r="EH246" s="3">
        <f>BU246</f>
        <v>1648.8</v>
      </c>
      <c r="EI246" s="3">
        <f t="shared" si="28"/>
        <v>1648.8</v>
      </c>
      <c r="EJ246" s="3">
        <f>CE246</f>
        <v>59</v>
      </c>
      <c r="EK246" s="19">
        <f t="shared" si="29"/>
        <v>1589.8</v>
      </c>
      <c r="EL246" s="19">
        <f>CO246/CM246</f>
        <v>1</v>
      </c>
      <c r="EM246" s="19">
        <f t="shared" si="30"/>
        <v>1589.8</v>
      </c>
      <c r="EN246" s="18">
        <f>ROUND(EM246-BV246,0)</f>
        <v>-118</v>
      </c>
    </row>
    <row r="247" spans="1:144" x14ac:dyDescent="0.25">
      <c r="A247">
        <v>259993</v>
      </c>
      <c r="B247" t="s">
        <v>1484</v>
      </c>
      <c r="C247" s="1">
        <v>45368</v>
      </c>
      <c r="D247" s="2">
        <v>45368.545254629629</v>
      </c>
      <c r="E247">
        <v>2024</v>
      </c>
      <c r="F247">
        <v>3</v>
      </c>
      <c r="G247">
        <v>17</v>
      </c>
      <c r="H247">
        <v>11</v>
      </c>
      <c r="I247">
        <v>1</v>
      </c>
      <c r="J247" t="s">
        <v>172</v>
      </c>
      <c r="K247">
        <v>13</v>
      </c>
      <c r="L247">
        <v>1</v>
      </c>
      <c r="M247">
        <v>1</v>
      </c>
      <c r="N247" s="1">
        <v>45368</v>
      </c>
      <c r="O247" s="2">
        <v>45368.847222222219</v>
      </c>
      <c r="P247">
        <v>2024</v>
      </c>
      <c r="Q247">
        <v>3</v>
      </c>
      <c r="R247">
        <v>17</v>
      </c>
      <c r="S247">
        <v>11</v>
      </c>
      <c r="T247">
        <v>1</v>
      </c>
      <c r="U247" t="s">
        <v>172</v>
      </c>
      <c r="V247">
        <v>20</v>
      </c>
      <c r="W247" s="1">
        <v>45402</v>
      </c>
      <c r="X247" s="2">
        <v>45402.854166666664</v>
      </c>
      <c r="Y247">
        <v>2024</v>
      </c>
      <c r="Z247">
        <v>4</v>
      </c>
      <c r="AA247">
        <v>20</v>
      </c>
      <c r="AB247">
        <v>16</v>
      </c>
      <c r="AC247">
        <v>7</v>
      </c>
      <c r="AD247" t="s">
        <v>126</v>
      </c>
      <c r="AE247">
        <v>20</v>
      </c>
      <c r="AF247" t="s">
        <v>155</v>
      </c>
      <c r="AG247" t="s">
        <v>128</v>
      </c>
      <c r="AH247" t="s">
        <v>129</v>
      </c>
      <c r="AI247" t="s">
        <v>155</v>
      </c>
      <c r="AJ247">
        <v>0</v>
      </c>
      <c r="AK247" t="s">
        <v>1082</v>
      </c>
      <c r="AL247" t="s">
        <v>39</v>
      </c>
      <c r="AM247" s="1">
        <v>45368</v>
      </c>
      <c r="AN247">
        <v>1</v>
      </c>
      <c r="AO247">
        <v>0</v>
      </c>
      <c r="AP247">
        <v>0</v>
      </c>
      <c r="AQ247" t="s">
        <v>216</v>
      </c>
      <c r="AR247" t="s">
        <v>135</v>
      </c>
      <c r="AS247" t="s">
        <v>136</v>
      </c>
      <c r="AT247" t="s">
        <v>272</v>
      </c>
      <c r="AU247" t="s">
        <v>272</v>
      </c>
      <c r="AV247" t="s">
        <v>159</v>
      </c>
      <c r="AW247" t="s">
        <v>133</v>
      </c>
      <c r="AX247" t="s">
        <v>146</v>
      </c>
      <c r="AZ247">
        <v>1</v>
      </c>
      <c r="BA247">
        <v>0</v>
      </c>
      <c r="BB247">
        <v>0</v>
      </c>
      <c r="BC247">
        <v>1</v>
      </c>
      <c r="BD247">
        <v>585636</v>
      </c>
      <c r="BE247" t="s">
        <v>1485</v>
      </c>
      <c r="BF247" t="s">
        <v>1486</v>
      </c>
      <c r="BG247" t="s">
        <v>1487</v>
      </c>
      <c r="BH247" s="1">
        <v>33787</v>
      </c>
      <c r="BI247">
        <v>32</v>
      </c>
      <c r="BJ247" t="s">
        <v>143</v>
      </c>
      <c r="BK247" t="s">
        <v>139</v>
      </c>
      <c r="BL247" s="3">
        <v>34</v>
      </c>
      <c r="BM247" s="3">
        <v>0</v>
      </c>
      <c r="BN247">
        <v>0</v>
      </c>
      <c r="BO247" s="3">
        <v>83.3</v>
      </c>
      <c r="BP247" s="3">
        <v>6.63</v>
      </c>
      <c r="BQ247" s="3">
        <v>9.2647058823529402</v>
      </c>
      <c r="BR247" t="s">
        <v>144</v>
      </c>
      <c r="BS247">
        <v>68.3</v>
      </c>
      <c r="BT247" t="s">
        <v>145</v>
      </c>
      <c r="BU247" s="3">
        <v>2832.2</v>
      </c>
      <c r="BV247" s="3">
        <v>2832.2</v>
      </c>
      <c r="BW247">
        <v>0</v>
      </c>
      <c r="BX247">
        <v>39</v>
      </c>
      <c r="BY247">
        <v>39</v>
      </c>
      <c r="BZ247">
        <v>315</v>
      </c>
      <c r="CA247">
        <v>225.42</v>
      </c>
      <c r="CB247">
        <v>0</v>
      </c>
      <c r="CC247">
        <v>0</v>
      </c>
      <c r="CD247">
        <v>225.42</v>
      </c>
      <c r="CE247" s="3">
        <v>0</v>
      </c>
      <c r="CF247" s="3">
        <v>0</v>
      </c>
      <c r="CG247">
        <v>172.53100000000001</v>
      </c>
      <c r="CH247">
        <v>172.53100000000001</v>
      </c>
      <c r="CI247" s="3">
        <v>3450.62</v>
      </c>
      <c r="CJ247" s="5">
        <v>3450.62</v>
      </c>
      <c r="CK247" s="5">
        <v>3450.62</v>
      </c>
      <c r="CL247" s="5">
        <v>3450.62</v>
      </c>
      <c r="CM247" s="3">
        <v>3450.62</v>
      </c>
      <c r="CN247" s="3">
        <v>3450.62</v>
      </c>
      <c r="CO247" s="3">
        <v>3450.62</v>
      </c>
      <c r="CP247" s="3">
        <v>3450.62</v>
      </c>
      <c r="CQ247">
        <v>3450.62</v>
      </c>
      <c r="CR247">
        <v>172.53100000000001</v>
      </c>
      <c r="CS247" s="3">
        <v>0</v>
      </c>
      <c r="CT247" s="3">
        <v>0</v>
      </c>
      <c r="CU247" s="3" t="s">
        <v>146</v>
      </c>
      <c r="CV247" t="s">
        <v>133</v>
      </c>
      <c r="CX247" s="2">
        <v>1.5</v>
      </c>
      <c r="CY247" t="s">
        <v>133</v>
      </c>
      <c r="CZ247">
        <v>310</v>
      </c>
      <c r="DA247">
        <v>3</v>
      </c>
      <c r="DB247" t="s">
        <v>147</v>
      </c>
      <c r="DC247" t="s">
        <v>301</v>
      </c>
      <c r="DD247" t="s">
        <v>276</v>
      </c>
      <c r="DE247" t="s">
        <v>277</v>
      </c>
      <c r="DF247" t="s">
        <v>278</v>
      </c>
      <c r="DG247" t="s">
        <v>143</v>
      </c>
      <c r="DH247" t="s">
        <v>168</v>
      </c>
      <c r="DI247">
        <v>1</v>
      </c>
      <c r="DJ247">
        <v>1</v>
      </c>
      <c r="DK247" t="s">
        <v>1488</v>
      </c>
      <c r="DL247" t="s">
        <v>152</v>
      </c>
      <c r="DM247">
        <v>25.089459999999999</v>
      </c>
      <c r="DN247">
        <v>55.148927699999902</v>
      </c>
      <c r="DO247" t="s">
        <v>1488</v>
      </c>
      <c r="DP247" t="s">
        <v>153</v>
      </c>
      <c r="DQ247">
        <v>25.089459999999999</v>
      </c>
      <c r="DR247">
        <v>55.148927699999902</v>
      </c>
      <c r="DS247" t="s">
        <v>133</v>
      </c>
      <c r="DT247" t="s">
        <v>133</v>
      </c>
      <c r="DW247" s="18" t="str">
        <f>IF(AND(CU247="no",CS247=0),"okay",IF(AND(CU247="yes",CS247&gt;0),"okay","wrong"))</f>
        <v>okay</v>
      </c>
      <c r="DX247" s="3">
        <f>SUM(BO247:BQ247)</f>
        <v>99.194705882352935</v>
      </c>
      <c r="DY247" s="3">
        <f>BM247</f>
        <v>0</v>
      </c>
      <c r="DZ247" s="3">
        <f t="shared" si="24"/>
        <v>0</v>
      </c>
      <c r="EA247" s="3">
        <f>CF247</f>
        <v>0</v>
      </c>
      <c r="EB247" s="18">
        <f>ROUND(DZ247-CS247-EA247,)</f>
        <v>0</v>
      </c>
      <c r="EC247" s="3">
        <f>CI247</f>
        <v>3450.62</v>
      </c>
      <c r="ED247" s="3">
        <f t="shared" si="25"/>
        <v>0</v>
      </c>
      <c r="EE247" s="3">
        <f t="shared" si="25"/>
        <v>0</v>
      </c>
      <c r="EF247" s="3">
        <f t="shared" si="26"/>
        <v>3450.62</v>
      </c>
      <c r="EG247" s="18">
        <f t="shared" si="27"/>
        <v>0</v>
      </c>
      <c r="EH247" s="3">
        <f>BU247</f>
        <v>2832.2</v>
      </c>
      <c r="EI247" s="3">
        <f t="shared" si="28"/>
        <v>2832.2</v>
      </c>
      <c r="EJ247" s="3">
        <f>CE247</f>
        <v>0</v>
      </c>
      <c r="EK247" s="19">
        <f t="shared" si="29"/>
        <v>2832.2</v>
      </c>
      <c r="EL247" s="19">
        <f>CO247/CM247</f>
        <v>1</v>
      </c>
      <c r="EM247" s="19">
        <f t="shared" si="30"/>
        <v>2832.2</v>
      </c>
      <c r="EN247" s="18">
        <f>ROUND(EM247-BV247,0)</f>
        <v>0</v>
      </c>
    </row>
    <row r="248" spans="1:144" x14ac:dyDescent="0.25">
      <c r="A248">
        <v>260007</v>
      </c>
      <c r="B248" t="s">
        <v>1489</v>
      </c>
      <c r="C248" s="1">
        <v>45368</v>
      </c>
      <c r="D248" s="2">
        <v>45368.587129629632</v>
      </c>
      <c r="E248">
        <v>2024</v>
      </c>
      <c r="F248">
        <v>3</v>
      </c>
      <c r="G248">
        <v>17</v>
      </c>
      <c r="H248">
        <v>11</v>
      </c>
      <c r="I248">
        <v>1</v>
      </c>
      <c r="J248" t="s">
        <v>172</v>
      </c>
      <c r="K248">
        <v>14</v>
      </c>
      <c r="L248">
        <v>1</v>
      </c>
      <c r="M248">
        <v>1</v>
      </c>
      <c r="N248" s="1">
        <v>45368</v>
      </c>
      <c r="O248" s="2">
        <v>45368.679861111108</v>
      </c>
      <c r="P248">
        <v>2024</v>
      </c>
      <c r="Q248">
        <v>3</v>
      </c>
      <c r="R248">
        <v>17</v>
      </c>
      <c r="S248">
        <v>11</v>
      </c>
      <c r="T248">
        <v>1</v>
      </c>
      <c r="U248" t="s">
        <v>172</v>
      </c>
      <c r="V248">
        <v>16</v>
      </c>
      <c r="W248" s="1">
        <v>45382</v>
      </c>
      <c r="X248" s="2">
        <v>45382.654166666667</v>
      </c>
      <c r="Y248">
        <v>2024</v>
      </c>
      <c r="Z248">
        <v>3</v>
      </c>
      <c r="AA248">
        <v>31</v>
      </c>
      <c r="AB248">
        <v>13</v>
      </c>
      <c r="AC248">
        <v>1</v>
      </c>
      <c r="AD248" t="s">
        <v>172</v>
      </c>
      <c r="AE248">
        <v>15</v>
      </c>
      <c r="AF248" t="s">
        <v>155</v>
      </c>
      <c r="AG248" t="s">
        <v>128</v>
      </c>
      <c r="AH248" t="s">
        <v>129</v>
      </c>
      <c r="AI248" t="s">
        <v>155</v>
      </c>
      <c r="AJ248">
        <v>0</v>
      </c>
      <c r="AK248" t="s">
        <v>1082</v>
      </c>
      <c r="AL248" t="s">
        <v>39</v>
      </c>
      <c r="AM248" s="1">
        <v>45368</v>
      </c>
      <c r="AN248">
        <v>1</v>
      </c>
      <c r="AO248">
        <v>0</v>
      </c>
      <c r="AP248">
        <v>0</v>
      </c>
      <c r="AQ248" t="s">
        <v>134</v>
      </c>
      <c r="AR248" t="s">
        <v>205</v>
      </c>
      <c r="AS248" t="s">
        <v>157</v>
      </c>
      <c r="AT248" t="s">
        <v>133</v>
      </c>
      <c r="AU248" t="s">
        <v>158</v>
      </c>
      <c r="AV248" t="s">
        <v>138</v>
      </c>
      <c r="AW248" t="s">
        <v>133</v>
      </c>
      <c r="AX248" t="s">
        <v>146</v>
      </c>
      <c r="AZ248">
        <v>1</v>
      </c>
      <c r="BA248">
        <v>0</v>
      </c>
      <c r="BB248">
        <v>1</v>
      </c>
      <c r="BC248">
        <v>0</v>
      </c>
      <c r="BD248">
        <v>585024</v>
      </c>
      <c r="BE248" t="s">
        <v>1490</v>
      </c>
      <c r="BF248" t="s">
        <v>1491</v>
      </c>
      <c r="BG248" t="s">
        <v>1492</v>
      </c>
      <c r="BH248" s="1">
        <v>34700</v>
      </c>
      <c r="BI248">
        <v>29</v>
      </c>
      <c r="BJ248" t="s">
        <v>143</v>
      </c>
      <c r="BK248" t="s">
        <v>139</v>
      </c>
      <c r="BL248" s="3">
        <v>14</v>
      </c>
      <c r="BM248" s="3">
        <v>0</v>
      </c>
      <c r="BN248">
        <v>0</v>
      </c>
      <c r="BO248" s="3">
        <v>114.14</v>
      </c>
      <c r="BP248" s="3">
        <v>0</v>
      </c>
      <c r="BQ248" s="3">
        <v>15</v>
      </c>
      <c r="BR248" t="s">
        <v>144</v>
      </c>
      <c r="BS248">
        <v>0</v>
      </c>
      <c r="BT248">
        <v>0</v>
      </c>
      <c r="BU248" s="3">
        <v>1597.96</v>
      </c>
      <c r="BV248" s="3">
        <v>1597.96</v>
      </c>
      <c r="BW248">
        <v>0</v>
      </c>
      <c r="BX248">
        <v>39</v>
      </c>
      <c r="BY248">
        <v>39</v>
      </c>
      <c r="BZ248">
        <v>210</v>
      </c>
      <c r="CA248">
        <v>0</v>
      </c>
      <c r="CB248">
        <v>0</v>
      </c>
      <c r="CC248">
        <v>0</v>
      </c>
      <c r="CD248">
        <v>0</v>
      </c>
      <c r="CE248" s="3">
        <v>0</v>
      </c>
      <c r="CF248" s="3">
        <v>0</v>
      </c>
      <c r="CG248">
        <v>94.298000000000002</v>
      </c>
      <c r="CH248">
        <v>94.298000000000002</v>
      </c>
      <c r="CI248" s="3">
        <v>1885.96</v>
      </c>
      <c r="CJ248" s="5">
        <v>1885.96</v>
      </c>
      <c r="CK248" s="5">
        <v>1885.96</v>
      </c>
      <c r="CL248" s="5">
        <v>1885.96</v>
      </c>
      <c r="CM248" s="3">
        <v>1885.96</v>
      </c>
      <c r="CN248" s="3">
        <v>1885.96</v>
      </c>
      <c r="CO248" s="3">
        <v>1885.96</v>
      </c>
      <c r="CP248" s="3">
        <v>1885.96</v>
      </c>
      <c r="CQ248">
        <v>1885.96</v>
      </c>
      <c r="CR248">
        <v>94.298000000000002</v>
      </c>
      <c r="CS248" s="3">
        <v>0</v>
      </c>
      <c r="CT248" s="3">
        <v>0</v>
      </c>
      <c r="CU248" s="3" t="s">
        <v>146</v>
      </c>
      <c r="CV248" t="s">
        <v>133</v>
      </c>
      <c r="CX248" s="2">
        <v>1.5</v>
      </c>
      <c r="CZ248">
        <v>294</v>
      </c>
      <c r="DA248">
        <v>2</v>
      </c>
      <c r="DB248" t="s">
        <v>191</v>
      </c>
      <c r="DC248" t="s">
        <v>756</v>
      </c>
      <c r="DD248" t="s">
        <v>357</v>
      </c>
      <c r="DE248" t="s">
        <v>358</v>
      </c>
      <c r="DF248" t="s">
        <v>167</v>
      </c>
      <c r="DG248" t="s">
        <v>143</v>
      </c>
      <c r="DH248" t="s">
        <v>168</v>
      </c>
      <c r="DI248">
        <v>1</v>
      </c>
      <c r="DJ248">
        <v>1</v>
      </c>
      <c r="DK248" t="s">
        <v>1493</v>
      </c>
      <c r="DL248" t="s">
        <v>152</v>
      </c>
      <c r="DM248">
        <v>25.070646192072701</v>
      </c>
      <c r="DN248">
        <v>55.133021883666501</v>
      </c>
      <c r="DO248" t="s">
        <v>1494</v>
      </c>
      <c r="DP248" t="s">
        <v>153</v>
      </c>
      <c r="DQ248">
        <v>25.103086749754699</v>
      </c>
      <c r="DR248">
        <v>55.149580836296003</v>
      </c>
      <c r="DS248" t="s">
        <v>133</v>
      </c>
      <c r="DT248" t="s">
        <v>133</v>
      </c>
      <c r="DW248" s="18" t="str">
        <f>IF(AND(CU248="no",CS248=0),"okay",IF(AND(CU248="yes",CS248&gt;0),"okay","wrong"))</f>
        <v>okay</v>
      </c>
      <c r="DX248" s="3">
        <f>SUM(BO248:BQ248)</f>
        <v>129.13999999999999</v>
      </c>
      <c r="DY248" s="3">
        <f>BM248</f>
        <v>0</v>
      </c>
      <c r="DZ248" s="3">
        <f t="shared" si="24"/>
        <v>0</v>
      </c>
      <c r="EA248" s="3">
        <f>CF248</f>
        <v>0</v>
      </c>
      <c r="EB248" s="18">
        <f>ROUND(DZ248-CS248-EA248,)</f>
        <v>0</v>
      </c>
      <c r="EC248" s="3">
        <f>CI248</f>
        <v>1885.96</v>
      </c>
      <c r="ED248" s="3">
        <f t="shared" si="25"/>
        <v>0</v>
      </c>
      <c r="EE248" s="3">
        <f t="shared" si="25"/>
        <v>0</v>
      </c>
      <c r="EF248" s="3">
        <f t="shared" si="26"/>
        <v>1885.96</v>
      </c>
      <c r="EG248" s="18">
        <f t="shared" si="27"/>
        <v>0</v>
      </c>
      <c r="EH248" s="3">
        <f>BU248</f>
        <v>1597.96</v>
      </c>
      <c r="EI248" s="3">
        <f t="shared" si="28"/>
        <v>1597.96</v>
      </c>
      <c r="EJ248" s="3">
        <f>CE248</f>
        <v>0</v>
      </c>
      <c r="EK248" s="19">
        <f t="shared" si="29"/>
        <v>1597.96</v>
      </c>
      <c r="EL248" s="19">
        <f>CO248/CM248</f>
        <v>1</v>
      </c>
      <c r="EM248" s="19">
        <f t="shared" si="30"/>
        <v>1597.96</v>
      </c>
      <c r="EN248" s="18">
        <f>ROUND(EM248-BV248,0)</f>
        <v>0</v>
      </c>
    </row>
    <row r="249" spans="1:144" x14ac:dyDescent="0.25">
      <c r="A249">
        <v>260207</v>
      </c>
      <c r="B249">
        <v>48492</v>
      </c>
      <c r="C249" s="1">
        <v>45369</v>
      </c>
      <c r="D249" s="2">
        <v>45369.566006944442</v>
      </c>
      <c r="E249">
        <v>2024</v>
      </c>
      <c r="F249">
        <v>3</v>
      </c>
      <c r="G249">
        <v>18</v>
      </c>
      <c r="H249">
        <v>12</v>
      </c>
      <c r="I249">
        <v>2</v>
      </c>
      <c r="J249" t="s">
        <v>124</v>
      </c>
      <c r="K249">
        <v>13</v>
      </c>
      <c r="L249">
        <v>1</v>
      </c>
      <c r="M249">
        <v>1</v>
      </c>
      <c r="N249" s="1">
        <v>45369</v>
      </c>
      <c r="O249" s="2">
        <v>45369.729166666664</v>
      </c>
      <c r="P249">
        <v>2024</v>
      </c>
      <c r="Q249">
        <v>3</v>
      </c>
      <c r="R249">
        <v>18</v>
      </c>
      <c r="S249">
        <v>12</v>
      </c>
      <c r="T249">
        <v>2</v>
      </c>
      <c r="U249" t="s">
        <v>124</v>
      </c>
      <c r="V249">
        <v>17</v>
      </c>
      <c r="W249" s="1">
        <v>45382</v>
      </c>
      <c r="X249" s="2">
        <v>45382.878472222219</v>
      </c>
      <c r="Y249">
        <v>2024</v>
      </c>
      <c r="Z249">
        <v>3</v>
      </c>
      <c r="AA249">
        <v>31</v>
      </c>
      <c r="AB249">
        <v>13</v>
      </c>
      <c r="AC249">
        <v>1</v>
      </c>
      <c r="AD249" t="s">
        <v>172</v>
      </c>
      <c r="AE249">
        <v>21</v>
      </c>
      <c r="AF249" t="s">
        <v>155</v>
      </c>
      <c r="AG249" t="s">
        <v>128</v>
      </c>
      <c r="AH249" t="s">
        <v>129</v>
      </c>
      <c r="AI249" t="s">
        <v>155</v>
      </c>
      <c r="AJ249">
        <v>0</v>
      </c>
      <c r="AK249" t="s">
        <v>1082</v>
      </c>
      <c r="AL249" t="s">
        <v>39</v>
      </c>
      <c r="AM249" s="1">
        <v>45369</v>
      </c>
      <c r="AN249">
        <v>1</v>
      </c>
      <c r="AO249">
        <v>0</v>
      </c>
      <c r="AP249">
        <v>0</v>
      </c>
      <c r="AQ249" t="s">
        <v>134</v>
      </c>
      <c r="AR249" t="s">
        <v>205</v>
      </c>
      <c r="AS249" t="s">
        <v>136</v>
      </c>
      <c r="AT249" t="s">
        <v>818</v>
      </c>
      <c r="AU249" t="s">
        <v>818</v>
      </c>
      <c r="AV249" t="s">
        <v>159</v>
      </c>
      <c r="AW249" t="s">
        <v>133</v>
      </c>
      <c r="AX249" t="s">
        <v>146</v>
      </c>
      <c r="AZ249">
        <v>1</v>
      </c>
      <c r="BA249">
        <v>0</v>
      </c>
      <c r="BB249">
        <v>1</v>
      </c>
      <c r="BC249">
        <v>0</v>
      </c>
      <c r="BD249">
        <v>585966</v>
      </c>
      <c r="BE249" t="s">
        <v>1495</v>
      </c>
      <c r="BF249" t="s">
        <v>1496</v>
      </c>
      <c r="BG249" t="s">
        <v>1497</v>
      </c>
      <c r="BH249" s="1">
        <v>33787</v>
      </c>
      <c r="BI249">
        <v>32</v>
      </c>
      <c r="BJ249" t="s">
        <v>143</v>
      </c>
      <c r="BK249" t="s">
        <v>139</v>
      </c>
      <c r="BL249" s="3">
        <v>13</v>
      </c>
      <c r="BM249" s="3">
        <v>0</v>
      </c>
      <c r="BN249">
        <v>0</v>
      </c>
      <c r="BO249" s="3">
        <v>599.85</v>
      </c>
      <c r="BP249" s="3">
        <v>0</v>
      </c>
      <c r="BQ249" s="3">
        <v>15</v>
      </c>
      <c r="BR249" t="s">
        <v>144</v>
      </c>
      <c r="BS249">
        <v>0</v>
      </c>
      <c r="BT249">
        <v>0</v>
      </c>
      <c r="BU249" s="3">
        <v>7798.05</v>
      </c>
      <c r="BV249" s="3">
        <v>7798.05</v>
      </c>
      <c r="BW249">
        <v>0</v>
      </c>
      <c r="BX249">
        <v>39</v>
      </c>
      <c r="BY249">
        <v>39</v>
      </c>
      <c r="BZ249">
        <v>195</v>
      </c>
      <c r="CA249">
        <v>0</v>
      </c>
      <c r="CB249">
        <v>0</v>
      </c>
      <c r="CC249">
        <v>0</v>
      </c>
      <c r="CD249">
        <v>0</v>
      </c>
      <c r="CE249" s="3">
        <v>0</v>
      </c>
      <c r="CF249" s="3">
        <v>0</v>
      </c>
      <c r="CG249">
        <v>403.54999999999899</v>
      </c>
      <c r="CH249">
        <v>403.54999999999899</v>
      </c>
      <c r="CI249" s="3">
        <v>8071.05</v>
      </c>
      <c r="CJ249" s="5">
        <v>8071.05</v>
      </c>
      <c r="CK249" s="5">
        <v>8071.05</v>
      </c>
      <c r="CL249" s="5">
        <v>8071.05</v>
      </c>
      <c r="CM249" s="3">
        <v>8071.05</v>
      </c>
      <c r="CN249" s="3">
        <v>8071.05</v>
      </c>
      <c r="CO249" s="3">
        <v>8071.05</v>
      </c>
      <c r="CP249" s="3">
        <v>8071.05</v>
      </c>
      <c r="CQ249">
        <v>8071.05</v>
      </c>
      <c r="CR249">
        <v>403.54999999999899</v>
      </c>
      <c r="CS249" s="3">
        <v>0</v>
      </c>
      <c r="CT249" s="3">
        <v>0</v>
      </c>
      <c r="CU249" s="3" t="s">
        <v>146</v>
      </c>
      <c r="CV249" t="s">
        <v>133</v>
      </c>
      <c r="CX249" s="2">
        <v>1.5</v>
      </c>
      <c r="CY249" t="s">
        <v>133</v>
      </c>
      <c r="CZ249">
        <v>638</v>
      </c>
      <c r="DA249">
        <v>6</v>
      </c>
      <c r="DB249" t="s">
        <v>210</v>
      </c>
      <c r="DC249" t="s">
        <v>1498</v>
      </c>
      <c r="DD249" t="s">
        <v>1499</v>
      </c>
      <c r="DE249" t="s">
        <v>1500</v>
      </c>
      <c r="DF249" t="s">
        <v>223</v>
      </c>
      <c r="DG249" t="s">
        <v>143</v>
      </c>
      <c r="DH249" t="s">
        <v>168</v>
      </c>
      <c r="DI249">
        <v>1</v>
      </c>
      <c r="DJ249">
        <v>1</v>
      </c>
      <c r="DK249" t="s">
        <v>1501</v>
      </c>
      <c r="DL249" t="s">
        <v>152</v>
      </c>
      <c r="DM249">
        <v>25.088864623628201</v>
      </c>
      <c r="DN249">
        <v>55.146722942590699</v>
      </c>
      <c r="DO249" t="s">
        <v>1501</v>
      </c>
      <c r="DP249" t="s">
        <v>153</v>
      </c>
      <c r="DQ249">
        <v>25.089115736325802</v>
      </c>
      <c r="DR249">
        <v>55.146391354501198</v>
      </c>
      <c r="DS249">
        <v>7</v>
      </c>
      <c r="DT249" t="s">
        <v>133</v>
      </c>
      <c r="DW249" s="18" t="str">
        <f>IF(AND(CU249="no",CS249=0),"okay",IF(AND(CU249="yes",CS249&gt;0),"okay","wrong"))</f>
        <v>okay</v>
      </c>
      <c r="DX249" s="3">
        <f>SUM(BO249:BQ249)</f>
        <v>614.85</v>
      </c>
      <c r="DY249" s="3">
        <f>BM249</f>
        <v>0</v>
      </c>
      <c r="DZ249" s="3">
        <f t="shared" si="24"/>
        <v>0</v>
      </c>
      <c r="EA249" s="3">
        <f>CF249</f>
        <v>0</v>
      </c>
      <c r="EB249" s="18">
        <f>ROUND(DZ249-CS249-EA249,)</f>
        <v>0</v>
      </c>
      <c r="EC249" s="3">
        <f>CI249</f>
        <v>8071.05</v>
      </c>
      <c r="ED249" s="3">
        <f t="shared" si="25"/>
        <v>0</v>
      </c>
      <c r="EE249" s="3">
        <f t="shared" si="25"/>
        <v>0</v>
      </c>
      <c r="EF249" s="3">
        <f t="shared" si="26"/>
        <v>8071.05</v>
      </c>
      <c r="EG249" s="18">
        <f t="shared" si="27"/>
        <v>0</v>
      </c>
      <c r="EH249" s="3">
        <f>BU249</f>
        <v>7798.05</v>
      </c>
      <c r="EI249" s="3">
        <f t="shared" si="28"/>
        <v>7798.05</v>
      </c>
      <c r="EJ249" s="3">
        <f>CE249</f>
        <v>0</v>
      </c>
      <c r="EK249" s="19">
        <f t="shared" si="29"/>
        <v>7798.05</v>
      </c>
      <c r="EL249" s="19">
        <f>CO249/CM249</f>
        <v>1</v>
      </c>
      <c r="EM249" s="19">
        <f t="shared" si="30"/>
        <v>7798.05</v>
      </c>
      <c r="EN249" s="18">
        <f>ROUND(EM249-BV249,0)</f>
        <v>0</v>
      </c>
    </row>
    <row r="250" spans="1:144" x14ac:dyDescent="0.25">
      <c r="A250">
        <v>260269</v>
      </c>
      <c r="B250">
        <v>1100146850</v>
      </c>
      <c r="C250" s="1">
        <v>45369</v>
      </c>
      <c r="D250" s="2">
        <v>45369.759988425925</v>
      </c>
      <c r="E250">
        <v>2024</v>
      </c>
      <c r="F250">
        <v>3</v>
      </c>
      <c r="G250">
        <v>18</v>
      </c>
      <c r="H250">
        <v>12</v>
      </c>
      <c r="I250">
        <v>2</v>
      </c>
      <c r="J250" t="s">
        <v>124</v>
      </c>
      <c r="K250">
        <v>18</v>
      </c>
      <c r="L250">
        <v>1</v>
      </c>
      <c r="M250">
        <v>1</v>
      </c>
      <c r="N250" s="1">
        <v>45376</v>
      </c>
      <c r="O250" s="2">
        <v>45376.440972222219</v>
      </c>
      <c r="P250">
        <v>2024</v>
      </c>
      <c r="Q250">
        <v>3</v>
      </c>
      <c r="R250">
        <v>25</v>
      </c>
      <c r="S250">
        <v>13</v>
      </c>
      <c r="T250">
        <v>2</v>
      </c>
      <c r="U250" t="s">
        <v>124</v>
      </c>
      <c r="V250">
        <v>10</v>
      </c>
      <c r="W250" s="1">
        <v>45406</v>
      </c>
      <c r="X250" s="2">
        <v>45406.416666666664</v>
      </c>
      <c r="Y250">
        <v>2024</v>
      </c>
      <c r="Z250">
        <v>4</v>
      </c>
      <c r="AA250">
        <v>24</v>
      </c>
      <c r="AB250">
        <v>17</v>
      </c>
      <c r="AC250">
        <v>4</v>
      </c>
      <c r="AD250" t="s">
        <v>226</v>
      </c>
      <c r="AE250">
        <v>10</v>
      </c>
      <c r="AF250" t="s">
        <v>127</v>
      </c>
      <c r="AG250" t="s">
        <v>203</v>
      </c>
      <c r="AH250" t="s">
        <v>129</v>
      </c>
      <c r="AI250" t="s">
        <v>130</v>
      </c>
      <c r="AJ250">
        <v>7</v>
      </c>
      <c r="AK250" t="s">
        <v>1082</v>
      </c>
      <c r="AL250" t="s">
        <v>39</v>
      </c>
      <c r="AM250" s="1">
        <v>45369</v>
      </c>
      <c r="AN250">
        <v>1</v>
      </c>
      <c r="AO250">
        <v>0</v>
      </c>
      <c r="AP250">
        <v>0</v>
      </c>
      <c r="AQ250" t="s">
        <v>216</v>
      </c>
      <c r="AR250" t="s">
        <v>135</v>
      </c>
      <c r="AS250" t="s">
        <v>136</v>
      </c>
      <c r="AT250" t="s">
        <v>137</v>
      </c>
      <c r="AU250" t="s">
        <v>137</v>
      </c>
      <c r="AV250" t="s">
        <v>138</v>
      </c>
      <c r="AW250" t="s">
        <v>133</v>
      </c>
      <c r="AX250" t="s">
        <v>146</v>
      </c>
      <c r="AZ250">
        <v>1</v>
      </c>
      <c r="BA250">
        <v>0</v>
      </c>
      <c r="BB250">
        <v>0</v>
      </c>
      <c r="BC250">
        <v>1</v>
      </c>
      <c r="BD250">
        <v>586078</v>
      </c>
      <c r="BE250" t="s">
        <v>1502</v>
      </c>
      <c r="BF250" t="s">
        <v>1503</v>
      </c>
      <c r="BG250" t="s">
        <v>1504</v>
      </c>
      <c r="BH250" s="1">
        <v>34700</v>
      </c>
      <c r="BI250">
        <v>29</v>
      </c>
      <c r="BJ250" t="s">
        <v>237</v>
      </c>
      <c r="BK250" t="s">
        <v>146</v>
      </c>
      <c r="BL250" s="3">
        <v>30</v>
      </c>
      <c r="BM250" s="3">
        <v>0</v>
      </c>
      <c r="BN250">
        <v>0</v>
      </c>
      <c r="BO250" s="3">
        <v>97.3</v>
      </c>
      <c r="BP250" s="3">
        <v>0</v>
      </c>
      <c r="BQ250" s="3">
        <v>5</v>
      </c>
      <c r="BR250" t="s">
        <v>144</v>
      </c>
      <c r="BS250">
        <v>97.3</v>
      </c>
      <c r="BT250" t="s">
        <v>183</v>
      </c>
      <c r="BU250" s="3">
        <v>2919</v>
      </c>
      <c r="BV250" s="3">
        <v>2919</v>
      </c>
      <c r="BW250">
        <v>0</v>
      </c>
      <c r="BX250">
        <v>39</v>
      </c>
      <c r="BY250">
        <v>39</v>
      </c>
      <c r="BZ250">
        <v>150</v>
      </c>
      <c r="CA250">
        <v>0</v>
      </c>
      <c r="CB250">
        <v>0</v>
      </c>
      <c r="CC250">
        <v>0</v>
      </c>
      <c r="CD250">
        <v>0</v>
      </c>
      <c r="CE250" s="3">
        <v>0</v>
      </c>
      <c r="CF250" s="3">
        <v>0</v>
      </c>
      <c r="CG250">
        <v>301.349999999999</v>
      </c>
      <c r="CH250">
        <v>303.29999999999899</v>
      </c>
      <c r="CI250" s="3">
        <v>3147</v>
      </c>
      <c r="CJ250" s="5">
        <v>3147</v>
      </c>
      <c r="CK250" s="5">
        <v>3147</v>
      </c>
      <c r="CL250" s="5">
        <v>3147</v>
      </c>
      <c r="CM250" s="3">
        <v>3147</v>
      </c>
      <c r="CN250" s="3">
        <v>3147</v>
      </c>
      <c r="CO250" s="3">
        <v>3147</v>
      </c>
      <c r="CP250" s="3">
        <v>3147</v>
      </c>
      <c r="CQ250">
        <v>3147</v>
      </c>
      <c r="CR250">
        <v>303.29999999999899</v>
      </c>
      <c r="CS250" s="3">
        <v>0</v>
      </c>
      <c r="CT250" s="3">
        <v>0</v>
      </c>
      <c r="CU250" s="3" t="s">
        <v>146</v>
      </c>
      <c r="CV250" t="s">
        <v>133</v>
      </c>
      <c r="CX250" s="2">
        <v>1.5</v>
      </c>
      <c r="CZ250">
        <v>529</v>
      </c>
      <c r="DA250">
        <v>3</v>
      </c>
      <c r="DB250" t="s">
        <v>147</v>
      </c>
      <c r="DC250" t="s">
        <v>1505</v>
      </c>
      <c r="DD250" t="s">
        <v>1506</v>
      </c>
      <c r="DE250" t="s">
        <v>222</v>
      </c>
      <c r="DF250" t="s">
        <v>167</v>
      </c>
      <c r="DG250" t="s">
        <v>143</v>
      </c>
      <c r="DH250" t="s">
        <v>168</v>
      </c>
      <c r="DI250">
        <v>1</v>
      </c>
      <c r="DJ250">
        <v>1</v>
      </c>
      <c r="DK250" t="s">
        <v>1049</v>
      </c>
      <c r="DL250" t="s">
        <v>152</v>
      </c>
      <c r="DM250">
        <v>25.072133041571</v>
      </c>
      <c r="DN250">
        <v>55.130803361535001</v>
      </c>
      <c r="DO250" t="s">
        <v>1049</v>
      </c>
      <c r="DP250" t="s">
        <v>153</v>
      </c>
      <c r="DQ250">
        <v>24.9478758260692</v>
      </c>
      <c r="DR250">
        <v>55.203070375923097</v>
      </c>
      <c r="DS250" t="s">
        <v>133</v>
      </c>
      <c r="DT250" t="s">
        <v>133</v>
      </c>
      <c r="DW250" s="18" t="str">
        <f>IF(AND(CU250="no",CS250=0),"okay",IF(AND(CU250="yes",CS250&gt;0),"okay","wrong"))</f>
        <v>okay</v>
      </c>
      <c r="DX250" s="3">
        <f>SUM(BO250:BQ250)</f>
        <v>102.3</v>
      </c>
      <c r="DY250" s="3">
        <f>BM250</f>
        <v>0</v>
      </c>
      <c r="DZ250" s="3">
        <f t="shared" si="24"/>
        <v>0</v>
      </c>
      <c r="EA250" s="3">
        <f>CF250</f>
        <v>0</v>
      </c>
      <c r="EB250" s="18">
        <f>ROUND(DZ250-CS250-EA250,)</f>
        <v>0</v>
      </c>
      <c r="EC250" s="3">
        <f>CI250</f>
        <v>3147</v>
      </c>
      <c r="ED250" s="3">
        <f t="shared" si="25"/>
        <v>0</v>
      </c>
      <c r="EE250" s="3">
        <f t="shared" si="25"/>
        <v>0</v>
      </c>
      <c r="EF250" s="3">
        <f t="shared" si="26"/>
        <v>3147</v>
      </c>
      <c r="EG250" s="18">
        <f t="shared" si="27"/>
        <v>0</v>
      </c>
      <c r="EH250" s="3">
        <f>BU250</f>
        <v>2919</v>
      </c>
      <c r="EI250" s="3">
        <f t="shared" si="28"/>
        <v>2919</v>
      </c>
      <c r="EJ250" s="3">
        <f>CE250</f>
        <v>0</v>
      </c>
      <c r="EK250" s="19">
        <f t="shared" si="29"/>
        <v>2919</v>
      </c>
      <c r="EL250" s="19">
        <f>CO250/CM250</f>
        <v>1</v>
      </c>
      <c r="EM250" s="19">
        <f t="shared" si="30"/>
        <v>2919</v>
      </c>
      <c r="EN250" s="18">
        <f>ROUND(EM250-BV250,0)</f>
        <v>0</v>
      </c>
    </row>
    <row r="251" spans="1:144" x14ac:dyDescent="0.25">
      <c r="A251">
        <v>260347</v>
      </c>
      <c r="B251" t="s">
        <v>133</v>
      </c>
      <c r="C251" s="1">
        <v>45370</v>
      </c>
      <c r="D251" s="2">
        <v>45370.031655092593</v>
      </c>
      <c r="E251">
        <v>2024</v>
      </c>
      <c r="F251">
        <v>3</v>
      </c>
      <c r="G251">
        <v>19</v>
      </c>
      <c r="H251">
        <v>12</v>
      </c>
      <c r="I251">
        <v>3</v>
      </c>
      <c r="J251" t="s">
        <v>171</v>
      </c>
      <c r="K251">
        <v>0</v>
      </c>
      <c r="L251">
        <v>1</v>
      </c>
      <c r="M251">
        <v>0</v>
      </c>
      <c r="N251" s="1">
        <v>45370</v>
      </c>
      <c r="O251" s="2">
        <v>45370.791666666664</v>
      </c>
      <c r="P251">
        <v>2024</v>
      </c>
      <c r="Q251">
        <v>3</v>
      </c>
      <c r="R251">
        <v>19</v>
      </c>
      <c r="S251">
        <v>12</v>
      </c>
      <c r="T251">
        <v>3</v>
      </c>
      <c r="U251" t="s">
        <v>171</v>
      </c>
      <c r="V251">
        <v>19</v>
      </c>
      <c r="W251" s="1">
        <v>45400</v>
      </c>
      <c r="X251" s="2">
        <v>45400.385416666664</v>
      </c>
      <c r="Y251">
        <v>2024</v>
      </c>
      <c r="Z251">
        <v>4</v>
      </c>
      <c r="AA251">
        <v>18</v>
      </c>
      <c r="AB251">
        <v>16</v>
      </c>
      <c r="AC251">
        <v>5</v>
      </c>
      <c r="AD251" t="s">
        <v>125</v>
      </c>
      <c r="AE251">
        <v>9</v>
      </c>
      <c r="AF251" t="s">
        <v>155</v>
      </c>
      <c r="AG251" t="s">
        <v>128</v>
      </c>
      <c r="AH251" t="s">
        <v>129</v>
      </c>
      <c r="AI251" t="s">
        <v>155</v>
      </c>
      <c r="AJ251">
        <v>0</v>
      </c>
      <c r="AK251" t="s">
        <v>1082</v>
      </c>
      <c r="AL251" t="s">
        <v>39</v>
      </c>
      <c r="AM251" s="1">
        <v>45370</v>
      </c>
      <c r="AN251">
        <v>1</v>
      </c>
      <c r="AO251">
        <v>0</v>
      </c>
      <c r="AP251">
        <v>0</v>
      </c>
      <c r="AQ251" t="s">
        <v>233</v>
      </c>
      <c r="AR251" t="s">
        <v>135</v>
      </c>
      <c r="AS251" t="s">
        <v>136</v>
      </c>
      <c r="AT251" t="s">
        <v>133</v>
      </c>
      <c r="AU251" t="s">
        <v>133</v>
      </c>
      <c r="AV251" t="s">
        <v>138</v>
      </c>
      <c r="AW251" t="s">
        <v>133</v>
      </c>
      <c r="AX251" t="s">
        <v>139</v>
      </c>
      <c r="AZ251">
        <v>2</v>
      </c>
      <c r="BA251">
        <v>1</v>
      </c>
      <c r="BB251">
        <v>1</v>
      </c>
      <c r="BC251">
        <v>0</v>
      </c>
      <c r="BD251">
        <v>163229</v>
      </c>
      <c r="BE251" t="s">
        <v>1507</v>
      </c>
      <c r="BF251" t="s">
        <v>1508</v>
      </c>
      <c r="BG251" t="s">
        <v>1509</v>
      </c>
      <c r="BH251" s="1">
        <v>34700</v>
      </c>
      <c r="BI251">
        <v>29</v>
      </c>
      <c r="BJ251" t="s">
        <v>143</v>
      </c>
      <c r="BK251" t="s">
        <v>146</v>
      </c>
      <c r="BL251" s="3">
        <v>30</v>
      </c>
      <c r="BM251" s="3">
        <v>0</v>
      </c>
      <c r="BN251">
        <v>0</v>
      </c>
      <c r="BO251" s="3">
        <v>65.63</v>
      </c>
      <c r="BP251" s="3">
        <v>0</v>
      </c>
      <c r="BQ251" s="3">
        <v>5</v>
      </c>
      <c r="BR251" t="s">
        <v>144</v>
      </c>
      <c r="BS251">
        <v>65.63</v>
      </c>
      <c r="BT251" t="s">
        <v>183</v>
      </c>
      <c r="BU251" s="3">
        <v>1968.8999999999901</v>
      </c>
      <c r="BV251" s="3">
        <v>1968.8999999999901</v>
      </c>
      <c r="BW251">
        <v>0</v>
      </c>
      <c r="BX251">
        <v>39</v>
      </c>
      <c r="BY251">
        <v>39</v>
      </c>
      <c r="BZ251">
        <v>150</v>
      </c>
      <c r="CA251">
        <v>0</v>
      </c>
      <c r="CB251">
        <v>0</v>
      </c>
      <c r="CC251">
        <v>0</v>
      </c>
      <c r="CD251">
        <v>0</v>
      </c>
      <c r="CE251" s="3">
        <v>0</v>
      </c>
      <c r="CF251" s="3">
        <v>0</v>
      </c>
      <c r="CG251">
        <v>109.845</v>
      </c>
      <c r="CH251">
        <v>109.845</v>
      </c>
      <c r="CI251" s="3">
        <v>2196.8999999999901</v>
      </c>
      <c r="CJ251" s="5">
        <v>2196.8999999999901</v>
      </c>
      <c r="CK251" s="5">
        <v>2196.8999999999901</v>
      </c>
      <c r="CL251" s="5">
        <v>2196.8999999999901</v>
      </c>
      <c r="CM251" s="3">
        <v>2196.8999999999901</v>
      </c>
      <c r="CN251" s="3">
        <v>2196.8999999999901</v>
      </c>
      <c r="CO251" s="3">
        <v>2196.8999999999901</v>
      </c>
      <c r="CP251" s="3">
        <v>2196.8999999999901</v>
      </c>
      <c r="CQ251">
        <v>2196.8999999999901</v>
      </c>
      <c r="CR251">
        <v>109.845</v>
      </c>
      <c r="CS251" s="3">
        <v>0</v>
      </c>
      <c r="CT251" s="3">
        <v>0</v>
      </c>
      <c r="CU251" s="3" t="s">
        <v>146</v>
      </c>
      <c r="CV251" t="s">
        <v>133</v>
      </c>
      <c r="CX251" s="2">
        <v>1.5</v>
      </c>
      <c r="CZ251">
        <v>101</v>
      </c>
      <c r="DA251" t="s">
        <v>133</v>
      </c>
      <c r="DB251" t="s">
        <v>191</v>
      </c>
      <c r="DC251" t="s">
        <v>503</v>
      </c>
      <c r="DD251" t="s">
        <v>133</v>
      </c>
      <c r="DE251" t="s">
        <v>133</v>
      </c>
      <c r="DF251" t="s">
        <v>133</v>
      </c>
      <c r="DG251" t="s">
        <v>143</v>
      </c>
      <c r="DH251" t="s">
        <v>150</v>
      </c>
      <c r="DI251">
        <v>1</v>
      </c>
      <c r="DJ251">
        <v>2</v>
      </c>
      <c r="DK251" t="s">
        <v>1510</v>
      </c>
      <c r="DL251" t="s">
        <v>152</v>
      </c>
      <c r="DM251">
        <v>24.4455667274887</v>
      </c>
      <c r="DN251">
        <v>54.394826330244499</v>
      </c>
      <c r="DO251" t="s">
        <v>1511</v>
      </c>
      <c r="DP251" t="s">
        <v>153</v>
      </c>
      <c r="DQ251">
        <v>24.470625869440799</v>
      </c>
      <c r="DR251">
        <v>54.372385963797498</v>
      </c>
      <c r="DS251" t="s">
        <v>133</v>
      </c>
      <c r="DT251" t="s">
        <v>133</v>
      </c>
      <c r="DW251" s="18" t="str">
        <f>IF(AND(CU251="no",CS251=0),"okay",IF(AND(CU251="yes",CS251&gt;0),"okay","wrong"))</f>
        <v>okay</v>
      </c>
      <c r="DX251" s="3">
        <f>SUM(BO251:BQ251)</f>
        <v>70.63</v>
      </c>
      <c r="DY251" s="3">
        <f>BM251</f>
        <v>0</v>
      </c>
      <c r="DZ251" s="3">
        <f t="shared" si="24"/>
        <v>0</v>
      </c>
      <c r="EA251" s="3">
        <f>CF251</f>
        <v>0</v>
      </c>
      <c r="EB251" s="18">
        <f>ROUND(DZ251-CS251-EA251,)</f>
        <v>0</v>
      </c>
      <c r="EC251" s="3">
        <f>CI251</f>
        <v>2196.8999999999901</v>
      </c>
      <c r="ED251" s="3">
        <f t="shared" si="25"/>
        <v>0</v>
      </c>
      <c r="EE251" s="3">
        <f t="shared" si="25"/>
        <v>0</v>
      </c>
      <c r="EF251" s="3">
        <f t="shared" si="26"/>
        <v>2196.8999999999901</v>
      </c>
      <c r="EG251" s="18">
        <f t="shared" si="27"/>
        <v>0</v>
      </c>
      <c r="EH251" s="3">
        <f>BU251</f>
        <v>1968.8999999999901</v>
      </c>
      <c r="EI251" s="3">
        <f t="shared" si="28"/>
        <v>1968.8999999999901</v>
      </c>
      <c r="EJ251" s="3">
        <f>CE251</f>
        <v>0</v>
      </c>
      <c r="EK251" s="19">
        <f t="shared" si="29"/>
        <v>1968.8999999999901</v>
      </c>
      <c r="EL251" s="19">
        <f>CO251/CM251</f>
        <v>1</v>
      </c>
      <c r="EM251" s="19">
        <f t="shared" si="30"/>
        <v>1968.8999999999901</v>
      </c>
      <c r="EN251" s="18">
        <f>ROUND(EM251-BV251,0)</f>
        <v>0</v>
      </c>
    </row>
    <row r="252" spans="1:144" x14ac:dyDescent="0.25">
      <c r="A252">
        <v>260367</v>
      </c>
      <c r="B252">
        <v>1100146478</v>
      </c>
      <c r="C252" s="1">
        <v>45370</v>
      </c>
      <c r="D252" s="2">
        <v>45370.323900462965</v>
      </c>
      <c r="E252">
        <v>2024</v>
      </c>
      <c r="F252">
        <v>3</v>
      </c>
      <c r="G252">
        <v>19</v>
      </c>
      <c r="H252">
        <v>12</v>
      </c>
      <c r="I252">
        <v>3</v>
      </c>
      <c r="J252" t="s">
        <v>171</v>
      </c>
      <c r="K252">
        <v>7</v>
      </c>
      <c r="L252">
        <v>1</v>
      </c>
      <c r="M252">
        <v>1</v>
      </c>
      <c r="N252" s="1">
        <v>45370</v>
      </c>
      <c r="O252" s="2">
        <v>45370.427083333336</v>
      </c>
      <c r="P252">
        <v>2024</v>
      </c>
      <c r="Q252">
        <v>3</v>
      </c>
      <c r="R252">
        <v>19</v>
      </c>
      <c r="S252">
        <v>12</v>
      </c>
      <c r="T252">
        <v>3</v>
      </c>
      <c r="U252" t="s">
        <v>171</v>
      </c>
      <c r="V252">
        <v>10</v>
      </c>
      <c r="W252" s="1">
        <v>45400</v>
      </c>
      <c r="X252" s="2">
        <v>45400.427083333336</v>
      </c>
      <c r="Y252">
        <v>2024</v>
      </c>
      <c r="Z252">
        <v>4</v>
      </c>
      <c r="AA252">
        <v>18</v>
      </c>
      <c r="AB252">
        <v>16</v>
      </c>
      <c r="AC252">
        <v>5</v>
      </c>
      <c r="AD252" t="s">
        <v>125</v>
      </c>
      <c r="AE252">
        <v>10</v>
      </c>
      <c r="AF252" t="s">
        <v>155</v>
      </c>
      <c r="AG252" t="s">
        <v>128</v>
      </c>
      <c r="AH252" t="s">
        <v>129</v>
      </c>
      <c r="AI252" t="s">
        <v>155</v>
      </c>
      <c r="AJ252">
        <v>0</v>
      </c>
      <c r="AK252" t="s">
        <v>1082</v>
      </c>
      <c r="AL252" t="s">
        <v>39</v>
      </c>
      <c r="AM252" s="1">
        <v>45370</v>
      </c>
      <c r="AN252">
        <v>1</v>
      </c>
      <c r="AO252">
        <v>0</v>
      </c>
      <c r="AP252">
        <v>0</v>
      </c>
      <c r="AQ252" t="s">
        <v>216</v>
      </c>
      <c r="AR252" t="s">
        <v>135</v>
      </c>
      <c r="AS252" t="s">
        <v>136</v>
      </c>
      <c r="AT252" t="s">
        <v>137</v>
      </c>
      <c r="AU252" t="s">
        <v>137</v>
      </c>
      <c r="AV252" t="s">
        <v>159</v>
      </c>
      <c r="AW252" t="s">
        <v>133</v>
      </c>
      <c r="AX252" t="s">
        <v>139</v>
      </c>
      <c r="AZ252">
        <v>2</v>
      </c>
      <c r="BA252">
        <v>0</v>
      </c>
      <c r="BB252">
        <v>1</v>
      </c>
      <c r="BC252">
        <v>1</v>
      </c>
      <c r="BD252">
        <v>258657</v>
      </c>
      <c r="BE252" t="s">
        <v>1512</v>
      </c>
      <c r="BF252" t="s">
        <v>1513</v>
      </c>
      <c r="BG252" t="s">
        <v>1514</v>
      </c>
      <c r="BH252" s="1">
        <v>33787</v>
      </c>
      <c r="BI252">
        <v>32</v>
      </c>
      <c r="BJ252" t="s">
        <v>143</v>
      </c>
      <c r="BK252" t="s">
        <v>146</v>
      </c>
      <c r="BL252" s="3">
        <v>30</v>
      </c>
      <c r="BM252" s="3">
        <v>0</v>
      </c>
      <c r="BN252">
        <v>0</v>
      </c>
      <c r="BO252" s="3">
        <v>101.63</v>
      </c>
      <c r="BP252" s="3">
        <v>11.63</v>
      </c>
      <c r="BQ252" s="3">
        <v>5</v>
      </c>
      <c r="BR252" t="s">
        <v>144</v>
      </c>
      <c r="BS252">
        <v>101.63</v>
      </c>
      <c r="BT252" t="s">
        <v>145</v>
      </c>
      <c r="BU252" s="3">
        <v>3048.9</v>
      </c>
      <c r="BV252" s="3">
        <v>3048.9</v>
      </c>
      <c r="BW252">
        <v>0</v>
      </c>
      <c r="BX252">
        <v>44.85</v>
      </c>
      <c r="BY252">
        <v>39</v>
      </c>
      <c r="BZ252">
        <v>150</v>
      </c>
      <c r="CA252">
        <v>348.9</v>
      </c>
      <c r="CB252">
        <v>0</v>
      </c>
      <c r="CC252">
        <v>0</v>
      </c>
      <c r="CD252">
        <v>498.9</v>
      </c>
      <c r="CE252" s="3">
        <v>0</v>
      </c>
      <c r="CF252" s="3">
        <v>0</v>
      </c>
      <c r="CG252">
        <v>189.07999999999899</v>
      </c>
      <c r="CH252">
        <v>189.07999999999899</v>
      </c>
      <c r="CI252" s="3">
        <v>3781.65</v>
      </c>
      <c r="CJ252" s="5">
        <v>3781.65</v>
      </c>
      <c r="CK252" s="5">
        <v>3781.65</v>
      </c>
      <c r="CL252" s="5">
        <v>3781.65</v>
      </c>
      <c r="CM252" s="3">
        <v>3781.65</v>
      </c>
      <c r="CN252" s="3">
        <v>3781.65</v>
      </c>
      <c r="CO252" s="3">
        <v>3781.65</v>
      </c>
      <c r="CP252" s="3">
        <v>3781.65</v>
      </c>
      <c r="CQ252">
        <v>3781.65</v>
      </c>
      <c r="CR252">
        <v>189.07999999999899</v>
      </c>
      <c r="CS252" s="3">
        <v>0</v>
      </c>
      <c r="CT252" s="3">
        <v>0</v>
      </c>
      <c r="CU252" s="3" t="s">
        <v>146</v>
      </c>
      <c r="CV252" t="s">
        <v>133</v>
      </c>
      <c r="CX252" s="2">
        <v>1.5</v>
      </c>
      <c r="CY252" t="s">
        <v>133</v>
      </c>
      <c r="CZ252">
        <v>448</v>
      </c>
      <c r="DA252">
        <v>3</v>
      </c>
      <c r="DB252" t="s">
        <v>147</v>
      </c>
      <c r="DC252" t="s">
        <v>1341</v>
      </c>
      <c r="DD252" t="s">
        <v>1342</v>
      </c>
      <c r="DE252" t="s">
        <v>133</v>
      </c>
      <c r="DF252" t="s">
        <v>133</v>
      </c>
      <c r="DG252" t="s">
        <v>143</v>
      </c>
      <c r="DH252" t="s">
        <v>168</v>
      </c>
      <c r="DI252">
        <v>1</v>
      </c>
      <c r="DJ252">
        <v>1</v>
      </c>
      <c r="DK252" t="s">
        <v>1515</v>
      </c>
      <c r="DL252" t="s">
        <v>152</v>
      </c>
      <c r="DM252">
        <v>25.131992447247601</v>
      </c>
      <c r="DN252">
        <v>55.152308340798498</v>
      </c>
      <c r="DO252" t="s">
        <v>1515</v>
      </c>
      <c r="DP252" t="s">
        <v>153</v>
      </c>
      <c r="DQ252">
        <v>25.131992447247601</v>
      </c>
      <c r="DR252">
        <v>55.152308340798498</v>
      </c>
      <c r="DS252" t="s">
        <v>133</v>
      </c>
      <c r="DT252" t="s">
        <v>133</v>
      </c>
      <c r="DW252" s="18" t="str">
        <f>IF(AND(CU252="no",CS252=0),"okay",IF(AND(CU252="yes",CS252&gt;0),"okay","wrong"))</f>
        <v>okay</v>
      </c>
      <c r="DX252" s="3">
        <f>SUM(BO252:BQ252)</f>
        <v>118.25999999999999</v>
      </c>
      <c r="DY252" s="3">
        <f>BM252</f>
        <v>0</v>
      </c>
      <c r="DZ252" s="3">
        <f t="shared" si="24"/>
        <v>0</v>
      </c>
      <c r="EA252" s="3">
        <f>CF252</f>
        <v>0</v>
      </c>
      <c r="EB252" s="18">
        <f>ROUND(DZ252-CS252-EA252,)</f>
        <v>0</v>
      </c>
      <c r="EC252" s="3">
        <f>CI252</f>
        <v>3781.65</v>
      </c>
      <c r="ED252" s="3">
        <f t="shared" si="25"/>
        <v>0</v>
      </c>
      <c r="EE252" s="3">
        <f t="shared" si="25"/>
        <v>0</v>
      </c>
      <c r="EF252" s="3">
        <f t="shared" si="26"/>
        <v>3781.65</v>
      </c>
      <c r="EG252" s="18">
        <f t="shared" si="27"/>
        <v>0</v>
      </c>
      <c r="EH252" s="3">
        <f>BU252</f>
        <v>3048.9</v>
      </c>
      <c r="EI252" s="3">
        <f t="shared" si="28"/>
        <v>3048.9</v>
      </c>
      <c r="EJ252" s="3">
        <f>CE252</f>
        <v>0</v>
      </c>
      <c r="EK252" s="19">
        <f t="shared" si="29"/>
        <v>3048.9</v>
      </c>
      <c r="EL252" s="19">
        <f>CO252/CM252</f>
        <v>1</v>
      </c>
      <c r="EM252" s="19">
        <f t="shared" si="30"/>
        <v>3048.9</v>
      </c>
      <c r="EN252" s="18">
        <f>ROUND(EM252-BV252,0)</f>
        <v>0</v>
      </c>
    </row>
    <row r="253" spans="1:144" x14ac:dyDescent="0.25">
      <c r="A253">
        <v>260475</v>
      </c>
      <c r="B253" t="s">
        <v>1516</v>
      </c>
      <c r="C253" s="1">
        <v>45370</v>
      </c>
      <c r="D253" s="2">
        <v>45370.705821759257</v>
      </c>
      <c r="E253">
        <v>2024</v>
      </c>
      <c r="F253">
        <v>3</v>
      </c>
      <c r="G253">
        <v>19</v>
      </c>
      <c r="H253">
        <v>12</v>
      </c>
      <c r="I253">
        <v>3</v>
      </c>
      <c r="J253" t="s">
        <v>171</v>
      </c>
      <c r="K253">
        <v>16</v>
      </c>
      <c r="L253">
        <v>1</v>
      </c>
      <c r="M253">
        <v>1</v>
      </c>
      <c r="N253" s="1">
        <v>45371</v>
      </c>
      <c r="O253" s="2">
        <v>45371.447222222225</v>
      </c>
      <c r="P253">
        <v>2024</v>
      </c>
      <c r="Q253">
        <v>3</v>
      </c>
      <c r="R253">
        <v>20</v>
      </c>
      <c r="S253">
        <v>12</v>
      </c>
      <c r="T253">
        <v>4</v>
      </c>
      <c r="U253" t="s">
        <v>226</v>
      </c>
      <c r="V253">
        <v>10</v>
      </c>
      <c r="W253" s="1">
        <v>45378</v>
      </c>
      <c r="X253" s="2">
        <v>45378.409722222219</v>
      </c>
      <c r="Y253">
        <v>2024</v>
      </c>
      <c r="Z253">
        <v>3</v>
      </c>
      <c r="AA253">
        <v>27</v>
      </c>
      <c r="AB253">
        <v>13</v>
      </c>
      <c r="AC253">
        <v>4</v>
      </c>
      <c r="AD253" t="s">
        <v>226</v>
      </c>
      <c r="AE253">
        <v>9</v>
      </c>
      <c r="AF253" t="s">
        <v>127</v>
      </c>
      <c r="AG253" t="s">
        <v>128</v>
      </c>
      <c r="AH253" t="s">
        <v>129</v>
      </c>
      <c r="AI253" t="s">
        <v>173</v>
      </c>
      <c r="AJ253">
        <v>1</v>
      </c>
      <c r="AK253" t="s">
        <v>1082</v>
      </c>
      <c r="AL253" t="s">
        <v>39</v>
      </c>
      <c r="AM253" s="1">
        <v>45370</v>
      </c>
      <c r="AN253">
        <v>1</v>
      </c>
      <c r="AO253">
        <v>0</v>
      </c>
      <c r="AP253">
        <v>0</v>
      </c>
      <c r="AQ253" t="s">
        <v>134</v>
      </c>
      <c r="AR253" t="s">
        <v>205</v>
      </c>
      <c r="AS253" t="s">
        <v>157</v>
      </c>
      <c r="AT253" t="s">
        <v>133</v>
      </c>
      <c r="AU253" t="s">
        <v>158</v>
      </c>
      <c r="AV253" t="s">
        <v>159</v>
      </c>
      <c r="AW253" t="s">
        <v>133</v>
      </c>
      <c r="AX253" t="s">
        <v>139</v>
      </c>
      <c r="AZ253">
        <v>6</v>
      </c>
      <c r="BA253">
        <v>0</v>
      </c>
      <c r="BB253">
        <v>5</v>
      </c>
      <c r="BC253">
        <v>1</v>
      </c>
      <c r="BD253">
        <v>467609</v>
      </c>
      <c r="BE253" t="s">
        <v>1517</v>
      </c>
      <c r="BF253" t="s">
        <v>1518</v>
      </c>
      <c r="BG253" t="s">
        <v>1519</v>
      </c>
      <c r="BH253" s="1">
        <v>33787</v>
      </c>
      <c r="BI253">
        <v>32</v>
      </c>
      <c r="BJ253" t="s">
        <v>143</v>
      </c>
      <c r="BK253" t="s">
        <v>139</v>
      </c>
      <c r="BL253" s="3">
        <v>7</v>
      </c>
      <c r="BM253" s="3">
        <v>0</v>
      </c>
      <c r="BN253">
        <v>0</v>
      </c>
      <c r="BO253" s="3">
        <v>95.57</v>
      </c>
      <c r="BP253" s="3">
        <v>17</v>
      </c>
      <c r="BQ253" s="3">
        <v>12.857142857142801</v>
      </c>
      <c r="BR253" t="s">
        <v>144</v>
      </c>
      <c r="BS253">
        <v>0</v>
      </c>
      <c r="BT253">
        <v>0</v>
      </c>
      <c r="BU253" s="3">
        <v>668.99</v>
      </c>
      <c r="BV253" s="3">
        <v>668.99</v>
      </c>
      <c r="BW253">
        <v>0</v>
      </c>
      <c r="BX253">
        <v>0</v>
      </c>
      <c r="BY253">
        <v>39</v>
      </c>
      <c r="BZ253">
        <v>90</v>
      </c>
      <c r="CA253">
        <v>119</v>
      </c>
      <c r="CB253">
        <v>0</v>
      </c>
      <c r="CC253">
        <v>0</v>
      </c>
      <c r="CD253">
        <v>119</v>
      </c>
      <c r="CE253" s="3">
        <v>0</v>
      </c>
      <c r="CF253" s="3">
        <v>0</v>
      </c>
      <c r="CG253">
        <v>45.85</v>
      </c>
      <c r="CH253">
        <v>45.85</v>
      </c>
      <c r="CI253" s="3">
        <v>916.99</v>
      </c>
      <c r="CJ253" s="5">
        <v>916.99</v>
      </c>
      <c r="CK253" s="5">
        <v>916.99</v>
      </c>
      <c r="CL253" s="5">
        <v>916.99</v>
      </c>
      <c r="CM253" s="3">
        <v>916.99</v>
      </c>
      <c r="CN253" s="3">
        <v>916.99</v>
      </c>
      <c r="CO253" s="3">
        <v>916.99</v>
      </c>
      <c r="CP253" s="3">
        <v>916.99</v>
      </c>
      <c r="CQ253">
        <v>916.99</v>
      </c>
      <c r="CR253">
        <v>45.85</v>
      </c>
      <c r="CS253" s="3">
        <v>0</v>
      </c>
      <c r="CT253" s="3">
        <v>0</v>
      </c>
      <c r="CU253" s="3" t="s">
        <v>146</v>
      </c>
      <c r="CV253" t="s">
        <v>133</v>
      </c>
      <c r="CX253" s="2">
        <v>1.5</v>
      </c>
      <c r="CY253" t="s">
        <v>133</v>
      </c>
      <c r="CZ253">
        <v>96</v>
      </c>
      <c r="DA253">
        <v>2</v>
      </c>
      <c r="DB253" t="s">
        <v>163</v>
      </c>
      <c r="DC253" t="s">
        <v>164</v>
      </c>
      <c r="DD253" t="s">
        <v>165</v>
      </c>
      <c r="DE253" t="s">
        <v>166</v>
      </c>
      <c r="DF253" t="s">
        <v>167</v>
      </c>
      <c r="DG253" t="s">
        <v>143</v>
      </c>
      <c r="DH253" t="s">
        <v>168</v>
      </c>
      <c r="DI253">
        <v>1</v>
      </c>
      <c r="DJ253">
        <v>1</v>
      </c>
      <c r="DK253" t="s">
        <v>1520</v>
      </c>
      <c r="DL253" t="s">
        <v>152</v>
      </c>
      <c r="DM253">
        <v>25.076316531050601</v>
      </c>
      <c r="DN253">
        <v>55.145738571882198</v>
      </c>
      <c r="DO253" t="s">
        <v>1520</v>
      </c>
      <c r="DP253" t="s">
        <v>153</v>
      </c>
      <c r="DQ253">
        <v>25.0761868620291</v>
      </c>
      <c r="DR253">
        <v>55.1456457003951</v>
      </c>
      <c r="DS253">
        <v>10</v>
      </c>
      <c r="DT253" t="s">
        <v>133</v>
      </c>
      <c r="DW253" s="18" t="str">
        <f>IF(AND(CU253="no",CS253=0),"okay",IF(AND(CU253="yes",CS253&gt;0),"okay","wrong"))</f>
        <v>okay</v>
      </c>
      <c r="DX253" s="3">
        <f>SUM(BO253:BQ253)</f>
        <v>125.4271428571428</v>
      </c>
      <c r="DY253" s="3">
        <f>BM253</f>
        <v>0</v>
      </c>
      <c r="DZ253" s="3">
        <f t="shared" si="24"/>
        <v>0</v>
      </c>
      <c r="EA253" s="3">
        <f>CF253</f>
        <v>0</v>
      </c>
      <c r="EB253" s="18">
        <f>ROUND(DZ253-CS253-EA253,)</f>
        <v>0</v>
      </c>
      <c r="EC253" s="3">
        <f>CI253</f>
        <v>916.99</v>
      </c>
      <c r="ED253" s="3">
        <f t="shared" si="25"/>
        <v>0</v>
      </c>
      <c r="EE253" s="3">
        <f t="shared" si="25"/>
        <v>0</v>
      </c>
      <c r="EF253" s="3">
        <f t="shared" si="26"/>
        <v>916.99</v>
      </c>
      <c r="EG253" s="18">
        <f t="shared" si="27"/>
        <v>0</v>
      </c>
      <c r="EH253" s="3">
        <f>BU253</f>
        <v>668.99</v>
      </c>
      <c r="EI253" s="3">
        <f t="shared" si="28"/>
        <v>668.99</v>
      </c>
      <c r="EJ253" s="3">
        <f>CE253</f>
        <v>0</v>
      </c>
      <c r="EK253" s="19">
        <f t="shared" si="29"/>
        <v>668.99</v>
      </c>
      <c r="EL253" s="19">
        <f>CO253/CM253</f>
        <v>1</v>
      </c>
      <c r="EM253" s="19">
        <f t="shared" si="30"/>
        <v>668.99</v>
      </c>
      <c r="EN253" s="18">
        <f>ROUND(EM253-BV253,0)</f>
        <v>0</v>
      </c>
    </row>
    <row r="254" spans="1:144" x14ac:dyDescent="0.25">
      <c r="A254">
        <v>260531</v>
      </c>
      <c r="B254" t="s">
        <v>1521</v>
      </c>
      <c r="C254" s="1">
        <v>45370</v>
      </c>
      <c r="D254" s="2">
        <v>45370.898912037039</v>
      </c>
      <c r="E254">
        <v>2024</v>
      </c>
      <c r="F254">
        <v>3</v>
      </c>
      <c r="G254">
        <v>19</v>
      </c>
      <c r="H254">
        <v>12</v>
      </c>
      <c r="I254">
        <v>3</v>
      </c>
      <c r="J254" t="s">
        <v>171</v>
      </c>
      <c r="K254">
        <v>21</v>
      </c>
      <c r="L254">
        <v>1</v>
      </c>
      <c r="M254">
        <v>1</v>
      </c>
      <c r="N254" s="1">
        <v>45388</v>
      </c>
      <c r="O254" s="2">
        <v>45388.521527777775</v>
      </c>
      <c r="P254">
        <v>2024</v>
      </c>
      <c r="Q254">
        <v>4</v>
      </c>
      <c r="R254">
        <v>6</v>
      </c>
      <c r="S254">
        <v>14</v>
      </c>
      <c r="T254">
        <v>7</v>
      </c>
      <c r="U254" t="s">
        <v>126</v>
      </c>
      <c r="V254">
        <v>12</v>
      </c>
      <c r="W254" s="1">
        <v>45418</v>
      </c>
      <c r="X254" s="2">
        <v>45418.521527777775</v>
      </c>
      <c r="Y254">
        <v>2024</v>
      </c>
      <c r="Z254">
        <v>5</v>
      </c>
      <c r="AA254">
        <v>6</v>
      </c>
      <c r="AB254">
        <v>19</v>
      </c>
      <c r="AC254">
        <v>2</v>
      </c>
      <c r="AD254" t="s">
        <v>124</v>
      </c>
      <c r="AE254">
        <v>12</v>
      </c>
      <c r="AF254" t="s">
        <v>127</v>
      </c>
      <c r="AG254" t="s">
        <v>203</v>
      </c>
      <c r="AH254" t="s">
        <v>631</v>
      </c>
      <c r="AI254" t="s">
        <v>204</v>
      </c>
      <c r="AJ254">
        <v>18</v>
      </c>
      <c r="AK254" t="s">
        <v>1082</v>
      </c>
      <c r="AL254" t="s">
        <v>39</v>
      </c>
      <c r="AM254" s="1">
        <v>45370</v>
      </c>
      <c r="AN254">
        <v>1</v>
      </c>
      <c r="AO254">
        <v>0</v>
      </c>
      <c r="AP254">
        <v>0</v>
      </c>
      <c r="AQ254" t="s">
        <v>216</v>
      </c>
      <c r="AR254" t="s">
        <v>135</v>
      </c>
      <c r="AS254" t="s">
        <v>157</v>
      </c>
      <c r="AT254" t="s">
        <v>133</v>
      </c>
      <c r="AU254" t="s">
        <v>158</v>
      </c>
      <c r="AV254" t="s">
        <v>138</v>
      </c>
      <c r="AW254" t="s">
        <v>133</v>
      </c>
      <c r="AX254" t="s">
        <v>139</v>
      </c>
      <c r="AZ254">
        <v>8</v>
      </c>
      <c r="BA254">
        <v>3</v>
      </c>
      <c r="BB254">
        <v>4</v>
      </c>
      <c r="BC254">
        <v>1</v>
      </c>
      <c r="BD254">
        <v>95379</v>
      </c>
      <c r="BE254" t="s">
        <v>1522</v>
      </c>
      <c r="BF254" t="s">
        <v>1523</v>
      </c>
      <c r="BG254" t="s">
        <v>1524</v>
      </c>
      <c r="BH254" s="1">
        <v>34700</v>
      </c>
      <c r="BI254">
        <v>29</v>
      </c>
      <c r="BJ254" t="s">
        <v>143</v>
      </c>
      <c r="BK254" t="s">
        <v>139</v>
      </c>
      <c r="BL254" s="3">
        <v>30</v>
      </c>
      <c r="BM254" s="3">
        <v>0</v>
      </c>
      <c r="BN254">
        <v>0</v>
      </c>
      <c r="BO254" s="3">
        <v>66.63</v>
      </c>
      <c r="BP254" s="3">
        <v>6.63</v>
      </c>
      <c r="BQ254" s="3">
        <v>5</v>
      </c>
      <c r="BR254" t="s">
        <v>144</v>
      </c>
      <c r="BS254">
        <v>66.63</v>
      </c>
      <c r="BT254" t="s">
        <v>145</v>
      </c>
      <c r="BU254" s="3">
        <v>1998.8999999999901</v>
      </c>
      <c r="BV254" s="3">
        <v>1998.8999999999901</v>
      </c>
      <c r="BW254">
        <v>0</v>
      </c>
      <c r="BX254">
        <v>39</v>
      </c>
      <c r="BY254">
        <v>39</v>
      </c>
      <c r="BZ254">
        <v>150</v>
      </c>
      <c r="CA254">
        <v>198.9</v>
      </c>
      <c r="CB254">
        <v>0</v>
      </c>
      <c r="CC254">
        <v>0</v>
      </c>
      <c r="CD254">
        <v>198.9</v>
      </c>
      <c r="CE254" s="3">
        <v>0</v>
      </c>
      <c r="CF254" s="3">
        <v>0</v>
      </c>
      <c r="CG254">
        <v>121.289999999999</v>
      </c>
      <c r="CH254">
        <v>121.289999999999</v>
      </c>
      <c r="CI254" s="3">
        <v>2425.7999999999902</v>
      </c>
      <c r="CJ254" s="5">
        <v>2425.7999999999902</v>
      </c>
      <c r="CK254" s="5">
        <v>2425.7999999999902</v>
      </c>
      <c r="CL254" s="5">
        <v>2425.7999999999902</v>
      </c>
      <c r="CM254" s="3">
        <v>2425.7999999999902</v>
      </c>
      <c r="CN254" s="3">
        <v>2425.7999999999902</v>
      </c>
      <c r="CO254" s="3">
        <v>2425.7999999999902</v>
      </c>
      <c r="CP254" s="3">
        <v>2425.7999999999902</v>
      </c>
      <c r="CQ254">
        <v>2425.7999999999902</v>
      </c>
      <c r="CR254">
        <v>121.289999999999</v>
      </c>
      <c r="CS254" s="3">
        <v>0</v>
      </c>
      <c r="CT254" s="3">
        <v>0</v>
      </c>
      <c r="CU254" s="3" t="s">
        <v>146</v>
      </c>
      <c r="CV254" t="s">
        <v>133</v>
      </c>
      <c r="CX254" s="2">
        <v>1.5</v>
      </c>
      <c r="CZ254">
        <v>484</v>
      </c>
      <c r="DA254">
        <v>3</v>
      </c>
      <c r="DB254" t="s">
        <v>147</v>
      </c>
      <c r="DC254" t="s">
        <v>388</v>
      </c>
      <c r="DD254" t="s">
        <v>321</v>
      </c>
      <c r="DE254" t="s">
        <v>222</v>
      </c>
      <c r="DF254" t="s">
        <v>167</v>
      </c>
      <c r="DG254" t="s">
        <v>143</v>
      </c>
      <c r="DH254" t="s">
        <v>168</v>
      </c>
      <c r="DI254">
        <v>1</v>
      </c>
      <c r="DJ254">
        <v>1</v>
      </c>
      <c r="DK254" t="s">
        <v>1525</v>
      </c>
      <c r="DL254" t="s">
        <v>152</v>
      </c>
      <c r="DM254">
        <v>25.02523545</v>
      </c>
      <c r="DN254">
        <v>55.136046074299998</v>
      </c>
      <c r="DO254" t="s">
        <v>1525</v>
      </c>
      <c r="DP254" t="s">
        <v>153</v>
      </c>
      <c r="DQ254">
        <v>25.025235449979</v>
      </c>
      <c r="DR254">
        <v>55.1360460743308</v>
      </c>
      <c r="DS254" t="s">
        <v>133</v>
      </c>
      <c r="DT254" t="s">
        <v>133</v>
      </c>
      <c r="DW254" s="18" t="str">
        <f>IF(AND(CU254="no",CS254=0),"okay",IF(AND(CU254="yes",CS254&gt;0),"okay","wrong"))</f>
        <v>okay</v>
      </c>
      <c r="DX254" s="3">
        <f>SUM(BO254:BQ254)</f>
        <v>78.259999999999991</v>
      </c>
      <c r="DY254" s="3">
        <f>BM254</f>
        <v>0</v>
      </c>
      <c r="DZ254" s="3">
        <f t="shared" si="24"/>
        <v>0</v>
      </c>
      <c r="EA254" s="3">
        <f>CF254</f>
        <v>0</v>
      </c>
      <c r="EB254" s="18">
        <f>ROUND(DZ254-CS254-EA254,)</f>
        <v>0</v>
      </c>
      <c r="EC254" s="3">
        <f>CI254</f>
        <v>2425.7999999999902</v>
      </c>
      <c r="ED254" s="3">
        <f t="shared" si="25"/>
        <v>0</v>
      </c>
      <c r="EE254" s="3">
        <f t="shared" si="25"/>
        <v>0</v>
      </c>
      <c r="EF254" s="3">
        <f t="shared" si="26"/>
        <v>2425.7999999999902</v>
      </c>
      <c r="EG254" s="18">
        <f t="shared" si="27"/>
        <v>0</v>
      </c>
      <c r="EH254" s="3">
        <f>BU254</f>
        <v>1998.8999999999901</v>
      </c>
      <c r="EI254" s="3">
        <f t="shared" si="28"/>
        <v>1998.8999999999901</v>
      </c>
      <c r="EJ254" s="3">
        <f>CE254</f>
        <v>0</v>
      </c>
      <c r="EK254" s="19">
        <f t="shared" si="29"/>
        <v>1998.8999999999901</v>
      </c>
      <c r="EL254" s="19">
        <f>CO254/CM254</f>
        <v>1</v>
      </c>
      <c r="EM254" s="19">
        <f t="shared" si="30"/>
        <v>1998.8999999999901</v>
      </c>
      <c r="EN254" s="18">
        <f>ROUND(EM254-BV254,0)</f>
        <v>0</v>
      </c>
    </row>
    <row r="255" spans="1:144" x14ac:dyDescent="0.25">
      <c r="A255">
        <v>260548</v>
      </c>
      <c r="B255" t="s">
        <v>1526</v>
      </c>
      <c r="C255" s="1">
        <v>45370</v>
      </c>
      <c r="D255" s="2">
        <v>45370.954027777778</v>
      </c>
      <c r="E255">
        <v>2024</v>
      </c>
      <c r="F255">
        <v>3</v>
      </c>
      <c r="G255">
        <v>19</v>
      </c>
      <c r="H255">
        <v>12</v>
      </c>
      <c r="I255">
        <v>3</v>
      </c>
      <c r="J255" t="s">
        <v>171</v>
      </c>
      <c r="K255">
        <v>22</v>
      </c>
      <c r="L255">
        <v>1</v>
      </c>
      <c r="M255">
        <v>1</v>
      </c>
      <c r="N255" s="1">
        <v>45372</v>
      </c>
      <c r="O255" s="2">
        <v>45372.704861111109</v>
      </c>
      <c r="P255">
        <v>2024</v>
      </c>
      <c r="Q255">
        <v>3</v>
      </c>
      <c r="R255">
        <v>21</v>
      </c>
      <c r="S255">
        <v>12</v>
      </c>
      <c r="T255">
        <v>5</v>
      </c>
      <c r="U255" t="s">
        <v>125</v>
      </c>
      <c r="V255">
        <v>16</v>
      </c>
      <c r="W255" s="1">
        <v>45373</v>
      </c>
      <c r="X255" s="2">
        <v>45373.673611111109</v>
      </c>
      <c r="Y255">
        <v>2024</v>
      </c>
      <c r="Z255">
        <v>3</v>
      </c>
      <c r="AA255">
        <v>22</v>
      </c>
      <c r="AB255">
        <v>12</v>
      </c>
      <c r="AC255">
        <v>6</v>
      </c>
      <c r="AD255" t="s">
        <v>241</v>
      </c>
      <c r="AE255">
        <v>16</v>
      </c>
      <c r="AF255" t="s">
        <v>127</v>
      </c>
      <c r="AG255" t="s">
        <v>128</v>
      </c>
      <c r="AH255" t="s">
        <v>129</v>
      </c>
      <c r="AI255" t="s">
        <v>130</v>
      </c>
      <c r="AJ255">
        <v>2</v>
      </c>
      <c r="AK255" t="s">
        <v>1082</v>
      </c>
      <c r="AL255" t="s">
        <v>39</v>
      </c>
      <c r="AM255" s="1">
        <v>45370</v>
      </c>
      <c r="AN255">
        <v>1</v>
      </c>
      <c r="AO255">
        <v>0</v>
      </c>
      <c r="AP255">
        <v>0</v>
      </c>
      <c r="AQ255" t="s">
        <v>134</v>
      </c>
      <c r="AR255" t="s">
        <v>156</v>
      </c>
      <c r="AS255" t="s">
        <v>136</v>
      </c>
      <c r="AT255" t="s">
        <v>272</v>
      </c>
      <c r="AU255" t="s">
        <v>272</v>
      </c>
      <c r="AV255" t="s">
        <v>159</v>
      </c>
      <c r="AW255" t="s">
        <v>133</v>
      </c>
      <c r="AX255" t="s">
        <v>139</v>
      </c>
      <c r="AZ255">
        <v>2</v>
      </c>
      <c r="BA255">
        <v>0</v>
      </c>
      <c r="BB255">
        <v>2</v>
      </c>
      <c r="BC255">
        <v>0</v>
      </c>
      <c r="BD255">
        <v>496455</v>
      </c>
      <c r="BE255" t="s">
        <v>1527</v>
      </c>
      <c r="BF255" t="s">
        <v>1528</v>
      </c>
      <c r="BG255" t="s">
        <v>1529</v>
      </c>
      <c r="BH255" s="1">
        <v>33787</v>
      </c>
      <c r="BI255">
        <v>32</v>
      </c>
      <c r="BJ255" t="s">
        <v>143</v>
      </c>
      <c r="BK255" t="s">
        <v>146</v>
      </c>
      <c r="BL255" s="3">
        <v>1</v>
      </c>
      <c r="BM255" s="3">
        <v>0</v>
      </c>
      <c r="BN255">
        <v>0</v>
      </c>
      <c r="BO255" s="3">
        <v>99.99</v>
      </c>
      <c r="BP255" s="3">
        <v>0</v>
      </c>
      <c r="BQ255" s="3">
        <v>25</v>
      </c>
      <c r="BR255" t="s">
        <v>144</v>
      </c>
      <c r="BS255">
        <v>0</v>
      </c>
      <c r="BT255">
        <v>0</v>
      </c>
      <c r="BU255" s="3">
        <v>99.99</v>
      </c>
      <c r="BV255" s="3">
        <v>99.99</v>
      </c>
      <c r="BW255">
        <v>0</v>
      </c>
      <c r="BX255">
        <v>0</v>
      </c>
      <c r="BY255">
        <v>0</v>
      </c>
      <c r="BZ255">
        <v>25</v>
      </c>
      <c r="CA255">
        <v>0</v>
      </c>
      <c r="CB255">
        <v>0</v>
      </c>
      <c r="CC255">
        <v>0</v>
      </c>
      <c r="CD255">
        <v>10</v>
      </c>
      <c r="CE255" s="3">
        <v>0</v>
      </c>
      <c r="CF255" s="3">
        <v>0</v>
      </c>
      <c r="CG255">
        <v>6.75</v>
      </c>
      <c r="CH255">
        <v>6.75</v>
      </c>
      <c r="CI255" s="3">
        <v>134.99</v>
      </c>
      <c r="CJ255" s="5">
        <v>134.99</v>
      </c>
      <c r="CK255" s="5">
        <v>134.99</v>
      </c>
      <c r="CL255" s="5">
        <v>134.99</v>
      </c>
      <c r="CM255" s="3">
        <v>134.99</v>
      </c>
      <c r="CN255" s="3">
        <v>134.99</v>
      </c>
      <c r="CO255" s="3">
        <v>134.99</v>
      </c>
      <c r="CP255" s="3">
        <v>134.99</v>
      </c>
      <c r="CQ255">
        <v>134.99</v>
      </c>
      <c r="CR255">
        <v>6.75</v>
      </c>
      <c r="CS255" s="3">
        <v>0</v>
      </c>
      <c r="CT255" s="3">
        <v>0</v>
      </c>
      <c r="CU255" s="3" t="s">
        <v>146</v>
      </c>
      <c r="CV255" t="s">
        <v>133</v>
      </c>
      <c r="CX255" s="2">
        <v>1.5</v>
      </c>
      <c r="CY255" t="s">
        <v>133</v>
      </c>
      <c r="CZ255">
        <v>96</v>
      </c>
      <c r="DA255">
        <v>14</v>
      </c>
      <c r="DB255" t="s">
        <v>163</v>
      </c>
      <c r="DC255" t="s">
        <v>164</v>
      </c>
      <c r="DD255" t="s">
        <v>165</v>
      </c>
      <c r="DE255" t="s">
        <v>133</v>
      </c>
      <c r="DF255" t="s">
        <v>133</v>
      </c>
      <c r="DG255" t="s">
        <v>143</v>
      </c>
      <c r="DH255" t="s">
        <v>168</v>
      </c>
      <c r="DI255">
        <v>1</v>
      </c>
      <c r="DJ255">
        <v>1</v>
      </c>
      <c r="DK255" t="s">
        <v>563</v>
      </c>
      <c r="DL255" t="s">
        <v>338</v>
      </c>
      <c r="DM255">
        <v>25.121510653783901</v>
      </c>
      <c r="DN255">
        <v>55.198340808045003</v>
      </c>
      <c r="DO255" t="s">
        <v>563</v>
      </c>
      <c r="DP255" t="s">
        <v>338</v>
      </c>
      <c r="DQ255">
        <v>25.121510653783901</v>
      </c>
      <c r="DR255">
        <v>55.198340808045003</v>
      </c>
      <c r="DS255">
        <v>5</v>
      </c>
      <c r="DT255" t="s">
        <v>133</v>
      </c>
      <c r="DW255" s="18" t="str">
        <f>IF(AND(CU255="no",CS255=0),"okay",IF(AND(CU255="yes",CS255&gt;0),"okay","wrong"))</f>
        <v>okay</v>
      </c>
      <c r="DX255" s="3">
        <f>SUM(BO255:BQ255)</f>
        <v>124.99</v>
      </c>
      <c r="DY255" s="3">
        <f>BM255</f>
        <v>0</v>
      </c>
      <c r="DZ255" s="3">
        <f t="shared" si="24"/>
        <v>0</v>
      </c>
      <c r="EA255" s="3">
        <f>CF255</f>
        <v>0</v>
      </c>
      <c r="EB255" s="18">
        <f>ROUND(DZ255-CS255-EA255,)</f>
        <v>0</v>
      </c>
      <c r="EC255" s="3">
        <f>CI255</f>
        <v>134.99</v>
      </c>
      <c r="ED255" s="3">
        <f t="shared" si="25"/>
        <v>0</v>
      </c>
      <c r="EE255" s="3">
        <f t="shared" si="25"/>
        <v>0</v>
      </c>
      <c r="EF255" s="3">
        <f t="shared" si="26"/>
        <v>134.99</v>
      </c>
      <c r="EG255" s="18">
        <f t="shared" si="27"/>
        <v>0</v>
      </c>
      <c r="EH255" s="3">
        <f>BU255</f>
        <v>99.99</v>
      </c>
      <c r="EI255" s="3">
        <f t="shared" si="28"/>
        <v>99.99</v>
      </c>
      <c r="EJ255" s="3">
        <f>CE255</f>
        <v>0</v>
      </c>
      <c r="EK255" s="19">
        <f t="shared" si="29"/>
        <v>99.99</v>
      </c>
      <c r="EL255" s="19">
        <f>CO255/CM255</f>
        <v>1</v>
      </c>
      <c r="EM255" s="19">
        <f t="shared" si="30"/>
        <v>99.99</v>
      </c>
      <c r="EN255" s="18">
        <f>ROUND(EM255-BV255,0)</f>
        <v>0</v>
      </c>
    </row>
    <row r="256" spans="1:144" x14ac:dyDescent="0.25">
      <c r="A256">
        <v>260550</v>
      </c>
      <c r="B256" t="s">
        <v>1516</v>
      </c>
      <c r="C256" s="1">
        <v>45370</v>
      </c>
      <c r="D256" s="2">
        <v>45370.958194444444</v>
      </c>
      <c r="E256">
        <v>2024</v>
      </c>
      <c r="F256">
        <v>3</v>
      </c>
      <c r="G256">
        <v>19</v>
      </c>
      <c r="H256">
        <v>12</v>
      </c>
      <c r="I256">
        <v>3</v>
      </c>
      <c r="J256" t="s">
        <v>171</v>
      </c>
      <c r="K256">
        <v>22</v>
      </c>
      <c r="L256">
        <v>1</v>
      </c>
      <c r="M256">
        <v>1</v>
      </c>
      <c r="N256" s="1">
        <v>45371</v>
      </c>
      <c r="O256" s="2">
        <v>45371.446527777778</v>
      </c>
      <c r="P256">
        <v>2024</v>
      </c>
      <c r="Q256">
        <v>3</v>
      </c>
      <c r="R256">
        <v>20</v>
      </c>
      <c r="S256">
        <v>12</v>
      </c>
      <c r="T256">
        <v>4</v>
      </c>
      <c r="U256" t="s">
        <v>226</v>
      </c>
      <c r="V256">
        <v>10</v>
      </c>
      <c r="W256" s="1">
        <v>45402</v>
      </c>
      <c r="X256" s="2">
        <v>45402.446527777778</v>
      </c>
      <c r="Y256">
        <v>2024</v>
      </c>
      <c r="Z256">
        <v>4</v>
      </c>
      <c r="AA256">
        <v>20</v>
      </c>
      <c r="AB256">
        <v>16</v>
      </c>
      <c r="AC256">
        <v>7</v>
      </c>
      <c r="AD256" t="s">
        <v>126</v>
      </c>
      <c r="AE256">
        <v>10</v>
      </c>
      <c r="AF256" t="s">
        <v>127</v>
      </c>
      <c r="AG256" t="s">
        <v>128</v>
      </c>
      <c r="AH256" t="s">
        <v>129</v>
      </c>
      <c r="AI256" t="s">
        <v>173</v>
      </c>
      <c r="AJ256">
        <v>1</v>
      </c>
      <c r="AK256" t="s">
        <v>1082</v>
      </c>
      <c r="AL256" t="s">
        <v>39</v>
      </c>
      <c r="AM256" s="1">
        <v>45370</v>
      </c>
      <c r="AN256">
        <v>1</v>
      </c>
      <c r="AO256">
        <v>0</v>
      </c>
      <c r="AP256">
        <v>0</v>
      </c>
      <c r="AQ256" t="s">
        <v>216</v>
      </c>
      <c r="AR256" t="s">
        <v>135</v>
      </c>
      <c r="AS256" t="s">
        <v>157</v>
      </c>
      <c r="AT256" t="s">
        <v>133</v>
      </c>
      <c r="AU256" t="s">
        <v>158</v>
      </c>
      <c r="AV256" t="s">
        <v>159</v>
      </c>
      <c r="AW256" t="s">
        <v>133</v>
      </c>
      <c r="AX256" t="s">
        <v>139</v>
      </c>
      <c r="AZ256">
        <v>4</v>
      </c>
      <c r="BA256">
        <v>0</v>
      </c>
      <c r="BB256">
        <v>3</v>
      </c>
      <c r="BC256">
        <v>1</v>
      </c>
      <c r="BD256">
        <v>472828</v>
      </c>
      <c r="BE256" t="s">
        <v>1530</v>
      </c>
      <c r="BF256" t="s">
        <v>1531</v>
      </c>
      <c r="BG256" t="s">
        <v>1532</v>
      </c>
      <c r="BH256" s="1">
        <v>33787</v>
      </c>
      <c r="BI256">
        <v>32</v>
      </c>
      <c r="BJ256" t="s">
        <v>143</v>
      </c>
      <c r="BK256" t="s">
        <v>139</v>
      </c>
      <c r="BL256" s="3">
        <v>31</v>
      </c>
      <c r="BM256" s="3">
        <v>0</v>
      </c>
      <c r="BN256">
        <v>0</v>
      </c>
      <c r="BO256" s="3">
        <v>116.63</v>
      </c>
      <c r="BP256" s="3">
        <v>0</v>
      </c>
      <c r="BQ256" s="3">
        <v>5</v>
      </c>
      <c r="BR256" t="s">
        <v>144</v>
      </c>
      <c r="BS256">
        <v>116.63</v>
      </c>
      <c r="BT256" t="s">
        <v>145</v>
      </c>
      <c r="BU256" s="3">
        <v>3615.53</v>
      </c>
      <c r="BV256" s="3">
        <v>3615.53</v>
      </c>
      <c r="BW256">
        <v>0</v>
      </c>
      <c r="BX256">
        <v>49</v>
      </c>
      <c r="BY256">
        <v>39</v>
      </c>
      <c r="BZ256">
        <v>155</v>
      </c>
      <c r="CA256">
        <v>0</v>
      </c>
      <c r="CB256">
        <v>0</v>
      </c>
      <c r="CC256">
        <v>0</v>
      </c>
      <c r="CD256">
        <v>0</v>
      </c>
      <c r="CE256" s="3">
        <v>0</v>
      </c>
      <c r="CF256" s="3">
        <v>0</v>
      </c>
      <c r="CG256">
        <v>192.93</v>
      </c>
      <c r="CH256">
        <v>192.93</v>
      </c>
      <c r="CI256" s="3">
        <v>3858.53</v>
      </c>
      <c r="CJ256" s="5">
        <v>3858.53</v>
      </c>
      <c r="CK256" s="5">
        <v>3858.53</v>
      </c>
      <c r="CL256" s="5">
        <v>3858.53</v>
      </c>
      <c r="CM256" s="3">
        <v>3858.53</v>
      </c>
      <c r="CN256" s="3">
        <v>3858.53</v>
      </c>
      <c r="CO256" s="3">
        <v>3858.53</v>
      </c>
      <c r="CP256" s="3">
        <v>3858.53</v>
      </c>
      <c r="CQ256">
        <v>3858.53</v>
      </c>
      <c r="CR256">
        <v>192.93</v>
      </c>
      <c r="CS256" s="3">
        <v>0</v>
      </c>
      <c r="CT256" s="3">
        <v>0</v>
      </c>
      <c r="CU256" s="3" t="s">
        <v>146</v>
      </c>
      <c r="CV256" t="s">
        <v>133</v>
      </c>
      <c r="CX256" s="2">
        <v>1.5</v>
      </c>
      <c r="CY256" t="s">
        <v>133</v>
      </c>
      <c r="CZ256">
        <v>190</v>
      </c>
      <c r="DA256">
        <v>3</v>
      </c>
      <c r="DB256" t="s">
        <v>147</v>
      </c>
      <c r="DC256" t="s">
        <v>1127</v>
      </c>
      <c r="DD256" t="s">
        <v>231</v>
      </c>
      <c r="DE256" t="s">
        <v>194</v>
      </c>
      <c r="DF256" t="s">
        <v>167</v>
      </c>
      <c r="DG256" t="s">
        <v>143</v>
      </c>
      <c r="DH256" t="s">
        <v>168</v>
      </c>
      <c r="DI256">
        <v>1</v>
      </c>
      <c r="DJ256">
        <v>1</v>
      </c>
      <c r="DK256" t="s">
        <v>1533</v>
      </c>
      <c r="DL256" t="s">
        <v>152</v>
      </c>
      <c r="DM256">
        <v>25.196296757434801</v>
      </c>
      <c r="DN256">
        <v>55.398547500371897</v>
      </c>
      <c r="DO256" t="s">
        <v>1533</v>
      </c>
      <c r="DP256" t="s">
        <v>153</v>
      </c>
      <c r="DQ256">
        <v>25.196296757434801</v>
      </c>
      <c r="DR256">
        <v>55.398547500371897</v>
      </c>
      <c r="DS256" t="s">
        <v>133</v>
      </c>
      <c r="DT256" t="s">
        <v>133</v>
      </c>
      <c r="DW256" s="18" t="str">
        <f>IF(AND(CU256="no",CS256=0),"okay",IF(AND(CU256="yes",CS256&gt;0),"okay","wrong"))</f>
        <v>okay</v>
      </c>
      <c r="DX256" s="3">
        <f>SUM(BO256:BQ256)</f>
        <v>121.63</v>
      </c>
      <c r="DY256" s="3">
        <f>BM256</f>
        <v>0</v>
      </c>
      <c r="DZ256" s="3">
        <f t="shared" si="24"/>
        <v>0</v>
      </c>
      <c r="EA256" s="3">
        <f>CF256</f>
        <v>0</v>
      </c>
      <c r="EB256" s="18">
        <f>ROUND(DZ256-CS256-EA256,)</f>
        <v>0</v>
      </c>
      <c r="EC256" s="3">
        <f>CI256</f>
        <v>3858.53</v>
      </c>
      <c r="ED256" s="3">
        <f t="shared" si="25"/>
        <v>0</v>
      </c>
      <c r="EE256" s="3">
        <f t="shared" si="25"/>
        <v>0</v>
      </c>
      <c r="EF256" s="3">
        <f t="shared" si="26"/>
        <v>3858.53</v>
      </c>
      <c r="EG256" s="18">
        <f t="shared" si="27"/>
        <v>0</v>
      </c>
      <c r="EH256" s="3">
        <f>BU256</f>
        <v>3615.53</v>
      </c>
      <c r="EI256" s="3">
        <f t="shared" si="28"/>
        <v>3615.53</v>
      </c>
      <c r="EJ256" s="3">
        <f>CE256</f>
        <v>0</v>
      </c>
      <c r="EK256" s="19">
        <f t="shared" si="29"/>
        <v>3615.53</v>
      </c>
      <c r="EL256" s="19">
        <f>CO256/CM256</f>
        <v>1</v>
      </c>
      <c r="EM256" s="19">
        <f t="shared" si="30"/>
        <v>3615.53</v>
      </c>
      <c r="EN256" s="18">
        <f>ROUND(EM256-BV256,0)</f>
        <v>0</v>
      </c>
    </row>
    <row r="257" spans="1:144" x14ac:dyDescent="0.25">
      <c r="A257">
        <v>260660</v>
      </c>
      <c r="B257">
        <v>4019831</v>
      </c>
      <c r="C257" s="1">
        <v>45371</v>
      </c>
      <c r="D257" s="2">
        <v>45371.62395833333</v>
      </c>
      <c r="E257">
        <v>2024</v>
      </c>
      <c r="F257">
        <v>3</v>
      </c>
      <c r="G257">
        <v>20</v>
      </c>
      <c r="H257">
        <v>12</v>
      </c>
      <c r="I257">
        <v>4</v>
      </c>
      <c r="J257" t="s">
        <v>226</v>
      </c>
      <c r="K257">
        <v>14</v>
      </c>
      <c r="L257">
        <v>1</v>
      </c>
      <c r="M257">
        <v>1</v>
      </c>
      <c r="N257" s="1">
        <v>45372</v>
      </c>
      <c r="O257" s="2">
        <v>45372.784722222219</v>
      </c>
      <c r="P257">
        <v>2024</v>
      </c>
      <c r="Q257">
        <v>3</v>
      </c>
      <c r="R257">
        <v>21</v>
      </c>
      <c r="S257">
        <v>12</v>
      </c>
      <c r="T257">
        <v>5</v>
      </c>
      <c r="U257" t="s">
        <v>125</v>
      </c>
      <c r="V257">
        <v>18</v>
      </c>
      <c r="W257" s="1">
        <v>45376</v>
      </c>
      <c r="X257" s="2">
        <v>45376.770833333336</v>
      </c>
      <c r="Y257">
        <v>2024</v>
      </c>
      <c r="Z257">
        <v>3</v>
      </c>
      <c r="AA257">
        <v>25</v>
      </c>
      <c r="AB257">
        <v>13</v>
      </c>
      <c r="AC257">
        <v>2</v>
      </c>
      <c r="AD257" t="s">
        <v>124</v>
      </c>
      <c r="AE257">
        <v>18</v>
      </c>
      <c r="AF257" t="s">
        <v>127</v>
      </c>
      <c r="AG257" t="s">
        <v>128</v>
      </c>
      <c r="AH257" t="s">
        <v>129</v>
      </c>
      <c r="AI257" t="s">
        <v>173</v>
      </c>
      <c r="AJ257">
        <v>1</v>
      </c>
      <c r="AK257" t="s">
        <v>1082</v>
      </c>
      <c r="AL257" t="s">
        <v>39</v>
      </c>
      <c r="AM257" s="1">
        <v>45371</v>
      </c>
      <c r="AN257">
        <v>1</v>
      </c>
      <c r="AO257">
        <v>0</v>
      </c>
      <c r="AP257">
        <v>0</v>
      </c>
      <c r="AQ257" t="s">
        <v>134</v>
      </c>
      <c r="AR257" t="s">
        <v>156</v>
      </c>
      <c r="AS257" t="s">
        <v>136</v>
      </c>
      <c r="AT257" t="s">
        <v>324</v>
      </c>
      <c r="AU257" t="s">
        <v>324</v>
      </c>
      <c r="AV257" t="s">
        <v>159</v>
      </c>
      <c r="AW257" t="s">
        <v>133</v>
      </c>
      <c r="AX257" t="s">
        <v>139</v>
      </c>
      <c r="AZ257">
        <v>3</v>
      </c>
      <c r="BA257">
        <v>0</v>
      </c>
      <c r="BB257">
        <v>3</v>
      </c>
      <c r="BC257">
        <v>0</v>
      </c>
      <c r="BD257">
        <v>517951</v>
      </c>
      <c r="BE257" t="s">
        <v>1534</v>
      </c>
      <c r="BF257" t="s">
        <v>1535</v>
      </c>
      <c r="BG257" t="s">
        <v>1536</v>
      </c>
      <c r="BH257" s="1">
        <v>33787</v>
      </c>
      <c r="BI257">
        <v>32</v>
      </c>
      <c r="BJ257" t="s">
        <v>143</v>
      </c>
      <c r="BK257" t="s">
        <v>146</v>
      </c>
      <c r="BL257" s="3">
        <v>4</v>
      </c>
      <c r="BM257" s="3">
        <v>0</v>
      </c>
      <c r="BN257">
        <v>0</v>
      </c>
      <c r="BO257" s="3">
        <v>109</v>
      </c>
      <c r="BP257" s="3">
        <v>22</v>
      </c>
      <c r="BQ257" s="3">
        <v>50</v>
      </c>
      <c r="BR257" t="s">
        <v>144</v>
      </c>
      <c r="BS257">
        <v>0</v>
      </c>
      <c r="BT257">
        <v>0</v>
      </c>
      <c r="BU257" s="3">
        <v>436</v>
      </c>
      <c r="BV257" s="3">
        <v>436</v>
      </c>
      <c r="BW257">
        <v>0</v>
      </c>
      <c r="BX257">
        <v>39</v>
      </c>
      <c r="BY257">
        <v>39</v>
      </c>
      <c r="BZ257">
        <v>200</v>
      </c>
      <c r="CA257">
        <v>88</v>
      </c>
      <c r="CB257">
        <v>0</v>
      </c>
      <c r="CC257">
        <v>0</v>
      </c>
      <c r="CD257">
        <v>88</v>
      </c>
      <c r="CE257" s="3">
        <v>0</v>
      </c>
      <c r="CF257" s="3">
        <v>0</v>
      </c>
      <c r="CG257">
        <v>40.1</v>
      </c>
      <c r="CH257">
        <v>40.1</v>
      </c>
      <c r="CI257" s="3">
        <v>802</v>
      </c>
      <c r="CJ257" s="5">
        <v>802</v>
      </c>
      <c r="CK257" s="5">
        <v>802</v>
      </c>
      <c r="CL257" s="5">
        <v>802</v>
      </c>
      <c r="CM257" s="3">
        <v>802</v>
      </c>
      <c r="CN257" s="3">
        <v>802</v>
      </c>
      <c r="CO257" s="3">
        <v>802</v>
      </c>
      <c r="CP257" s="3">
        <v>802</v>
      </c>
      <c r="CQ257">
        <v>802</v>
      </c>
      <c r="CR257">
        <v>40.1</v>
      </c>
      <c r="CS257" s="3">
        <v>0</v>
      </c>
      <c r="CT257" s="3">
        <v>0</v>
      </c>
      <c r="CU257" s="3" t="s">
        <v>146</v>
      </c>
      <c r="CV257" t="s">
        <v>133</v>
      </c>
      <c r="CX257" s="2">
        <v>1.5</v>
      </c>
      <c r="CY257" t="s">
        <v>133</v>
      </c>
      <c r="CZ257">
        <v>366</v>
      </c>
      <c r="DA257">
        <v>2</v>
      </c>
      <c r="DB257" t="s">
        <v>191</v>
      </c>
      <c r="DC257" t="s">
        <v>192</v>
      </c>
      <c r="DD257" t="s">
        <v>357</v>
      </c>
      <c r="DE257" t="s">
        <v>358</v>
      </c>
      <c r="DF257" t="s">
        <v>167</v>
      </c>
      <c r="DG257" t="s">
        <v>143</v>
      </c>
      <c r="DH257" t="s">
        <v>168</v>
      </c>
      <c r="DI257">
        <v>1</v>
      </c>
      <c r="DJ257">
        <v>1</v>
      </c>
      <c r="DK257" t="s">
        <v>1537</v>
      </c>
      <c r="DL257" t="s">
        <v>152</v>
      </c>
      <c r="DM257">
        <v>25.111049447325801</v>
      </c>
      <c r="DN257">
        <v>55.1949648629598</v>
      </c>
      <c r="DO257" t="s">
        <v>1537</v>
      </c>
      <c r="DP257" t="s">
        <v>153</v>
      </c>
      <c r="DQ257">
        <v>25.111049447325801</v>
      </c>
      <c r="DR257">
        <v>55.1949648629598</v>
      </c>
      <c r="DS257" t="s">
        <v>133</v>
      </c>
      <c r="DT257" t="s">
        <v>133</v>
      </c>
      <c r="DW257" s="18" t="str">
        <f>IF(AND(CU257="no",CS257=0),"okay",IF(AND(CU257="yes",CS257&gt;0),"okay","wrong"))</f>
        <v>okay</v>
      </c>
      <c r="DX257" s="3">
        <f>SUM(BO257:BQ257)</f>
        <v>181</v>
      </c>
      <c r="DY257" s="3">
        <f>BM257</f>
        <v>0</v>
      </c>
      <c r="DZ257" s="3">
        <f t="shared" si="24"/>
        <v>0</v>
      </c>
      <c r="EA257" s="3">
        <f>CF257</f>
        <v>0</v>
      </c>
      <c r="EB257" s="18">
        <f>ROUND(DZ257-CS257-EA257,)</f>
        <v>0</v>
      </c>
      <c r="EC257" s="3">
        <f>CI257</f>
        <v>802</v>
      </c>
      <c r="ED257" s="3">
        <f t="shared" si="25"/>
        <v>0</v>
      </c>
      <c r="EE257" s="3">
        <f t="shared" si="25"/>
        <v>0</v>
      </c>
      <c r="EF257" s="3">
        <f t="shared" si="26"/>
        <v>802</v>
      </c>
      <c r="EG257" s="18">
        <f t="shared" si="27"/>
        <v>0</v>
      </c>
      <c r="EH257" s="3">
        <f>BU257</f>
        <v>436</v>
      </c>
      <c r="EI257" s="3">
        <f t="shared" si="28"/>
        <v>436</v>
      </c>
      <c r="EJ257" s="3">
        <f>CE257</f>
        <v>0</v>
      </c>
      <c r="EK257" s="19">
        <f t="shared" si="29"/>
        <v>436</v>
      </c>
      <c r="EL257" s="19">
        <f>CO257/CM257</f>
        <v>1</v>
      </c>
      <c r="EM257" s="19">
        <f t="shared" si="30"/>
        <v>436</v>
      </c>
      <c r="EN257" s="18">
        <f>ROUND(EM257-BV257,0)</f>
        <v>0</v>
      </c>
    </row>
    <row r="258" spans="1:144" x14ac:dyDescent="0.25">
      <c r="A258">
        <v>260686</v>
      </c>
      <c r="B258" t="s">
        <v>1538</v>
      </c>
      <c r="C258" s="1">
        <v>45371</v>
      </c>
      <c r="D258" s="2">
        <v>45371.690613425926</v>
      </c>
      <c r="E258">
        <v>2024</v>
      </c>
      <c r="F258">
        <v>3</v>
      </c>
      <c r="G258">
        <v>20</v>
      </c>
      <c r="H258">
        <v>12</v>
      </c>
      <c r="I258">
        <v>4</v>
      </c>
      <c r="J258" t="s">
        <v>226</v>
      </c>
      <c r="K258">
        <v>16</v>
      </c>
      <c r="L258">
        <v>1</v>
      </c>
      <c r="M258">
        <v>1</v>
      </c>
      <c r="N258" s="1">
        <v>45372</v>
      </c>
      <c r="O258" s="2">
        <v>45372.083333333336</v>
      </c>
      <c r="P258">
        <v>2024</v>
      </c>
      <c r="Q258">
        <v>3</v>
      </c>
      <c r="R258">
        <v>21</v>
      </c>
      <c r="S258">
        <v>12</v>
      </c>
      <c r="T258">
        <v>5</v>
      </c>
      <c r="U258" t="s">
        <v>125</v>
      </c>
      <c r="V258">
        <v>2</v>
      </c>
      <c r="W258" s="1">
        <v>45378</v>
      </c>
      <c r="X258" s="2">
        <v>45378.046527777777</v>
      </c>
      <c r="Y258">
        <v>2024</v>
      </c>
      <c r="Z258">
        <v>3</v>
      </c>
      <c r="AA258">
        <v>27</v>
      </c>
      <c r="AB258">
        <v>13</v>
      </c>
      <c r="AC258">
        <v>4</v>
      </c>
      <c r="AD258" t="s">
        <v>226</v>
      </c>
      <c r="AE258">
        <v>1</v>
      </c>
      <c r="AF258" t="s">
        <v>127</v>
      </c>
      <c r="AG258" t="s">
        <v>128</v>
      </c>
      <c r="AH258" t="s">
        <v>129</v>
      </c>
      <c r="AI258" t="s">
        <v>173</v>
      </c>
      <c r="AJ258">
        <v>1</v>
      </c>
      <c r="AK258" t="s">
        <v>1082</v>
      </c>
      <c r="AL258" t="s">
        <v>39</v>
      </c>
      <c r="AM258" s="1">
        <v>45371</v>
      </c>
      <c r="AN258">
        <v>1</v>
      </c>
      <c r="AO258">
        <v>0</v>
      </c>
      <c r="AP258">
        <v>0</v>
      </c>
      <c r="AQ258" t="s">
        <v>134</v>
      </c>
      <c r="AR258" t="s">
        <v>156</v>
      </c>
      <c r="AS258" t="s">
        <v>157</v>
      </c>
      <c r="AT258" t="s">
        <v>133</v>
      </c>
      <c r="AU258" t="s">
        <v>158</v>
      </c>
      <c r="AV258" t="s">
        <v>159</v>
      </c>
      <c r="AW258" t="s">
        <v>133</v>
      </c>
      <c r="AX258" t="s">
        <v>139</v>
      </c>
      <c r="AZ258">
        <v>2</v>
      </c>
      <c r="BA258">
        <v>0</v>
      </c>
      <c r="BB258">
        <v>1</v>
      </c>
      <c r="BC258">
        <v>1</v>
      </c>
      <c r="BD258">
        <v>299301</v>
      </c>
      <c r="BE258" t="s">
        <v>1539</v>
      </c>
      <c r="BF258" t="s">
        <v>1540</v>
      </c>
      <c r="BG258" t="s">
        <v>1541</v>
      </c>
      <c r="BH258" s="1">
        <v>34700</v>
      </c>
      <c r="BI258">
        <v>29</v>
      </c>
      <c r="BJ258" t="s">
        <v>143</v>
      </c>
      <c r="BK258" t="s">
        <v>139</v>
      </c>
      <c r="BL258" s="3">
        <v>6</v>
      </c>
      <c r="BM258" s="3">
        <v>4</v>
      </c>
      <c r="BN258">
        <v>0</v>
      </c>
      <c r="BO258" s="3">
        <v>99.99</v>
      </c>
      <c r="BP258" s="3">
        <v>0</v>
      </c>
      <c r="BQ258" s="3">
        <v>8.3333333333333304</v>
      </c>
      <c r="BR258" t="s">
        <v>144</v>
      </c>
      <c r="BS258">
        <v>0</v>
      </c>
      <c r="BT258">
        <v>0</v>
      </c>
      <c r="BU258" s="3">
        <v>599.93999999999903</v>
      </c>
      <c r="BV258" s="3">
        <v>166.64667521158799</v>
      </c>
      <c r="BW258">
        <v>0</v>
      </c>
      <c r="BX258">
        <v>0</v>
      </c>
      <c r="BY258">
        <v>39</v>
      </c>
      <c r="BZ258">
        <v>50</v>
      </c>
      <c r="CA258">
        <v>0</v>
      </c>
      <c r="CB258">
        <v>0</v>
      </c>
      <c r="CC258">
        <v>0</v>
      </c>
      <c r="CD258">
        <v>0</v>
      </c>
      <c r="CE258" s="3">
        <v>0</v>
      </c>
      <c r="CF258" s="3">
        <v>0</v>
      </c>
      <c r="CG258">
        <v>34.448</v>
      </c>
      <c r="CH258">
        <v>34.448</v>
      </c>
      <c r="CI258" s="3">
        <v>688.93999999999903</v>
      </c>
      <c r="CJ258" s="5">
        <v>688.93999999999903</v>
      </c>
      <c r="CK258" s="5">
        <v>688.93999999999903</v>
      </c>
      <c r="CL258" s="5">
        <v>688.93999999999903</v>
      </c>
      <c r="CM258" s="3">
        <v>255.64667521158799</v>
      </c>
      <c r="CN258" s="3">
        <v>255.64667521158799</v>
      </c>
      <c r="CO258" s="3">
        <v>255.64667521158799</v>
      </c>
      <c r="CP258" s="3">
        <v>255.64667521158799</v>
      </c>
      <c r="CQ258">
        <v>688.93999999999903</v>
      </c>
      <c r="CR258">
        <v>34.448</v>
      </c>
      <c r="CS258" s="3">
        <v>433.29332478841098</v>
      </c>
      <c r="CT258" s="3">
        <v>433.29332478841098</v>
      </c>
      <c r="CU258" s="3" t="s">
        <v>139</v>
      </c>
      <c r="CV258" t="s">
        <v>133</v>
      </c>
      <c r="CX258" s="2">
        <v>1.5</v>
      </c>
      <c r="CY258" t="s">
        <v>133</v>
      </c>
      <c r="CZ258">
        <v>96</v>
      </c>
      <c r="DA258">
        <v>2</v>
      </c>
      <c r="DB258" t="s">
        <v>163</v>
      </c>
      <c r="DC258" t="s">
        <v>164</v>
      </c>
      <c r="DD258" t="s">
        <v>165</v>
      </c>
      <c r="DE258" t="s">
        <v>166</v>
      </c>
      <c r="DF258" t="s">
        <v>312</v>
      </c>
      <c r="DG258" t="s">
        <v>143</v>
      </c>
      <c r="DH258" t="s">
        <v>168</v>
      </c>
      <c r="DI258">
        <v>1</v>
      </c>
      <c r="DJ258">
        <v>1</v>
      </c>
      <c r="DK258" t="s">
        <v>1542</v>
      </c>
      <c r="DL258" t="s">
        <v>152</v>
      </c>
      <c r="DM258">
        <v>25.0098424</v>
      </c>
      <c r="DN258">
        <v>55.112346000000002</v>
      </c>
      <c r="DO258" t="s">
        <v>1542</v>
      </c>
      <c r="DP258" t="s">
        <v>153</v>
      </c>
      <c r="DQ258">
        <v>25.0098424</v>
      </c>
      <c r="DR258">
        <v>55.112346000000002</v>
      </c>
      <c r="DS258">
        <v>8</v>
      </c>
      <c r="DT258" t="s">
        <v>133</v>
      </c>
      <c r="DW258" s="18" t="str">
        <f>IF(AND(CU258="no",CS258=0),"okay",IF(AND(CU258="yes",CS258&gt;0),"okay","wrong"))</f>
        <v>okay</v>
      </c>
      <c r="DX258" s="3">
        <f>SUM(BO258:BQ258)</f>
        <v>108.32333333333332</v>
      </c>
      <c r="DY258" s="3">
        <f>BM258</f>
        <v>4</v>
      </c>
      <c r="DZ258" s="3">
        <f t="shared" si="24"/>
        <v>433.29333333333329</v>
      </c>
      <c r="EA258" s="3">
        <f>CF258</f>
        <v>0</v>
      </c>
      <c r="EB258" s="18">
        <f>ROUND(DZ258-CS258-EA258,)</f>
        <v>0</v>
      </c>
      <c r="EC258" s="3">
        <f>CI258</f>
        <v>688.93999999999903</v>
      </c>
      <c r="ED258" s="3">
        <f t="shared" si="25"/>
        <v>433.29333333333329</v>
      </c>
      <c r="EE258" s="3">
        <f t="shared" si="25"/>
        <v>0</v>
      </c>
      <c r="EF258" s="3">
        <f t="shared" si="26"/>
        <v>255.64666666666574</v>
      </c>
      <c r="EG258" s="18">
        <f t="shared" si="27"/>
        <v>0</v>
      </c>
      <c r="EH258" s="3">
        <f>BU258</f>
        <v>599.93999999999903</v>
      </c>
      <c r="EI258" s="3">
        <f t="shared" si="28"/>
        <v>166.64666666666574</v>
      </c>
      <c r="EJ258" s="3">
        <f>CE258</f>
        <v>0</v>
      </c>
      <c r="EK258" s="19">
        <f t="shared" si="29"/>
        <v>166.64666666666574</v>
      </c>
      <c r="EL258" s="19">
        <f>CO258/CM258</f>
        <v>1</v>
      </c>
      <c r="EM258" s="19">
        <f t="shared" si="30"/>
        <v>166.64666666666574</v>
      </c>
      <c r="EN258" s="18">
        <f>ROUND(EM258-BV258,0)</f>
        <v>0</v>
      </c>
    </row>
    <row r="259" spans="1:144" x14ac:dyDescent="0.25">
      <c r="A259">
        <v>260987</v>
      </c>
      <c r="B259" t="s">
        <v>1543</v>
      </c>
      <c r="C259" s="1">
        <v>45372</v>
      </c>
      <c r="D259" s="2">
        <v>45372.960601851853</v>
      </c>
      <c r="E259">
        <v>2024</v>
      </c>
      <c r="F259">
        <v>3</v>
      </c>
      <c r="G259">
        <v>21</v>
      </c>
      <c r="H259">
        <v>12</v>
      </c>
      <c r="I259">
        <v>5</v>
      </c>
      <c r="J259" t="s">
        <v>125</v>
      </c>
      <c r="K259">
        <v>23</v>
      </c>
      <c r="L259">
        <v>1</v>
      </c>
      <c r="M259">
        <v>1</v>
      </c>
      <c r="N259" s="1">
        <v>45373</v>
      </c>
      <c r="O259" s="2">
        <v>45373.604166666664</v>
      </c>
      <c r="P259">
        <v>2024</v>
      </c>
      <c r="Q259">
        <v>3</v>
      </c>
      <c r="R259">
        <v>22</v>
      </c>
      <c r="S259">
        <v>12</v>
      </c>
      <c r="T259">
        <v>6</v>
      </c>
      <c r="U259" t="s">
        <v>241</v>
      </c>
      <c r="V259">
        <v>14</v>
      </c>
      <c r="W259" s="1">
        <v>45403</v>
      </c>
      <c r="X259" s="2">
        <v>45403.604166666664</v>
      </c>
      <c r="Y259">
        <v>2024</v>
      </c>
      <c r="Z259">
        <v>4</v>
      </c>
      <c r="AA259">
        <v>21</v>
      </c>
      <c r="AB259">
        <v>16</v>
      </c>
      <c r="AC259">
        <v>1</v>
      </c>
      <c r="AD259" t="s">
        <v>172</v>
      </c>
      <c r="AE259">
        <v>14</v>
      </c>
      <c r="AF259" t="s">
        <v>127</v>
      </c>
      <c r="AG259" t="s">
        <v>128</v>
      </c>
      <c r="AH259" t="s">
        <v>129</v>
      </c>
      <c r="AI259" t="s">
        <v>173</v>
      </c>
      <c r="AJ259">
        <v>1</v>
      </c>
      <c r="AK259" t="s">
        <v>1082</v>
      </c>
      <c r="AL259" t="s">
        <v>39</v>
      </c>
      <c r="AM259" s="1">
        <v>45372</v>
      </c>
      <c r="AN259">
        <v>1</v>
      </c>
      <c r="AO259">
        <v>0</v>
      </c>
      <c r="AP259">
        <v>0</v>
      </c>
      <c r="AQ259" t="s">
        <v>216</v>
      </c>
      <c r="AR259" t="s">
        <v>135</v>
      </c>
      <c r="AS259" t="s">
        <v>157</v>
      </c>
      <c r="AT259" t="s">
        <v>133</v>
      </c>
      <c r="AU259" t="s">
        <v>158</v>
      </c>
      <c r="AV259" t="s">
        <v>159</v>
      </c>
      <c r="AW259" t="s">
        <v>133</v>
      </c>
      <c r="AX259" t="s">
        <v>146</v>
      </c>
      <c r="AZ259">
        <v>1</v>
      </c>
      <c r="BA259">
        <v>0</v>
      </c>
      <c r="BB259">
        <v>0</v>
      </c>
      <c r="BC259">
        <v>1</v>
      </c>
      <c r="BD259">
        <v>565487</v>
      </c>
      <c r="BE259" t="s">
        <v>1544</v>
      </c>
      <c r="BF259" t="s">
        <v>1545</v>
      </c>
      <c r="BG259" t="s">
        <v>1546</v>
      </c>
      <c r="BH259" s="1">
        <v>33787</v>
      </c>
      <c r="BI259">
        <v>32</v>
      </c>
      <c r="BJ259" t="s">
        <v>143</v>
      </c>
      <c r="BK259" t="s">
        <v>139</v>
      </c>
      <c r="BL259" s="3">
        <v>30</v>
      </c>
      <c r="BM259" s="3">
        <v>0</v>
      </c>
      <c r="BN259">
        <v>0</v>
      </c>
      <c r="BO259" s="3">
        <v>70.63</v>
      </c>
      <c r="BP259" s="3">
        <v>0</v>
      </c>
      <c r="BQ259" s="3">
        <v>5</v>
      </c>
      <c r="BR259" t="s">
        <v>144</v>
      </c>
      <c r="BS259">
        <v>70.63</v>
      </c>
      <c r="BT259" t="s">
        <v>183</v>
      </c>
      <c r="BU259" s="3">
        <v>2118.9</v>
      </c>
      <c r="BV259" s="3">
        <v>2118.9</v>
      </c>
      <c r="BW259">
        <v>0</v>
      </c>
      <c r="BX259">
        <v>0</v>
      </c>
      <c r="BY259">
        <v>39</v>
      </c>
      <c r="BZ259">
        <v>150</v>
      </c>
      <c r="CA259">
        <v>0</v>
      </c>
      <c r="CB259">
        <v>0</v>
      </c>
      <c r="CC259">
        <v>0</v>
      </c>
      <c r="CD259">
        <v>0</v>
      </c>
      <c r="CE259" s="3">
        <v>0</v>
      </c>
      <c r="CF259" s="3">
        <v>0</v>
      </c>
      <c r="CG259">
        <v>115.4</v>
      </c>
      <c r="CH259">
        <v>115.4</v>
      </c>
      <c r="CI259" s="3">
        <v>2307.9</v>
      </c>
      <c r="CJ259" s="5">
        <v>2307.9</v>
      </c>
      <c r="CK259" s="5">
        <v>2307.9</v>
      </c>
      <c r="CL259" s="5">
        <v>2307.9</v>
      </c>
      <c r="CM259" s="3">
        <v>2307.9</v>
      </c>
      <c r="CN259" s="3">
        <v>2307.9</v>
      </c>
      <c r="CO259" s="3">
        <v>2307.9</v>
      </c>
      <c r="CP259" s="3">
        <v>2307.9</v>
      </c>
      <c r="CQ259">
        <v>2307.9</v>
      </c>
      <c r="CR259">
        <v>115.4</v>
      </c>
      <c r="CS259" s="3">
        <v>0</v>
      </c>
      <c r="CT259" s="3">
        <v>0</v>
      </c>
      <c r="CU259" s="3" t="s">
        <v>146</v>
      </c>
      <c r="CV259" t="s">
        <v>133</v>
      </c>
      <c r="CX259" s="2">
        <v>1.5</v>
      </c>
      <c r="CY259" t="s">
        <v>133</v>
      </c>
      <c r="CZ259">
        <v>484</v>
      </c>
      <c r="DA259">
        <v>3</v>
      </c>
      <c r="DB259" t="s">
        <v>147</v>
      </c>
      <c r="DC259" t="s">
        <v>388</v>
      </c>
      <c r="DD259" t="s">
        <v>261</v>
      </c>
      <c r="DE259" t="s">
        <v>166</v>
      </c>
      <c r="DF259" t="s">
        <v>167</v>
      </c>
      <c r="DG259" t="s">
        <v>143</v>
      </c>
      <c r="DH259" t="s">
        <v>168</v>
      </c>
      <c r="DI259">
        <v>1</v>
      </c>
      <c r="DJ259">
        <v>1</v>
      </c>
      <c r="DK259" t="s">
        <v>1547</v>
      </c>
      <c r="DL259" t="s">
        <v>152</v>
      </c>
      <c r="DM259">
        <v>25.202117597660202</v>
      </c>
      <c r="DN259">
        <v>55.349700925295402</v>
      </c>
      <c r="DO259" t="s">
        <v>1547</v>
      </c>
      <c r="DP259" t="s">
        <v>153</v>
      </c>
      <c r="DQ259">
        <v>25.202117597660202</v>
      </c>
      <c r="DR259">
        <v>55.349700925295402</v>
      </c>
      <c r="DS259" t="s">
        <v>133</v>
      </c>
      <c r="DT259" t="s">
        <v>133</v>
      </c>
      <c r="DW259" s="18" t="str">
        <f>IF(AND(CU259="no",CS259=0),"okay",IF(AND(CU259="yes",CS259&gt;0),"okay","wrong"))</f>
        <v>okay</v>
      </c>
      <c r="DX259" s="3">
        <f>SUM(BO259:BQ259)</f>
        <v>75.63</v>
      </c>
      <c r="DY259" s="3">
        <f>BM259</f>
        <v>0</v>
      </c>
      <c r="DZ259" s="3">
        <f t="shared" ref="DZ259:DZ291" si="31">IFERROR(DX259*DY259,0)</f>
        <v>0</v>
      </c>
      <c r="EA259" s="3">
        <f>CF259</f>
        <v>0</v>
      </c>
      <c r="EB259" s="18">
        <f>ROUND(DZ259-CS259-EA259,)</f>
        <v>0</v>
      </c>
      <c r="EC259" s="3">
        <f>CI259</f>
        <v>2307.9</v>
      </c>
      <c r="ED259" s="3">
        <f t="shared" ref="ED259:EE291" si="32">DZ259</f>
        <v>0</v>
      </c>
      <c r="EE259" s="3">
        <f t="shared" si="32"/>
        <v>0</v>
      </c>
      <c r="EF259" s="3">
        <f t="shared" ref="EF259:EF291" si="33">EC259-ED259+EE259</f>
        <v>2307.9</v>
      </c>
      <c r="EG259" s="18">
        <f t="shared" ref="EG259:EG291" si="34">ROUND(EF259-CM259,0)</f>
        <v>0</v>
      </c>
      <c r="EH259" s="3">
        <f>BU259</f>
        <v>2118.9</v>
      </c>
      <c r="EI259" s="3">
        <f t="shared" si="28"/>
        <v>2118.9</v>
      </c>
      <c r="EJ259" s="3">
        <f>CE259</f>
        <v>0</v>
      </c>
      <c r="EK259" s="19">
        <f t="shared" si="29"/>
        <v>2118.9</v>
      </c>
      <c r="EL259" s="19">
        <f>CO259/CM259</f>
        <v>1</v>
      </c>
      <c r="EM259" s="19">
        <f t="shared" si="30"/>
        <v>2118.9</v>
      </c>
      <c r="EN259" s="18">
        <f>ROUND(EM259-BV259,0)</f>
        <v>0</v>
      </c>
    </row>
    <row r="260" spans="1:144" x14ac:dyDescent="0.25">
      <c r="A260">
        <v>261111</v>
      </c>
      <c r="B260" t="s">
        <v>1548</v>
      </c>
      <c r="C260" s="1">
        <v>45373</v>
      </c>
      <c r="D260" s="2">
        <v>45373.635208333333</v>
      </c>
      <c r="E260">
        <v>2024</v>
      </c>
      <c r="F260">
        <v>3</v>
      </c>
      <c r="G260">
        <v>22</v>
      </c>
      <c r="H260">
        <v>12</v>
      </c>
      <c r="I260">
        <v>6</v>
      </c>
      <c r="J260" t="s">
        <v>241</v>
      </c>
      <c r="K260">
        <v>15</v>
      </c>
      <c r="L260">
        <v>1</v>
      </c>
      <c r="M260">
        <v>1</v>
      </c>
      <c r="N260" s="1">
        <v>45373</v>
      </c>
      <c r="O260" s="2">
        <v>45373.697916666664</v>
      </c>
      <c r="P260">
        <v>2024</v>
      </c>
      <c r="Q260">
        <v>3</v>
      </c>
      <c r="R260">
        <v>22</v>
      </c>
      <c r="S260">
        <v>12</v>
      </c>
      <c r="T260">
        <v>6</v>
      </c>
      <c r="U260" t="s">
        <v>241</v>
      </c>
      <c r="V260">
        <v>16</v>
      </c>
      <c r="W260" s="1">
        <v>45380</v>
      </c>
      <c r="X260" s="2">
        <v>45380.5</v>
      </c>
      <c r="Y260">
        <v>2024</v>
      </c>
      <c r="Z260">
        <v>3</v>
      </c>
      <c r="AA260">
        <v>29</v>
      </c>
      <c r="AB260">
        <v>13</v>
      </c>
      <c r="AC260">
        <v>6</v>
      </c>
      <c r="AD260" t="s">
        <v>241</v>
      </c>
      <c r="AE260">
        <v>12</v>
      </c>
      <c r="AF260" t="s">
        <v>155</v>
      </c>
      <c r="AG260" t="s">
        <v>128</v>
      </c>
      <c r="AH260" t="s">
        <v>129</v>
      </c>
      <c r="AI260" t="s">
        <v>155</v>
      </c>
      <c r="AJ260">
        <v>0</v>
      </c>
      <c r="AK260" t="s">
        <v>1082</v>
      </c>
      <c r="AL260" t="s">
        <v>39</v>
      </c>
      <c r="AM260" s="1">
        <v>45373</v>
      </c>
      <c r="AN260">
        <v>1</v>
      </c>
      <c r="AO260">
        <v>0</v>
      </c>
      <c r="AP260">
        <v>0</v>
      </c>
      <c r="AQ260" t="s">
        <v>134</v>
      </c>
      <c r="AR260" t="s">
        <v>205</v>
      </c>
      <c r="AS260" t="s">
        <v>157</v>
      </c>
      <c r="AT260" t="s">
        <v>133</v>
      </c>
      <c r="AU260" t="s">
        <v>158</v>
      </c>
      <c r="AV260" t="s">
        <v>159</v>
      </c>
      <c r="AW260" t="s">
        <v>133</v>
      </c>
      <c r="AX260" t="s">
        <v>139</v>
      </c>
      <c r="AZ260">
        <v>4</v>
      </c>
      <c r="BA260">
        <v>0</v>
      </c>
      <c r="BB260">
        <v>4</v>
      </c>
      <c r="BC260">
        <v>0</v>
      </c>
      <c r="BD260">
        <v>442828</v>
      </c>
      <c r="BE260" t="s">
        <v>1549</v>
      </c>
      <c r="BF260" t="s">
        <v>1550</v>
      </c>
      <c r="BG260" t="s">
        <v>1551</v>
      </c>
      <c r="BH260" s="1">
        <v>33787</v>
      </c>
      <c r="BI260">
        <v>32</v>
      </c>
      <c r="BJ260" t="s">
        <v>143</v>
      </c>
      <c r="BK260" t="s">
        <v>139</v>
      </c>
      <c r="BL260" s="3">
        <v>7</v>
      </c>
      <c r="BM260" s="3">
        <v>0</v>
      </c>
      <c r="BN260">
        <v>0</v>
      </c>
      <c r="BO260" s="3">
        <v>95.57</v>
      </c>
      <c r="BP260" s="3">
        <v>17</v>
      </c>
      <c r="BQ260" s="3">
        <v>15</v>
      </c>
      <c r="BR260" t="s">
        <v>144</v>
      </c>
      <c r="BS260">
        <v>0</v>
      </c>
      <c r="BT260">
        <v>0</v>
      </c>
      <c r="BU260" s="3">
        <v>668.99</v>
      </c>
      <c r="BV260" s="3">
        <v>818.99</v>
      </c>
      <c r="BW260">
        <v>0</v>
      </c>
      <c r="BX260">
        <v>39</v>
      </c>
      <c r="BY260">
        <v>39</v>
      </c>
      <c r="BZ260">
        <v>105</v>
      </c>
      <c r="CA260">
        <v>119</v>
      </c>
      <c r="CB260">
        <v>0</v>
      </c>
      <c r="CC260">
        <v>0</v>
      </c>
      <c r="CD260">
        <v>119</v>
      </c>
      <c r="CE260" s="3">
        <v>150</v>
      </c>
      <c r="CF260" s="3">
        <v>0</v>
      </c>
      <c r="CG260">
        <v>41.05</v>
      </c>
      <c r="CH260">
        <v>241.04999999999899</v>
      </c>
      <c r="CI260" s="3">
        <v>970.99</v>
      </c>
      <c r="CJ260" s="5">
        <v>820.99</v>
      </c>
      <c r="CK260" s="5">
        <v>970.99</v>
      </c>
      <c r="CL260" s="5">
        <v>820.99</v>
      </c>
      <c r="CM260" s="3">
        <v>970.99</v>
      </c>
      <c r="CN260" s="3">
        <v>1120.99</v>
      </c>
      <c r="CO260" s="3">
        <v>970.99</v>
      </c>
      <c r="CP260" s="3">
        <v>1120.99</v>
      </c>
      <c r="CQ260">
        <v>970.99</v>
      </c>
      <c r="CR260">
        <v>241.04999999999899</v>
      </c>
      <c r="CS260" s="3">
        <v>0</v>
      </c>
      <c r="CT260" s="3">
        <v>0</v>
      </c>
      <c r="CU260" s="3" t="s">
        <v>146</v>
      </c>
      <c r="CV260" t="s">
        <v>1552</v>
      </c>
      <c r="CX260" s="2">
        <v>45373.455717592595</v>
      </c>
      <c r="CY260" t="s">
        <v>1552</v>
      </c>
      <c r="CZ260">
        <v>96</v>
      </c>
      <c r="DA260">
        <v>2</v>
      </c>
      <c r="DB260" t="s">
        <v>163</v>
      </c>
      <c r="DC260" t="s">
        <v>164</v>
      </c>
      <c r="DD260" t="s">
        <v>165</v>
      </c>
      <c r="DE260" t="s">
        <v>166</v>
      </c>
      <c r="DF260" t="s">
        <v>312</v>
      </c>
      <c r="DG260" t="s">
        <v>143</v>
      </c>
      <c r="DH260" t="s">
        <v>168</v>
      </c>
      <c r="DI260">
        <v>1</v>
      </c>
      <c r="DJ260">
        <v>1</v>
      </c>
      <c r="DK260" t="s">
        <v>1553</v>
      </c>
      <c r="DL260" t="s">
        <v>152</v>
      </c>
      <c r="DM260">
        <v>25.208981466399401</v>
      </c>
      <c r="DN260">
        <v>55.389234870672198</v>
      </c>
      <c r="DO260" t="s">
        <v>1553</v>
      </c>
      <c r="DP260" t="s">
        <v>153</v>
      </c>
      <c r="DQ260">
        <v>25.208981466399401</v>
      </c>
      <c r="DR260">
        <v>55.389234870672198</v>
      </c>
      <c r="DS260" t="s">
        <v>133</v>
      </c>
      <c r="DT260" t="s">
        <v>133</v>
      </c>
      <c r="DW260" s="18" t="str">
        <f>IF(AND(CU260="no",CS260=0),"okay",IF(AND(CU260="yes",CS260&gt;0),"okay","wrong"))</f>
        <v>okay</v>
      </c>
      <c r="DX260" s="3">
        <f>SUM(BO260:BQ260)</f>
        <v>127.57</v>
      </c>
      <c r="DY260" s="3">
        <f>BM260</f>
        <v>0</v>
      </c>
      <c r="DZ260" s="3">
        <f t="shared" si="31"/>
        <v>0</v>
      </c>
      <c r="EA260" s="3">
        <f>CF260</f>
        <v>0</v>
      </c>
      <c r="EB260" s="18">
        <f>ROUND(DZ260-CS260-EA260,)</f>
        <v>0</v>
      </c>
      <c r="EC260" s="3">
        <f>CI260</f>
        <v>970.99</v>
      </c>
      <c r="ED260" s="3">
        <f t="shared" si="32"/>
        <v>0</v>
      </c>
      <c r="EE260" s="3">
        <f t="shared" si="32"/>
        <v>0</v>
      </c>
      <c r="EF260" s="3">
        <f t="shared" si="33"/>
        <v>970.99</v>
      </c>
      <c r="EG260" s="18">
        <f t="shared" si="34"/>
        <v>0</v>
      </c>
      <c r="EH260" s="3">
        <f>BU260</f>
        <v>668.99</v>
      </c>
      <c r="EI260" s="3">
        <f t="shared" si="28"/>
        <v>668.99</v>
      </c>
      <c r="EJ260" s="3">
        <f>CE260</f>
        <v>150</v>
      </c>
      <c r="EK260" s="19">
        <f t="shared" si="29"/>
        <v>518.99</v>
      </c>
      <c r="EL260" s="19">
        <f>CO260/CM260</f>
        <v>1</v>
      </c>
      <c r="EM260" s="19">
        <f t="shared" si="30"/>
        <v>518.99</v>
      </c>
      <c r="EN260" s="18">
        <f>ROUND(EM260-BV260,0)</f>
        <v>-300</v>
      </c>
    </row>
    <row r="261" spans="1:144" x14ac:dyDescent="0.25">
      <c r="A261">
        <v>261298</v>
      </c>
      <c r="B261" t="s">
        <v>1554</v>
      </c>
      <c r="C261" s="1">
        <v>45374</v>
      </c>
      <c r="D261" s="2">
        <v>45374.500405092593</v>
      </c>
      <c r="E261">
        <v>2024</v>
      </c>
      <c r="F261">
        <v>3</v>
      </c>
      <c r="G261">
        <v>23</v>
      </c>
      <c r="H261">
        <v>12</v>
      </c>
      <c r="I261">
        <v>7</v>
      </c>
      <c r="J261" t="s">
        <v>126</v>
      </c>
      <c r="K261">
        <v>12</v>
      </c>
      <c r="L261">
        <v>1</v>
      </c>
      <c r="M261">
        <v>1</v>
      </c>
      <c r="N261" s="1">
        <v>45375</v>
      </c>
      <c r="O261" s="2">
        <v>45375.875</v>
      </c>
      <c r="P261">
        <v>2024</v>
      </c>
      <c r="Q261">
        <v>3</v>
      </c>
      <c r="R261">
        <v>24</v>
      </c>
      <c r="S261">
        <v>12</v>
      </c>
      <c r="T261">
        <v>1</v>
      </c>
      <c r="U261" t="s">
        <v>172</v>
      </c>
      <c r="V261">
        <v>21</v>
      </c>
      <c r="W261" s="1">
        <v>45376</v>
      </c>
      <c r="X261" s="2">
        <v>45376.875</v>
      </c>
      <c r="Y261">
        <v>2024</v>
      </c>
      <c r="Z261">
        <v>3</v>
      </c>
      <c r="AA261">
        <v>25</v>
      </c>
      <c r="AB261">
        <v>13</v>
      </c>
      <c r="AC261">
        <v>2</v>
      </c>
      <c r="AD261" t="s">
        <v>124</v>
      </c>
      <c r="AE261">
        <v>21</v>
      </c>
      <c r="AF261" t="s">
        <v>127</v>
      </c>
      <c r="AG261" t="s">
        <v>128</v>
      </c>
      <c r="AH261" t="s">
        <v>129</v>
      </c>
      <c r="AI261" t="s">
        <v>173</v>
      </c>
      <c r="AJ261">
        <v>1</v>
      </c>
      <c r="AK261" t="s">
        <v>1082</v>
      </c>
      <c r="AL261" t="s">
        <v>39</v>
      </c>
      <c r="AM261" s="1">
        <v>45374</v>
      </c>
      <c r="AN261">
        <v>1</v>
      </c>
      <c r="AO261">
        <v>0</v>
      </c>
      <c r="AP261">
        <v>0</v>
      </c>
      <c r="AQ261" t="s">
        <v>134</v>
      </c>
      <c r="AR261" t="s">
        <v>156</v>
      </c>
      <c r="AS261" t="s">
        <v>157</v>
      </c>
      <c r="AT261" t="s">
        <v>133</v>
      </c>
      <c r="AU261" t="s">
        <v>158</v>
      </c>
      <c r="AV261" t="s">
        <v>159</v>
      </c>
      <c r="AW261" t="s">
        <v>133</v>
      </c>
      <c r="AX261" t="s">
        <v>139</v>
      </c>
      <c r="AZ261">
        <v>8</v>
      </c>
      <c r="BA261">
        <v>1</v>
      </c>
      <c r="BB261">
        <v>7</v>
      </c>
      <c r="BC261">
        <v>0</v>
      </c>
      <c r="BD261">
        <v>484762</v>
      </c>
      <c r="BE261" t="s">
        <v>1555</v>
      </c>
      <c r="BF261" t="s">
        <v>1556</v>
      </c>
      <c r="BG261" t="s">
        <v>1557</v>
      </c>
      <c r="BH261" s="1">
        <v>33787</v>
      </c>
      <c r="BI261">
        <v>32</v>
      </c>
      <c r="BJ261" t="s">
        <v>143</v>
      </c>
      <c r="BK261" t="s">
        <v>139</v>
      </c>
      <c r="BL261" s="3">
        <v>1</v>
      </c>
      <c r="BM261" s="3">
        <v>0</v>
      </c>
      <c r="BN261">
        <v>0</v>
      </c>
      <c r="BO261" s="3">
        <v>119.99</v>
      </c>
      <c r="BP261" s="3">
        <v>22</v>
      </c>
      <c r="BQ261" s="3">
        <v>25</v>
      </c>
      <c r="BR261" t="s">
        <v>144</v>
      </c>
      <c r="BS261">
        <v>0</v>
      </c>
      <c r="BT261">
        <v>0</v>
      </c>
      <c r="BU261" s="3">
        <v>119.99</v>
      </c>
      <c r="BV261" s="3">
        <v>119.99</v>
      </c>
      <c r="BW261">
        <v>0</v>
      </c>
      <c r="BX261">
        <v>0</v>
      </c>
      <c r="BY261">
        <v>0</v>
      </c>
      <c r="BZ261">
        <v>25</v>
      </c>
      <c r="CA261">
        <v>22</v>
      </c>
      <c r="CB261">
        <v>0</v>
      </c>
      <c r="CC261">
        <v>0</v>
      </c>
      <c r="CD261">
        <v>22</v>
      </c>
      <c r="CE261" s="3">
        <v>0</v>
      </c>
      <c r="CF261" s="3">
        <v>0</v>
      </c>
      <c r="CG261">
        <v>8.35</v>
      </c>
      <c r="CH261">
        <v>8.35</v>
      </c>
      <c r="CI261" s="3">
        <v>166.99</v>
      </c>
      <c r="CJ261" s="5">
        <v>166.99</v>
      </c>
      <c r="CK261" s="5">
        <v>166.99</v>
      </c>
      <c r="CL261" s="5">
        <v>166.99</v>
      </c>
      <c r="CM261" s="3">
        <v>166.99</v>
      </c>
      <c r="CN261" s="3">
        <v>166.99</v>
      </c>
      <c r="CO261" s="3">
        <v>166.99</v>
      </c>
      <c r="CP261" s="3">
        <v>166.99</v>
      </c>
      <c r="CQ261">
        <v>166.99</v>
      </c>
      <c r="CR261">
        <v>8.35</v>
      </c>
      <c r="CS261" s="3">
        <v>0</v>
      </c>
      <c r="CT261" s="3">
        <v>0</v>
      </c>
      <c r="CU261" s="3" t="s">
        <v>146</v>
      </c>
      <c r="CV261" t="s">
        <v>133</v>
      </c>
      <c r="CX261" s="2">
        <v>1.5</v>
      </c>
      <c r="CY261" t="s">
        <v>133</v>
      </c>
      <c r="CZ261">
        <v>96</v>
      </c>
      <c r="DA261">
        <v>2</v>
      </c>
      <c r="DB261" t="s">
        <v>163</v>
      </c>
      <c r="DC261" t="s">
        <v>164</v>
      </c>
      <c r="DD261" t="s">
        <v>165</v>
      </c>
      <c r="DE261" t="s">
        <v>166</v>
      </c>
      <c r="DF261" t="s">
        <v>312</v>
      </c>
      <c r="DG261" t="s">
        <v>143</v>
      </c>
      <c r="DH261" t="s">
        <v>168</v>
      </c>
      <c r="DI261">
        <v>1</v>
      </c>
      <c r="DJ261">
        <v>1</v>
      </c>
      <c r="DK261" t="s">
        <v>337</v>
      </c>
      <c r="DL261" t="s">
        <v>338</v>
      </c>
      <c r="DM261">
        <v>25.119828799158199</v>
      </c>
      <c r="DN261">
        <v>55.216707100000001</v>
      </c>
      <c r="DO261" t="s">
        <v>337</v>
      </c>
      <c r="DP261" t="s">
        <v>338</v>
      </c>
      <c r="DQ261">
        <v>24.470174125925599</v>
      </c>
      <c r="DR261">
        <v>54.342738257750597</v>
      </c>
      <c r="DS261">
        <v>10</v>
      </c>
      <c r="DT261" t="s">
        <v>133</v>
      </c>
      <c r="DW261" s="18" t="str">
        <f>IF(AND(CU261="no",CS261=0),"okay",IF(AND(CU261="yes",CS261&gt;0),"okay","wrong"))</f>
        <v>okay</v>
      </c>
      <c r="DX261" s="3">
        <f>SUM(BO261:BQ261)</f>
        <v>166.99</v>
      </c>
      <c r="DY261" s="3">
        <f>BM261</f>
        <v>0</v>
      </c>
      <c r="DZ261" s="3">
        <f t="shared" si="31"/>
        <v>0</v>
      </c>
      <c r="EA261" s="3">
        <f>CF261</f>
        <v>0</v>
      </c>
      <c r="EB261" s="18">
        <f>ROUND(DZ261-CS261-EA261,)</f>
        <v>0</v>
      </c>
      <c r="EC261" s="3">
        <f>CI261</f>
        <v>166.99</v>
      </c>
      <c r="ED261" s="3">
        <f t="shared" si="32"/>
        <v>0</v>
      </c>
      <c r="EE261" s="3">
        <f t="shared" si="32"/>
        <v>0</v>
      </c>
      <c r="EF261" s="3">
        <f t="shared" si="33"/>
        <v>166.99</v>
      </c>
      <c r="EG261" s="18">
        <f t="shared" si="34"/>
        <v>0</v>
      </c>
      <c r="EH261" s="3">
        <f>BU261</f>
        <v>119.99</v>
      </c>
      <c r="EI261" s="3">
        <f t="shared" si="28"/>
        <v>119.99</v>
      </c>
      <c r="EJ261" s="3">
        <f>CE261</f>
        <v>0</v>
      </c>
      <c r="EK261" s="19">
        <f t="shared" si="29"/>
        <v>119.99</v>
      </c>
      <c r="EL261" s="19">
        <f>CO261/CM261</f>
        <v>1</v>
      </c>
      <c r="EM261" s="19">
        <f t="shared" si="30"/>
        <v>119.99</v>
      </c>
      <c r="EN261" s="18">
        <f>ROUND(EM261-BV261,0)</f>
        <v>0</v>
      </c>
    </row>
    <row r="262" spans="1:144" x14ac:dyDescent="0.25">
      <c r="A262">
        <v>261399</v>
      </c>
      <c r="B262" t="s">
        <v>1558</v>
      </c>
      <c r="C262" s="1">
        <v>45374</v>
      </c>
      <c r="D262" s="2">
        <v>45374.744351851848</v>
      </c>
      <c r="E262">
        <v>2024</v>
      </c>
      <c r="F262">
        <v>3</v>
      </c>
      <c r="G262">
        <v>23</v>
      </c>
      <c r="H262">
        <v>12</v>
      </c>
      <c r="I262">
        <v>7</v>
      </c>
      <c r="J262" t="s">
        <v>126</v>
      </c>
      <c r="K262">
        <v>17</v>
      </c>
      <c r="L262">
        <v>1</v>
      </c>
      <c r="M262">
        <v>1</v>
      </c>
      <c r="N262" s="1">
        <v>45375</v>
      </c>
      <c r="O262" s="2">
        <v>45375.416666666664</v>
      </c>
      <c r="P262">
        <v>2024</v>
      </c>
      <c r="Q262">
        <v>3</v>
      </c>
      <c r="R262">
        <v>24</v>
      </c>
      <c r="S262">
        <v>12</v>
      </c>
      <c r="T262">
        <v>1</v>
      </c>
      <c r="U262" t="s">
        <v>172</v>
      </c>
      <c r="V262">
        <v>10</v>
      </c>
      <c r="W262" s="1">
        <v>45376</v>
      </c>
      <c r="X262" s="2">
        <v>45376.434027777781</v>
      </c>
      <c r="Y262">
        <v>2024</v>
      </c>
      <c r="Z262">
        <v>3</v>
      </c>
      <c r="AA262">
        <v>25</v>
      </c>
      <c r="AB262">
        <v>13</v>
      </c>
      <c r="AC262">
        <v>2</v>
      </c>
      <c r="AD262" t="s">
        <v>124</v>
      </c>
      <c r="AE262">
        <v>10</v>
      </c>
      <c r="AF262" t="s">
        <v>127</v>
      </c>
      <c r="AG262" t="s">
        <v>128</v>
      </c>
      <c r="AH262" t="s">
        <v>129</v>
      </c>
      <c r="AI262" t="s">
        <v>173</v>
      </c>
      <c r="AJ262">
        <v>1</v>
      </c>
      <c r="AK262" t="s">
        <v>1082</v>
      </c>
      <c r="AL262" t="s">
        <v>39</v>
      </c>
      <c r="AM262" s="1">
        <v>45374</v>
      </c>
      <c r="AN262">
        <v>1</v>
      </c>
      <c r="AO262">
        <v>0</v>
      </c>
      <c r="AP262">
        <v>0</v>
      </c>
      <c r="AQ262" t="s">
        <v>134</v>
      </c>
      <c r="AR262" t="s">
        <v>156</v>
      </c>
      <c r="AS262" t="s">
        <v>157</v>
      </c>
      <c r="AT262" t="s">
        <v>133</v>
      </c>
      <c r="AU262" t="s">
        <v>158</v>
      </c>
      <c r="AV262" t="s">
        <v>159</v>
      </c>
      <c r="AW262" t="s">
        <v>133</v>
      </c>
      <c r="AX262" t="s">
        <v>139</v>
      </c>
      <c r="AZ262">
        <v>5</v>
      </c>
      <c r="BA262">
        <v>1</v>
      </c>
      <c r="BB262">
        <v>4</v>
      </c>
      <c r="BC262">
        <v>0</v>
      </c>
      <c r="BD262">
        <v>294596</v>
      </c>
      <c r="BE262" t="s">
        <v>1559</v>
      </c>
      <c r="BF262" t="s">
        <v>1560</v>
      </c>
      <c r="BG262" t="s">
        <v>1561</v>
      </c>
      <c r="BH262" s="1">
        <v>34700</v>
      </c>
      <c r="BI262">
        <v>29</v>
      </c>
      <c r="BJ262" t="s">
        <v>143</v>
      </c>
      <c r="BK262" t="s">
        <v>139</v>
      </c>
      <c r="BL262" s="3">
        <v>1</v>
      </c>
      <c r="BM262" s="3">
        <v>0</v>
      </c>
      <c r="BN262">
        <v>0</v>
      </c>
      <c r="BO262" s="3">
        <v>359.99</v>
      </c>
      <c r="BP262" s="3">
        <v>40</v>
      </c>
      <c r="BQ262" s="3">
        <v>25</v>
      </c>
      <c r="BR262" t="s">
        <v>144</v>
      </c>
      <c r="BS262">
        <v>0</v>
      </c>
      <c r="BT262">
        <v>0</v>
      </c>
      <c r="BU262" s="3">
        <v>359.99</v>
      </c>
      <c r="BV262" s="3">
        <v>359.99</v>
      </c>
      <c r="BW262">
        <v>0</v>
      </c>
      <c r="BX262">
        <v>44.85</v>
      </c>
      <c r="BY262">
        <v>39</v>
      </c>
      <c r="BZ262">
        <v>25</v>
      </c>
      <c r="CA262">
        <v>40</v>
      </c>
      <c r="CB262">
        <v>0</v>
      </c>
      <c r="CC262">
        <v>0</v>
      </c>
      <c r="CD262">
        <v>40</v>
      </c>
      <c r="CE262" s="3">
        <v>0</v>
      </c>
      <c r="CF262" s="3">
        <v>0</v>
      </c>
      <c r="CG262">
        <v>25.44</v>
      </c>
      <c r="CH262">
        <v>25.44</v>
      </c>
      <c r="CI262" s="3">
        <v>508.84</v>
      </c>
      <c r="CJ262" s="5">
        <v>508.84</v>
      </c>
      <c r="CK262" s="5">
        <v>508.84</v>
      </c>
      <c r="CL262" s="5">
        <v>508.84</v>
      </c>
      <c r="CM262" s="3">
        <v>508.84</v>
      </c>
      <c r="CN262" s="3">
        <v>508.84</v>
      </c>
      <c r="CO262" s="3">
        <v>508.84</v>
      </c>
      <c r="CP262" s="3">
        <v>508.84</v>
      </c>
      <c r="CQ262">
        <v>508.84</v>
      </c>
      <c r="CR262">
        <v>25.44</v>
      </c>
      <c r="CS262" s="3">
        <v>0</v>
      </c>
      <c r="CT262" s="3">
        <v>0</v>
      </c>
      <c r="CU262" s="3" t="s">
        <v>146</v>
      </c>
      <c r="CV262" t="s">
        <v>133</v>
      </c>
      <c r="CX262" s="2">
        <v>1.5</v>
      </c>
      <c r="CY262" t="s">
        <v>133</v>
      </c>
      <c r="CZ262">
        <v>473</v>
      </c>
      <c r="DA262">
        <v>3</v>
      </c>
      <c r="DB262" t="s">
        <v>147</v>
      </c>
      <c r="DC262" t="s">
        <v>1562</v>
      </c>
      <c r="DD262" t="s">
        <v>1563</v>
      </c>
      <c r="DE262" t="s">
        <v>254</v>
      </c>
      <c r="DF262" t="s">
        <v>359</v>
      </c>
      <c r="DG262" t="s">
        <v>143</v>
      </c>
      <c r="DH262" t="s">
        <v>168</v>
      </c>
      <c r="DI262">
        <v>1</v>
      </c>
      <c r="DJ262">
        <v>1</v>
      </c>
      <c r="DK262" t="s">
        <v>1564</v>
      </c>
      <c r="DL262" t="s">
        <v>152</v>
      </c>
      <c r="DM262">
        <v>25.0456276076808</v>
      </c>
      <c r="DN262">
        <v>55.139094404876197</v>
      </c>
      <c r="DO262" t="s">
        <v>1564</v>
      </c>
      <c r="DP262" t="s">
        <v>153</v>
      </c>
      <c r="DQ262">
        <v>25.0456491739595</v>
      </c>
      <c r="DR262">
        <v>55.1389747112989</v>
      </c>
      <c r="DS262">
        <v>10</v>
      </c>
      <c r="DT262" t="s">
        <v>133</v>
      </c>
      <c r="DW262" s="18" t="str">
        <f>IF(AND(CU262="no",CS262=0),"okay",IF(AND(CU262="yes",CS262&gt;0),"okay","wrong"))</f>
        <v>okay</v>
      </c>
      <c r="DX262" s="3">
        <f>SUM(BO262:BQ262)</f>
        <v>424.99</v>
      </c>
      <c r="DY262" s="3">
        <f>BM262</f>
        <v>0</v>
      </c>
      <c r="DZ262" s="3">
        <f t="shared" si="31"/>
        <v>0</v>
      </c>
      <c r="EA262" s="3">
        <f>CF262</f>
        <v>0</v>
      </c>
      <c r="EB262" s="18">
        <f>ROUND(DZ262-CS262-EA262,)</f>
        <v>0</v>
      </c>
      <c r="EC262" s="3">
        <f>CI262</f>
        <v>508.84</v>
      </c>
      <c r="ED262" s="3">
        <f t="shared" si="32"/>
        <v>0</v>
      </c>
      <c r="EE262" s="3">
        <f t="shared" si="32"/>
        <v>0</v>
      </c>
      <c r="EF262" s="3">
        <f t="shared" si="33"/>
        <v>508.84</v>
      </c>
      <c r="EG262" s="18">
        <f t="shared" si="34"/>
        <v>0</v>
      </c>
      <c r="EH262" s="3">
        <f>BU262</f>
        <v>359.99</v>
      </c>
      <c r="EI262" s="3">
        <f t="shared" ref="EI262:EI291" si="35">EH262-SUM(DZ262)</f>
        <v>359.99</v>
      </c>
      <c r="EJ262" s="3">
        <f>CE262</f>
        <v>0</v>
      </c>
      <c r="EK262" s="19">
        <f t="shared" si="29"/>
        <v>359.99</v>
      </c>
      <c r="EL262" s="19">
        <f>CO262/CM262</f>
        <v>1</v>
      </c>
      <c r="EM262" s="19">
        <f t="shared" si="30"/>
        <v>359.99</v>
      </c>
      <c r="EN262" s="18">
        <f>ROUND(EM262-BV262,0)</f>
        <v>0</v>
      </c>
    </row>
    <row r="263" spans="1:144" x14ac:dyDescent="0.25">
      <c r="A263">
        <v>261436</v>
      </c>
      <c r="B263">
        <v>1100147347</v>
      </c>
      <c r="C263" s="1">
        <v>45374</v>
      </c>
      <c r="D263" s="2">
        <v>45374.895092592589</v>
      </c>
      <c r="E263">
        <v>2024</v>
      </c>
      <c r="F263">
        <v>3</v>
      </c>
      <c r="G263">
        <v>23</v>
      </c>
      <c r="H263">
        <v>12</v>
      </c>
      <c r="I263">
        <v>7</v>
      </c>
      <c r="J263" t="s">
        <v>126</v>
      </c>
      <c r="K263">
        <v>21</v>
      </c>
      <c r="L263">
        <v>1</v>
      </c>
      <c r="M263">
        <v>1</v>
      </c>
      <c r="N263" s="1">
        <v>45383</v>
      </c>
      <c r="O263" s="2">
        <v>45383.743055555555</v>
      </c>
      <c r="P263">
        <v>2024</v>
      </c>
      <c r="Q263">
        <v>4</v>
      </c>
      <c r="R263">
        <v>1</v>
      </c>
      <c r="S263">
        <v>14</v>
      </c>
      <c r="T263">
        <v>2</v>
      </c>
      <c r="U263" t="s">
        <v>124</v>
      </c>
      <c r="V263">
        <v>17</v>
      </c>
      <c r="W263" s="1">
        <v>45413</v>
      </c>
      <c r="X263" s="2">
        <v>45413.708333333336</v>
      </c>
      <c r="Y263">
        <v>2024</v>
      </c>
      <c r="Z263">
        <v>5</v>
      </c>
      <c r="AA263">
        <v>1</v>
      </c>
      <c r="AB263">
        <v>18</v>
      </c>
      <c r="AC263">
        <v>4</v>
      </c>
      <c r="AD263" t="s">
        <v>226</v>
      </c>
      <c r="AE263">
        <v>17</v>
      </c>
      <c r="AF263" t="s">
        <v>127</v>
      </c>
      <c r="AG263" t="s">
        <v>203</v>
      </c>
      <c r="AH263" t="s">
        <v>631</v>
      </c>
      <c r="AI263" t="s">
        <v>204</v>
      </c>
      <c r="AJ263">
        <v>9</v>
      </c>
      <c r="AK263" t="s">
        <v>1082</v>
      </c>
      <c r="AL263" t="s">
        <v>39</v>
      </c>
      <c r="AM263" s="1">
        <v>45374</v>
      </c>
      <c r="AN263">
        <v>1</v>
      </c>
      <c r="AO263">
        <v>0</v>
      </c>
      <c r="AP263">
        <v>0</v>
      </c>
      <c r="AQ263" t="s">
        <v>216</v>
      </c>
      <c r="AR263" t="s">
        <v>135</v>
      </c>
      <c r="AS263" t="s">
        <v>136</v>
      </c>
      <c r="AT263" t="s">
        <v>137</v>
      </c>
      <c r="AU263" t="s">
        <v>137</v>
      </c>
      <c r="AV263" t="s">
        <v>138</v>
      </c>
      <c r="AW263" t="s">
        <v>133</v>
      </c>
      <c r="AX263" t="s">
        <v>146</v>
      </c>
      <c r="AZ263">
        <v>1</v>
      </c>
      <c r="BA263">
        <v>0</v>
      </c>
      <c r="BB263">
        <v>0</v>
      </c>
      <c r="BC263">
        <v>1</v>
      </c>
      <c r="BD263">
        <v>587839</v>
      </c>
      <c r="BE263" t="s">
        <v>1565</v>
      </c>
      <c r="BF263" t="s">
        <v>1566</v>
      </c>
      <c r="BG263" t="s">
        <v>1567</v>
      </c>
      <c r="BH263" s="1">
        <v>34700</v>
      </c>
      <c r="BI263">
        <v>29</v>
      </c>
      <c r="BJ263" t="s">
        <v>143</v>
      </c>
      <c r="BK263" t="s">
        <v>146</v>
      </c>
      <c r="BL263" s="3">
        <v>30</v>
      </c>
      <c r="BM263" s="3">
        <v>0</v>
      </c>
      <c r="BN263">
        <v>0</v>
      </c>
      <c r="BO263" s="3">
        <v>114.96</v>
      </c>
      <c r="BP263" s="3">
        <v>9.9600000000000009</v>
      </c>
      <c r="BQ263" s="3">
        <v>5</v>
      </c>
      <c r="BR263" t="s">
        <v>144</v>
      </c>
      <c r="BS263">
        <v>114.96</v>
      </c>
      <c r="BT263" t="s">
        <v>183</v>
      </c>
      <c r="BU263" s="3">
        <v>3448.8</v>
      </c>
      <c r="BV263" s="3">
        <v>3448.8</v>
      </c>
      <c r="BW263">
        <v>0</v>
      </c>
      <c r="BX263">
        <v>39</v>
      </c>
      <c r="BY263">
        <v>39</v>
      </c>
      <c r="BZ263">
        <v>150</v>
      </c>
      <c r="CA263">
        <v>298.8</v>
      </c>
      <c r="CB263">
        <v>0</v>
      </c>
      <c r="CC263">
        <v>0</v>
      </c>
      <c r="CD263">
        <v>298.8</v>
      </c>
      <c r="CE263" s="3">
        <v>0</v>
      </c>
      <c r="CF263" s="3">
        <v>0</v>
      </c>
      <c r="CG263">
        <v>198.78</v>
      </c>
      <c r="CH263">
        <v>198.78</v>
      </c>
      <c r="CI263" s="3">
        <v>3975.6</v>
      </c>
      <c r="CJ263" s="5">
        <v>3975.6</v>
      </c>
      <c r="CK263" s="5">
        <v>3975.6</v>
      </c>
      <c r="CL263" s="5">
        <v>3975.6</v>
      </c>
      <c r="CM263" s="3">
        <v>3975.6</v>
      </c>
      <c r="CN263" s="3">
        <v>3975.6</v>
      </c>
      <c r="CO263" s="3">
        <v>3975.6</v>
      </c>
      <c r="CP263" s="3">
        <v>3975.6</v>
      </c>
      <c r="CQ263">
        <v>3975.6</v>
      </c>
      <c r="CR263">
        <v>198.78</v>
      </c>
      <c r="CS263" s="3">
        <v>0</v>
      </c>
      <c r="CT263" s="3">
        <v>0</v>
      </c>
      <c r="CU263" s="3" t="s">
        <v>146</v>
      </c>
      <c r="CV263" t="s">
        <v>133</v>
      </c>
      <c r="CX263" s="2">
        <v>1.5</v>
      </c>
      <c r="CZ263">
        <v>312</v>
      </c>
      <c r="DA263">
        <v>3</v>
      </c>
      <c r="DB263" t="s">
        <v>147</v>
      </c>
      <c r="DC263" t="s">
        <v>148</v>
      </c>
      <c r="DD263" t="s">
        <v>149</v>
      </c>
      <c r="DE263" t="s">
        <v>133</v>
      </c>
      <c r="DF263" t="s">
        <v>133</v>
      </c>
      <c r="DG263" t="s">
        <v>143</v>
      </c>
      <c r="DH263" t="s">
        <v>168</v>
      </c>
      <c r="DI263">
        <v>1</v>
      </c>
      <c r="DJ263">
        <v>1</v>
      </c>
      <c r="DK263" t="s">
        <v>1568</v>
      </c>
      <c r="DL263" t="s">
        <v>152</v>
      </c>
      <c r="DM263">
        <v>25.262892699999998</v>
      </c>
      <c r="DN263">
        <v>55.291578599999902</v>
      </c>
      <c r="DO263" t="s">
        <v>1569</v>
      </c>
      <c r="DP263" t="s">
        <v>153</v>
      </c>
      <c r="DQ263">
        <v>25.262892699999998</v>
      </c>
      <c r="DR263">
        <v>55.291578599999902</v>
      </c>
      <c r="DS263" t="s">
        <v>133</v>
      </c>
      <c r="DT263" t="s">
        <v>133</v>
      </c>
      <c r="DW263" s="18" t="str">
        <f>IF(AND(CU263="no",CS263=0),"okay",IF(AND(CU263="yes",CS263&gt;0),"okay","wrong"))</f>
        <v>okay</v>
      </c>
      <c r="DX263" s="3">
        <f>SUM(BO263:BQ263)</f>
        <v>129.91999999999999</v>
      </c>
      <c r="DY263" s="3">
        <f>BM263</f>
        <v>0</v>
      </c>
      <c r="DZ263" s="3">
        <f t="shared" si="31"/>
        <v>0</v>
      </c>
      <c r="EA263" s="3">
        <f>CF263</f>
        <v>0</v>
      </c>
      <c r="EB263" s="18">
        <f>ROUND(DZ263-CS263-EA263,)</f>
        <v>0</v>
      </c>
      <c r="EC263" s="3">
        <f>CI263</f>
        <v>3975.6</v>
      </c>
      <c r="ED263" s="3">
        <f t="shared" si="32"/>
        <v>0</v>
      </c>
      <c r="EE263" s="3">
        <f t="shared" si="32"/>
        <v>0</v>
      </c>
      <c r="EF263" s="3">
        <f t="shared" si="33"/>
        <v>3975.6</v>
      </c>
      <c r="EG263" s="18">
        <f t="shared" si="34"/>
        <v>0</v>
      </c>
      <c r="EH263" s="3">
        <f>BU263</f>
        <v>3448.8</v>
      </c>
      <c r="EI263" s="3">
        <f t="shared" si="35"/>
        <v>3448.8</v>
      </c>
      <c r="EJ263" s="3">
        <f>CE263</f>
        <v>0</v>
      </c>
      <c r="EK263" s="19">
        <f t="shared" si="29"/>
        <v>3448.8</v>
      </c>
      <c r="EL263" s="19">
        <f>CO263/CM263</f>
        <v>1</v>
      </c>
      <c r="EM263" s="19">
        <f t="shared" si="30"/>
        <v>3448.8</v>
      </c>
      <c r="EN263" s="18">
        <f>ROUND(EM263-BV263,0)</f>
        <v>0</v>
      </c>
    </row>
    <row r="264" spans="1:144" x14ac:dyDescent="0.25">
      <c r="A264">
        <v>261593</v>
      </c>
      <c r="B264" t="s">
        <v>1570</v>
      </c>
      <c r="C264" s="1">
        <v>45375</v>
      </c>
      <c r="D264" s="2">
        <v>45375.830196759256</v>
      </c>
      <c r="E264">
        <v>2024</v>
      </c>
      <c r="F264">
        <v>3</v>
      </c>
      <c r="G264">
        <v>24</v>
      </c>
      <c r="H264">
        <v>12</v>
      </c>
      <c r="I264">
        <v>1</v>
      </c>
      <c r="J264" t="s">
        <v>172</v>
      </c>
      <c r="K264">
        <v>19</v>
      </c>
      <c r="L264">
        <v>1</v>
      </c>
      <c r="M264">
        <v>1</v>
      </c>
      <c r="N264" s="1">
        <v>45375</v>
      </c>
      <c r="O264" s="2">
        <v>45375.942361111112</v>
      </c>
      <c r="P264">
        <v>2024</v>
      </c>
      <c r="Q264">
        <v>3</v>
      </c>
      <c r="R264">
        <v>24</v>
      </c>
      <c r="S264">
        <v>12</v>
      </c>
      <c r="T264">
        <v>1</v>
      </c>
      <c r="U264" t="s">
        <v>172</v>
      </c>
      <c r="V264">
        <v>22</v>
      </c>
      <c r="W264" s="1">
        <v>45378</v>
      </c>
      <c r="X264" s="2">
        <v>45378.942361111112</v>
      </c>
      <c r="Y264">
        <v>2024</v>
      </c>
      <c r="Z264">
        <v>3</v>
      </c>
      <c r="AA264">
        <v>27</v>
      </c>
      <c r="AB264">
        <v>13</v>
      </c>
      <c r="AC264">
        <v>4</v>
      </c>
      <c r="AD264" t="s">
        <v>226</v>
      </c>
      <c r="AE264">
        <v>22</v>
      </c>
      <c r="AF264" t="s">
        <v>155</v>
      </c>
      <c r="AG264" t="s">
        <v>128</v>
      </c>
      <c r="AH264" t="s">
        <v>129</v>
      </c>
      <c r="AI264" t="s">
        <v>155</v>
      </c>
      <c r="AJ264">
        <v>0</v>
      </c>
      <c r="AK264" t="s">
        <v>1082</v>
      </c>
      <c r="AL264" t="s">
        <v>39</v>
      </c>
      <c r="AM264" s="1">
        <v>45375</v>
      </c>
      <c r="AN264">
        <v>1</v>
      </c>
      <c r="AO264">
        <v>0</v>
      </c>
      <c r="AP264">
        <v>0</v>
      </c>
      <c r="AQ264" t="s">
        <v>134</v>
      </c>
      <c r="AR264" t="s">
        <v>156</v>
      </c>
      <c r="AS264" t="s">
        <v>157</v>
      </c>
      <c r="AT264" t="s">
        <v>133</v>
      </c>
      <c r="AU264" t="s">
        <v>158</v>
      </c>
      <c r="AV264" t="s">
        <v>159</v>
      </c>
      <c r="AW264" t="s">
        <v>133</v>
      </c>
      <c r="AX264" t="s">
        <v>146</v>
      </c>
      <c r="AZ264">
        <v>1</v>
      </c>
      <c r="BA264">
        <v>0</v>
      </c>
      <c r="BB264">
        <v>1</v>
      </c>
      <c r="BC264">
        <v>0</v>
      </c>
      <c r="BD264">
        <v>588131</v>
      </c>
      <c r="BE264" t="s">
        <v>1571</v>
      </c>
      <c r="BF264" t="s">
        <v>1572</v>
      </c>
      <c r="BG264" t="s">
        <v>1573</v>
      </c>
      <c r="BH264" s="1">
        <v>33787</v>
      </c>
      <c r="BI264">
        <v>32</v>
      </c>
      <c r="BJ264" t="s">
        <v>143</v>
      </c>
      <c r="BK264" t="s">
        <v>139</v>
      </c>
      <c r="BL264" s="3">
        <v>3</v>
      </c>
      <c r="BM264" s="3">
        <v>0</v>
      </c>
      <c r="BN264">
        <v>0</v>
      </c>
      <c r="BO264" s="3">
        <v>131.99</v>
      </c>
      <c r="BP264" s="3">
        <v>22</v>
      </c>
      <c r="BQ264" s="3">
        <v>25</v>
      </c>
      <c r="BR264" t="s">
        <v>144</v>
      </c>
      <c r="BS264">
        <v>0</v>
      </c>
      <c r="BT264">
        <v>0</v>
      </c>
      <c r="BU264" s="3">
        <v>395.96</v>
      </c>
      <c r="BV264" s="3">
        <v>444.71</v>
      </c>
      <c r="BW264">
        <v>0</v>
      </c>
      <c r="BX264">
        <v>48.75</v>
      </c>
      <c r="BY264">
        <v>39</v>
      </c>
      <c r="BZ264">
        <v>75</v>
      </c>
      <c r="CA264">
        <v>66</v>
      </c>
      <c r="CB264">
        <v>0</v>
      </c>
      <c r="CC264">
        <v>0</v>
      </c>
      <c r="CD264">
        <v>141</v>
      </c>
      <c r="CE264" s="3">
        <v>48.75</v>
      </c>
      <c r="CF264" s="3">
        <v>0</v>
      </c>
      <c r="CG264">
        <v>34.99</v>
      </c>
      <c r="CH264">
        <v>989.23</v>
      </c>
      <c r="CI264" s="3">
        <v>699.71</v>
      </c>
      <c r="CJ264" s="5">
        <v>650.96</v>
      </c>
      <c r="CK264" s="5">
        <v>699.71</v>
      </c>
      <c r="CL264" s="5">
        <v>650.96</v>
      </c>
      <c r="CM264" s="3">
        <v>699.71</v>
      </c>
      <c r="CN264" s="3">
        <v>748.46</v>
      </c>
      <c r="CO264" s="3">
        <v>699.71</v>
      </c>
      <c r="CP264" s="3">
        <v>748.46</v>
      </c>
      <c r="CQ264">
        <v>699.71</v>
      </c>
      <c r="CR264">
        <v>989.23</v>
      </c>
      <c r="CS264" s="3">
        <v>0</v>
      </c>
      <c r="CT264" s="3">
        <v>0</v>
      </c>
      <c r="CU264" s="3" t="s">
        <v>146</v>
      </c>
      <c r="CV264" t="s">
        <v>133</v>
      </c>
      <c r="CX264" s="2">
        <v>1.5</v>
      </c>
      <c r="CY264" t="s">
        <v>133</v>
      </c>
      <c r="CZ264">
        <v>366</v>
      </c>
      <c r="DA264">
        <v>2</v>
      </c>
      <c r="DB264" t="s">
        <v>191</v>
      </c>
      <c r="DC264" t="s">
        <v>192</v>
      </c>
      <c r="DD264" t="s">
        <v>193</v>
      </c>
      <c r="DE264" t="s">
        <v>194</v>
      </c>
      <c r="DF264" t="s">
        <v>278</v>
      </c>
      <c r="DG264" t="s">
        <v>143</v>
      </c>
      <c r="DH264" t="s">
        <v>168</v>
      </c>
      <c r="DI264">
        <v>1</v>
      </c>
      <c r="DJ264">
        <v>1</v>
      </c>
      <c r="DK264" t="s">
        <v>1574</v>
      </c>
      <c r="DL264" t="s">
        <v>152</v>
      </c>
      <c r="DM264">
        <v>25.1870773203913</v>
      </c>
      <c r="DN264">
        <v>55.392306402063397</v>
      </c>
      <c r="DO264" t="s">
        <v>1574</v>
      </c>
      <c r="DP264" t="s">
        <v>153</v>
      </c>
      <c r="DQ264">
        <v>25.1870773203913</v>
      </c>
      <c r="DR264">
        <v>55.392306402063397</v>
      </c>
      <c r="DS264">
        <v>1</v>
      </c>
      <c r="DT264" t="s">
        <v>133</v>
      </c>
      <c r="DW264" s="18" t="str">
        <f>IF(AND(CU264="no",CS264=0),"okay",IF(AND(CU264="yes",CS264&gt;0),"okay","wrong"))</f>
        <v>okay</v>
      </c>
      <c r="DX264" s="3">
        <f>SUM(BO264:BQ264)</f>
        <v>178.99</v>
      </c>
      <c r="DY264" s="3">
        <f>BM264</f>
        <v>0</v>
      </c>
      <c r="DZ264" s="3">
        <f t="shared" si="31"/>
        <v>0</v>
      </c>
      <c r="EA264" s="3">
        <f>CF264</f>
        <v>0</v>
      </c>
      <c r="EB264" s="18">
        <f>ROUND(DZ264-CS264-EA264,)</f>
        <v>0</v>
      </c>
      <c r="EC264" s="3">
        <f>CI264</f>
        <v>699.71</v>
      </c>
      <c r="ED264" s="3">
        <f t="shared" si="32"/>
        <v>0</v>
      </c>
      <c r="EE264" s="3">
        <f t="shared" si="32"/>
        <v>0</v>
      </c>
      <c r="EF264" s="3">
        <f t="shared" si="33"/>
        <v>699.71</v>
      </c>
      <c r="EG264" s="18">
        <f t="shared" si="34"/>
        <v>0</v>
      </c>
      <c r="EH264" s="3">
        <f>BU264</f>
        <v>395.96</v>
      </c>
      <c r="EI264" s="3">
        <f t="shared" si="35"/>
        <v>395.96</v>
      </c>
      <c r="EJ264" s="3">
        <f>CE264</f>
        <v>48.75</v>
      </c>
      <c r="EK264" s="19">
        <f t="shared" si="29"/>
        <v>347.21</v>
      </c>
      <c r="EL264" s="19">
        <f>CO264/CM264</f>
        <v>1</v>
      </c>
      <c r="EM264" s="19">
        <f t="shared" si="30"/>
        <v>347.21</v>
      </c>
      <c r="EN264" s="18">
        <f>ROUND(EM264-BV264,0)</f>
        <v>-98</v>
      </c>
    </row>
    <row r="265" spans="1:144" x14ac:dyDescent="0.25">
      <c r="A265">
        <v>261662</v>
      </c>
      <c r="B265" t="s">
        <v>1575</v>
      </c>
      <c r="C265" s="1">
        <v>45376</v>
      </c>
      <c r="D265" s="2">
        <v>45376.412546296298</v>
      </c>
      <c r="E265">
        <v>2024</v>
      </c>
      <c r="F265">
        <v>3</v>
      </c>
      <c r="G265">
        <v>25</v>
      </c>
      <c r="H265">
        <v>13</v>
      </c>
      <c r="I265">
        <v>2</v>
      </c>
      <c r="J265" t="s">
        <v>124</v>
      </c>
      <c r="K265">
        <v>9</v>
      </c>
      <c r="L265">
        <v>1</v>
      </c>
      <c r="M265">
        <v>1</v>
      </c>
      <c r="N265" s="1">
        <v>45376</v>
      </c>
      <c r="O265" s="2">
        <v>45376.479166666664</v>
      </c>
      <c r="P265">
        <v>2024</v>
      </c>
      <c r="Q265">
        <v>3</v>
      </c>
      <c r="R265">
        <v>25</v>
      </c>
      <c r="S265">
        <v>13</v>
      </c>
      <c r="T265">
        <v>2</v>
      </c>
      <c r="U265" t="s">
        <v>124</v>
      </c>
      <c r="V265">
        <v>11</v>
      </c>
      <c r="W265" s="1">
        <v>45383</v>
      </c>
      <c r="X265" s="2">
        <v>45383.593055555553</v>
      </c>
      <c r="Y265">
        <v>2024</v>
      </c>
      <c r="Z265">
        <v>4</v>
      </c>
      <c r="AA265">
        <v>1</v>
      </c>
      <c r="AB265">
        <v>14</v>
      </c>
      <c r="AC265">
        <v>2</v>
      </c>
      <c r="AD265" t="s">
        <v>124</v>
      </c>
      <c r="AE265">
        <v>14</v>
      </c>
      <c r="AF265" t="s">
        <v>155</v>
      </c>
      <c r="AG265" t="s">
        <v>128</v>
      </c>
      <c r="AH265" t="s">
        <v>129</v>
      </c>
      <c r="AI265" t="s">
        <v>155</v>
      </c>
      <c r="AJ265">
        <v>0</v>
      </c>
      <c r="AK265" t="s">
        <v>1082</v>
      </c>
      <c r="AL265" t="s">
        <v>39</v>
      </c>
      <c r="AM265" s="1">
        <v>45376</v>
      </c>
      <c r="AN265">
        <v>1</v>
      </c>
      <c r="AO265">
        <v>0</v>
      </c>
      <c r="AP265">
        <v>0</v>
      </c>
      <c r="AQ265" t="s">
        <v>134</v>
      </c>
      <c r="AR265" t="s">
        <v>205</v>
      </c>
      <c r="AS265" t="s">
        <v>157</v>
      </c>
      <c r="AT265" t="s">
        <v>133</v>
      </c>
      <c r="AU265" t="s">
        <v>158</v>
      </c>
      <c r="AV265" t="s">
        <v>159</v>
      </c>
      <c r="AW265" t="s">
        <v>133</v>
      </c>
      <c r="AX265" t="s">
        <v>146</v>
      </c>
      <c r="AZ265">
        <v>1</v>
      </c>
      <c r="BA265">
        <v>0</v>
      </c>
      <c r="BB265">
        <v>1</v>
      </c>
      <c r="BC265">
        <v>0</v>
      </c>
      <c r="BD265">
        <v>173646</v>
      </c>
      <c r="BE265" t="s">
        <v>1576</v>
      </c>
      <c r="BF265" t="s">
        <v>1577</v>
      </c>
      <c r="BG265" t="s">
        <v>1578</v>
      </c>
      <c r="BH265" s="1">
        <v>41452</v>
      </c>
      <c r="BI265" t="s">
        <v>133</v>
      </c>
      <c r="BJ265" t="s">
        <v>143</v>
      </c>
      <c r="BK265" t="s">
        <v>139</v>
      </c>
      <c r="BL265" s="3">
        <v>7</v>
      </c>
      <c r="BM265" s="3">
        <v>0</v>
      </c>
      <c r="BN265">
        <v>0</v>
      </c>
      <c r="BO265" s="3">
        <v>121.28</v>
      </c>
      <c r="BP265" s="3">
        <v>0</v>
      </c>
      <c r="BQ265" s="3">
        <v>7.1428571428571397</v>
      </c>
      <c r="BR265" t="s">
        <v>144</v>
      </c>
      <c r="BS265">
        <v>0</v>
      </c>
      <c r="BT265">
        <v>0</v>
      </c>
      <c r="BU265" s="3">
        <v>848.96</v>
      </c>
      <c r="BV265" s="3">
        <v>848.96</v>
      </c>
      <c r="BW265">
        <v>0</v>
      </c>
      <c r="BX265">
        <v>39</v>
      </c>
      <c r="BY265">
        <v>39</v>
      </c>
      <c r="BZ265">
        <v>50</v>
      </c>
      <c r="CA265">
        <v>0</v>
      </c>
      <c r="CB265">
        <v>0</v>
      </c>
      <c r="CC265">
        <v>0</v>
      </c>
      <c r="CD265">
        <v>0</v>
      </c>
      <c r="CE265" s="3">
        <v>0</v>
      </c>
      <c r="CF265" s="3">
        <v>0</v>
      </c>
      <c r="CG265">
        <v>48.85</v>
      </c>
      <c r="CH265">
        <v>106.6</v>
      </c>
      <c r="CI265" s="3">
        <v>976.96</v>
      </c>
      <c r="CJ265" s="5">
        <v>976.96</v>
      </c>
      <c r="CK265" s="5">
        <v>976.96</v>
      </c>
      <c r="CL265" s="5">
        <v>976.96</v>
      </c>
      <c r="CM265" s="3">
        <v>976.96</v>
      </c>
      <c r="CN265" s="3">
        <v>976.96</v>
      </c>
      <c r="CO265" s="3">
        <v>976.96</v>
      </c>
      <c r="CP265" s="3">
        <v>976.96</v>
      </c>
      <c r="CQ265">
        <v>976.96</v>
      </c>
      <c r="CR265">
        <v>106.6</v>
      </c>
      <c r="CS265" s="3">
        <v>0</v>
      </c>
      <c r="CT265" s="3">
        <v>0</v>
      </c>
      <c r="CU265" s="3" t="s">
        <v>146</v>
      </c>
      <c r="CV265" t="s">
        <v>133</v>
      </c>
      <c r="CX265" s="2">
        <v>1.5</v>
      </c>
      <c r="CY265" t="s">
        <v>133</v>
      </c>
      <c r="CZ265">
        <v>276</v>
      </c>
      <c r="DA265">
        <v>3</v>
      </c>
      <c r="DB265" t="s">
        <v>191</v>
      </c>
      <c r="DC265" t="s">
        <v>469</v>
      </c>
      <c r="DD265" t="s">
        <v>261</v>
      </c>
      <c r="DE265" t="s">
        <v>166</v>
      </c>
      <c r="DF265" t="s">
        <v>167</v>
      </c>
      <c r="DG265" t="s">
        <v>143</v>
      </c>
      <c r="DH265" t="s">
        <v>168</v>
      </c>
      <c r="DI265">
        <v>1</v>
      </c>
      <c r="DJ265">
        <v>1</v>
      </c>
      <c r="DK265" t="s">
        <v>1579</v>
      </c>
      <c r="DL265" t="s">
        <v>152</v>
      </c>
      <c r="DM265">
        <v>25.265134912930801</v>
      </c>
      <c r="DN265">
        <v>55.328313522092301</v>
      </c>
      <c r="DO265" t="s">
        <v>1579</v>
      </c>
      <c r="DP265" t="s">
        <v>153</v>
      </c>
      <c r="DQ265">
        <v>25.265134912930801</v>
      </c>
      <c r="DR265">
        <v>55.328313522092301</v>
      </c>
      <c r="DS265">
        <v>8</v>
      </c>
      <c r="DT265" t="s">
        <v>133</v>
      </c>
      <c r="DW265" s="18" t="str">
        <f>IF(AND(CU265="no",CS265=0),"okay",IF(AND(CU265="yes",CS265&gt;0),"okay","wrong"))</f>
        <v>okay</v>
      </c>
      <c r="DX265" s="3">
        <f>SUM(BO265:BQ265)</f>
        <v>128.42285714285714</v>
      </c>
      <c r="DY265" s="3">
        <f>BM265</f>
        <v>0</v>
      </c>
      <c r="DZ265" s="3">
        <f t="shared" si="31"/>
        <v>0</v>
      </c>
      <c r="EA265" s="3">
        <f>CF265</f>
        <v>0</v>
      </c>
      <c r="EB265" s="18">
        <f>ROUND(DZ265-CS265-EA265,)</f>
        <v>0</v>
      </c>
      <c r="EC265" s="3">
        <f>CI265</f>
        <v>976.96</v>
      </c>
      <c r="ED265" s="3">
        <f t="shared" si="32"/>
        <v>0</v>
      </c>
      <c r="EE265" s="3">
        <f t="shared" si="32"/>
        <v>0</v>
      </c>
      <c r="EF265" s="3">
        <f t="shared" si="33"/>
        <v>976.96</v>
      </c>
      <c r="EG265" s="18">
        <f t="shared" si="34"/>
        <v>0</v>
      </c>
      <c r="EH265" s="3">
        <f>BU265</f>
        <v>848.96</v>
      </c>
      <c r="EI265" s="3">
        <f t="shared" si="35"/>
        <v>848.96</v>
      </c>
      <c r="EJ265" s="3">
        <f>CE265</f>
        <v>0</v>
      </c>
      <c r="EK265" s="19">
        <f t="shared" si="29"/>
        <v>848.96</v>
      </c>
      <c r="EL265" s="19">
        <f>CO265/CM265</f>
        <v>1</v>
      </c>
      <c r="EM265" s="19">
        <f t="shared" si="30"/>
        <v>848.96</v>
      </c>
      <c r="EN265" s="18">
        <f>ROUND(EM265-BV265,0)</f>
        <v>0</v>
      </c>
    </row>
    <row r="266" spans="1:144" x14ac:dyDescent="0.25">
      <c r="A266">
        <v>261747</v>
      </c>
      <c r="B266" t="s">
        <v>1580</v>
      </c>
      <c r="C266" s="1">
        <v>45376</v>
      </c>
      <c r="D266" s="2">
        <v>45376.679756944446</v>
      </c>
      <c r="E266">
        <v>2024</v>
      </c>
      <c r="F266">
        <v>3</v>
      </c>
      <c r="G266">
        <v>25</v>
      </c>
      <c r="H266">
        <v>13</v>
      </c>
      <c r="I266">
        <v>2</v>
      </c>
      <c r="J266" t="s">
        <v>124</v>
      </c>
      <c r="K266">
        <v>16</v>
      </c>
      <c r="L266">
        <v>1</v>
      </c>
      <c r="M266">
        <v>1</v>
      </c>
      <c r="N266" s="1">
        <v>45376</v>
      </c>
      <c r="O266" s="2">
        <v>45376.833333333336</v>
      </c>
      <c r="P266">
        <v>2024</v>
      </c>
      <c r="Q266">
        <v>3</v>
      </c>
      <c r="R266">
        <v>25</v>
      </c>
      <c r="S266">
        <v>13</v>
      </c>
      <c r="T266">
        <v>2</v>
      </c>
      <c r="U266" t="s">
        <v>124</v>
      </c>
      <c r="V266">
        <v>20</v>
      </c>
      <c r="W266" s="1">
        <v>45407</v>
      </c>
      <c r="X266" s="2">
        <v>45407.833333333336</v>
      </c>
      <c r="Y266">
        <v>2024</v>
      </c>
      <c r="Z266">
        <v>4</v>
      </c>
      <c r="AA266">
        <v>25</v>
      </c>
      <c r="AB266">
        <v>17</v>
      </c>
      <c r="AC266">
        <v>5</v>
      </c>
      <c r="AD266" t="s">
        <v>125</v>
      </c>
      <c r="AE266">
        <v>20</v>
      </c>
      <c r="AF266" t="s">
        <v>155</v>
      </c>
      <c r="AG266" t="s">
        <v>128</v>
      </c>
      <c r="AH266" t="s">
        <v>129</v>
      </c>
      <c r="AI266" t="s">
        <v>155</v>
      </c>
      <c r="AJ266">
        <v>0</v>
      </c>
      <c r="AK266" t="s">
        <v>1082</v>
      </c>
      <c r="AL266" t="s">
        <v>39</v>
      </c>
      <c r="AM266" s="1">
        <v>45376</v>
      </c>
      <c r="AN266">
        <v>1</v>
      </c>
      <c r="AO266">
        <v>0</v>
      </c>
      <c r="AP266">
        <v>0</v>
      </c>
      <c r="AQ266" t="s">
        <v>216</v>
      </c>
      <c r="AR266" t="s">
        <v>135</v>
      </c>
      <c r="AS266" t="s">
        <v>157</v>
      </c>
      <c r="AT266" t="s">
        <v>133</v>
      </c>
      <c r="AU266" t="s">
        <v>158</v>
      </c>
      <c r="AV266" t="s">
        <v>159</v>
      </c>
      <c r="AW266" t="s">
        <v>133</v>
      </c>
      <c r="AX266" t="s">
        <v>139</v>
      </c>
      <c r="AZ266">
        <v>5</v>
      </c>
      <c r="BA266">
        <v>0</v>
      </c>
      <c r="BB266">
        <v>4</v>
      </c>
      <c r="BC266">
        <v>1</v>
      </c>
      <c r="BD266">
        <v>187682</v>
      </c>
      <c r="BE266" t="s">
        <v>197</v>
      </c>
      <c r="BF266" t="s">
        <v>198</v>
      </c>
      <c r="BG266" t="s">
        <v>199</v>
      </c>
      <c r="BH266" s="1">
        <v>33787</v>
      </c>
      <c r="BI266">
        <v>32</v>
      </c>
      <c r="BJ266" t="s">
        <v>143</v>
      </c>
      <c r="BK266" t="s">
        <v>139</v>
      </c>
      <c r="BL266" s="3">
        <v>31</v>
      </c>
      <c r="BM266" s="3">
        <v>0</v>
      </c>
      <c r="BN266">
        <v>0</v>
      </c>
      <c r="BO266" s="3">
        <v>54.96</v>
      </c>
      <c r="BP266" s="3">
        <v>0</v>
      </c>
      <c r="BQ266" s="3">
        <v>5</v>
      </c>
      <c r="BR266" t="s">
        <v>144</v>
      </c>
      <c r="BS266">
        <v>54.96</v>
      </c>
      <c r="BT266" t="s">
        <v>183</v>
      </c>
      <c r="BU266" s="3">
        <v>1703.76</v>
      </c>
      <c r="BV266" s="3">
        <v>1703.76</v>
      </c>
      <c r="BW266">
        <v>0</v>
      </c>
      <c r="BX266">
        <v>39</v>
      </c>
      <c r="BY266">
        <v>39</v>
      </c>
      <c r="BZ266">
        <v>155</v>
      </c>
      <c r="CA266">
        <v>0</v>
      </c>
      <c r="CB266">
        <v>0</v>
      </c>
      <c r="CC266">
        <v>0</v>
      </c>
      <c r="CD266">
        <v>0</v>
      </c>
      <c r="CE266" s="3">
        <v>0</v>
      </c>
      <c r="CF266" s="3">
        <v>0</v>
      </c>
      <c r="CG266">
        <v>96.84</v>
      </c>
      <c r="CH266">
        <v>96.84</v>
      </c>
      <c r="CI266" s="3">
        <v>1936.76</v>
      </c>
      <c r="CJ266" s="5">
        <v>1936.76</v>
      </c>
      <c r="CK266" s="5">
        <v>1936.76</v>
      </c>
      <c r="CL266" s="5">
        <v>1936.76</v>
      </c>
      <c r="CM266" s="3">
        <v>1936.76</v>
      </c>
      <c r="CN266" s="3">
        <v>1936.76</v>
      </c>
      <c r="CO266" s="3">
        <v>1936.76</v>
      </c>
      <c r="CP266" s="3">
        <v>1936.76</v>
      </c>
      <c r="CQ266">
        <v>1936.76</v>
      </c>
      <c r="CR266">
        <v>96.84</v>
      </c>
      <c r="CS266" s="3">
        <v>0</v>
      </c>
      <c r="CT266" s="3">
        <v>0</v>
      </c>
      <c r="CU266" s="3" t="s">
        <v>146</v>
      </c>
      <c r="CV266" t="s">
        <v>133</v>
      </c>
      <c r="CX266" s="2">
        <v>1.5</v>
      </c>
      <c r="CY266" t="s">
        <v>133</v>
      </c>
      <c r="CZ266">
        <v>95</v>
      </c>
      <c r="DA266">
        <v>2</v>
      </c>
      <c r="DB266" t="s">
        <v>191</v>
      </c>
      <c r="DC266" t="s">
        <v>220</v>
      </c>
      <c r="DD266" t="s">
        <v>221</v>
      </c>
      <c r="DE266" t="s">
        <v>222</v>
      </c>
      <c r="DF266" t="s">
        <v>312</v>
      </c>
      <c r="DG266" t="s">
        <v>143</v>
      </c>
      <c r="DH266" t="s">
        <v>168</v>
      </c>
      <c r="DI266">
        <v>1</v>
      </c>
      <c r="DJ266">
        <v>1</v>
      </c>
      <c r="DK266" t="s">
        <v>1581</v>
      </c>
      <c r="DL266" t="s">
        <v>152</v>
      </c>
      <c r="DM266">
        <v>25.0192507296115</v>
      </c>
      <c r="DN266">
        <v>55.2546912431716</v>
      </c>
      <c r="DO266" t="s">
        <v>1581</v>
      </c>
      <c r="DP266" t="s">
        <v>153</v>
      </c>
      <c r="DQ266">
        <v>25.0192507296115</v>
      </c>
      <c r="DR266">
        <v>55.2546912431716</v>
      </c>
      <c r="DS266" t="s">
        <v>133</v>
      </c>
      <c r="DT266" t="s">
        <v>133</v>
      </c>
      <c r="DW266" s="18" t="str">
        <f>IF(AND(CU266="no",CS266=0),"okay",IF(AND(CU266="yes",CS266&gt;0),"okay","wrong"))</f>
        <v>okay</v>
      </c>
      <c r="DX266" s="3">
        <f>SUM(BO266:BQ266)</f>
        <v>59.96</v>
      </c>
      <c r="DY266" s="3">
        <f>BM266</f>
        <v>0</v>
      </c>
      <c r="DZ266" s="3">
        <f t="shared" si="31"/>
        <v>0</v>
      </c>
      <c r="EA266" s="3">
        <f>CF266</f>
        <v>0</v>
      </c>
      <c r="EB266" s="18">
        <f>ROUND(DZ266-CS266-EA266,)</f>
        <v>0</v>
      </c>
      <c r="EC266" s="3">
        <f>CI266</f>
        <v>1936.76</v>
      </c>
      <c r="ED266" s="3">
        <f t="shared" si="32"/>
        <v>0</v>
      </c>
      <c r="EE266" s="3">
        <f t="shared" si="32"/>
        <v>0</v>
      </c>
      <c r="EF266" s="3">
        <f t="shared" si="33"/>
        <v>1936.76</v>
      </c>
      <c r="EG266" s="18">
        <f t="shared" si="34"/>
        <v>0</v>
      </c>
      <c r="EH266" s="3">
        <f>BU266</f>
        <v>1703.76</v>
      </c>
      <c r="EI266" s="3">
        <f t="shared" si="35"/>
        <v>1703.76</v>
      </c>
      <c r="EJ266" s="3">
        <f>CE266</f>
        <v>0</v>
      </c>
      <c r="EK266" s="19">
        <f t="shared" si="29"/>
        <v>1703.76</v>
      </c>
      <c r="EL266" s="19">
        <f>CO266/CM266</f>
        <v>1</v>
      </c>
      <c r="EM266" s="19">
        <f t="shared" si="30"/>
        <v>1703.76</v>
      </c>
      <c r="EN266" s="18">
        <f>ROUND(EM266-BV266,0)</f>
        <v>0</v>
      </c>
    </row>
    <row r="267" spans="1:144" x14ac:dyDescent="0.25">
      <c r="A267">
        <v>261761</v>
      </c>
      <c r="B267" t="s">
        <v>1582</v>
      </c>
      <c r="C267" s="1">
        <v>45376</v>
      </c>
      <c r="D267" s="2">
        <v>45376.746967592589</v>
      </c>
      <c r="E267">
        <v>2024</v>
      </c>
      <c r="F267">
        <v>3</v>
      </c>
      <c r="G267">
        <v>25</v>
      </c>
      <c r="H267">
        <v>13</v>
      </c>
      <c r="I267">
        <v>2</v>
      </c>
      <c r="J267" t="s">
        <v>124</v>
      </c>
      <c r="K267">
        <v>17</v>
      </c>
      <c r="L267">
        <v>1</v>
      </c>
      <c r="M267">
        <v>1</v>
      </c>
      <c r="N267" s="1">
        <v>45376</v>
      </c>
      <c r="O267" s="2">
        <v>45376.833333333336</v>
      </c>
      <c r="P267">
        <v>2024</v>
      </c>
      <c r="Q267">
        <v>3</v>
      </c>
      <c r="R267">
        <v>25</v>
      </c>
      <c r="S267">
        <v>13</v>
      </c>
      <c r="T267">
        <v>2</v>
      </c>
      <c r="U267" t="s">
        <v>124</v>
      </c>
      <c r="V267">
        <v>20</v>
      </c>
      <c r="W267" s="1">
        <v>45384</v>
      </c>
      <c r="X267" s="2">
        <v>45384.890972222223</v>
      </c>
      <c r="Y267">
        <v>2024</v>
      </c>
      <c r="Z267">
        <v>4</v>
      </c>
      <c r="AA267">
        <v>2</v>
      </c>
      <c r="AB267">
        <v>14</v>
      </c>
      <c r="AC267">
        <v>3</v>
      </c>
      <c r="AD267" t="s">
        <v>171</v>
      </c>
      <c r="AE267">
        <v>21</v>
      </c>
      <c r="AF267" t="s">
        <v>155</v>
      </c>
      <c r="AG267" t="s">
        <v>128</v>
      </c>
      <c r="AH267" t="s">
        <v>129</v>
      </c>
      <c r="AI267" t="s">
        <v>155</v>
      </c>
      <c r="AJ267">
        <v>0</v>
      </c>
      <c r="AK267" t="s">
        <v>1082</v>
      </c>
      <c r="AL267" t="s">
        <v>39</v>
      </c>
      <c r="AM267" s="1">
        <v>45376</v>
      </c>
      <c r="AN267">
        <v>1</v>
      </c>
      <c r="AO267">
        <v>0</v>
      </c>
      <c r="AP267">
        <v>0</v>
      </c>
      <c r="AQ267" t="s">
        <v>134</v>
      </c>
      <c r="AR267" t="s">
        <v>205</v>
      </c>
      <c r="AS267" t="s">
        <v>157</v>
      </c>
      <c r="AT267" t="s">
        <v>133</v>
      </c>
      <c r="AU267" t="s">
        <v>158</v>
      </c>
      <c r="AV267" t="s">
        <v>159</v>
      </c>
      <c r="AW267" t="s">
        <v>133</v>
      </c>
      <c r="AX267" t="s">
        <v>139</v>
      </c>
      <c r="AZ267">
        <v>2</v>
      </c>
      <c r="BA267">
        <v>0</v>
      </c>
      <c r="BB267">
        <v>2</v>
      </c>
      <c r="BC267">
        <v>0</v>
      </c>
      <c r="BD267">
        <v>521939</v>
      </c>
      <c r="BE267" t="s">
        <v>1583</v>
      </c>
      <c r="BF267" t="s">
        <v>1584</v>
      </c>
      <c r="BG267" t="s">
        <v>1585</v>
      </c>
      <c r="BH267" s="1">
        <v>33787</v>
      </c>
      <c r="BI267">
        <v>32</v>
      </c>
      <c r="BJ267" t="s">
        <v>143</v>
      </c>
      <c r="BK267" t="s">
        <v>139</v>
      </c>
      <c r="BL267" s="3">
        <v>8</v>
      </c>
      <c r="BM267" s="3">
        <v>5</v>
      </c>
      <c r="BN267">
        <v>0</v>
      </c>
      <c r="BO267" s="3">
        <v>138.41999999999999</v>
      </c>
      <c r="BP267" s="3">
        <v>0</v>
      </c>
      <c r="BQ267" s="3">
        <v>15</v>
      </c>
      <c r="BR267" t="s">
        <v>144</v>
      </c>
      <c r="BS267">
        <v>0</v>
      </c>
      <c r="BT267">
        <v>0</v>
      </c>
      <c r="BU267" s="3">
        <v>1107.3599999999999</v>
      </c>
      <c r="BV267" s="3">
        <v>340.36000915527302</v>
      </c>
      <c r="BW267">
        <v>0</v>
      </c>
      <c r="BX267">
        <v>39</v>
      </c>
      <c r="BY267">
        <v>39</v>
      </c>
      <c r="BZ267">
        <v>120</v>
      </c>
      <c r="CA267">
        <v>0</v>
      </c>
      <c r="CB267">
        <v>0</v>
      </c>
      <c r="CC267">
        <v>0</v>
      </c>
      <c r="CD267">
        <v>0</v>
      </c>
      <c r="CE267" s="3">
        <v>0.1</v>
      </c>
      <c r="CF267" s="3">
        <v>0</v>
      </c>
      <c r="CG267">
        <v>65.264499999999998</v>
      </c>
      <c r="CH267">
        <v>65.364499999999893</v>
      </c>
      <c r="CI267" s="3">
        <v>1305.3599999999999</v>
      </c>
      <c r="CJ267" s="5">
        <v>1305.26</v>
      </c>
      <c r="CK267" s="5">
        <v>1305.3599999999999</v>
      </c>
      <c r="CL267" s="5">
        <v>1305.26</v>
      </c>
      <c r="CM267" s="3">
        <v>538.260009155273</v>
      </c>
      <c r="CN267" s="3">
        <v>538.36000915527302</v>
      </c>
      <c r="CO267" s="3">
        <v>538.260009155273</v>
      </c>
      <c r="CP267" s="3">
        <v>538.36000915527302</v>
      </c>
      <c r="CQ267">
        <v>1305.3599999999999</v>
      </c>
      <c r="CR267">
        <v>65.364499999999893</v>
      </c>
      <c r="CS267" s="3">
        <v>767.09999084472599</v>
      </c>
      <c r="CT267" s="3">
        <v>767.09999084472599</v>
      </c>
      <c r="CU267" s="3" t="s">
        <v>139</v>
      </c>
      <c r="CV267" t="s">
        <v>1586</v>
      </c>
      <c r="CX267" s="2">
        <v>45357.541365740741</v>
      </c>
      <c r="CY267" t="s">
        <v>1586</v>
      </c>
      <c r="CZ267">
        <v>98</v>
      </c>
      <c r="DA267">
        <v>3</v>
      </c>
      <c r="DB267" t="s">
        <v>147</v>
      </c>
      <c r="DC267" t="s">
        <v>320</v>
      </c>
      <c r="DD267" t="s">
        <v>321</v>
      </c>
      <c r="DE267" t="s">
        <v>222</v>
      </c>
      <c r="DF267" t="s">
        <v>312</v>
      </c>
      <c r="DG267" t="s">
        <v>143</v>
      </c>
      <c r="DH267" t="s">
        <v>168</v>
      </c>
      <c r="DI267">
        <v>1</v>
      </c>
      <c r="DJ267">
        <v>1</v>
      </c>
      <c r="DK267" t="s">
        <v>1587</v>
      </c>
      <c r="DL267" t="s">
        <v>152</v>
      </c>
      <c r="DM267">
        <v>25.054448810315801</v>
      </c>
      <c r="DN267">
        <v>55.182689018547499</v>
      </c>
      <c r="DO267" t="s">
        <v>1587</v>
      </c>
      <c r="DP267" t="s">
        <v>153</v>
      </c>
      <c r="DQ267">
        <v>25.054448810315801</v>
      </c>
      <c r="DR267">
        <v>55.182689018547499</v>
      </c>
      <c r="DS267">
        <v>9</v>
      </c>
      <c r="DT267" t="s">
        <v>133</v>
      </c>
      <c r="DW267" s="18" t="str">
        <f>IF(AND(CU267="no",CS267=0),"okay",IF(AND(CU267="yes",CS267&gt;0),"okay","wrong"))</f>
        <v>okay</v>
      </c>
      <c r="DX267" s="3">
        <f>SUM(BO267:BQ267)</f>
        <v>153.41999999999999</v>
      </c>
      <c r="DY267" s="3">
        <f>BM267</f>
        <v>5</v>
      </c>
      <c r="DZ267" s="3">
        <f t="shared" si="31"/>
        <v>767.09999999999991</v>
      </c>
      <c r="EA267" s="3">
        <f>CF267</f>
        <v>0</v>
      </c>
      <c r="EB267" s="18">
        <f>ROUND(DZ267-CS267-EA267,)</f>
        <v>0</v>
      </c>
      <c r="EC267" s="3">
        <f>CI267</f>
        <v>1305.3599999999999</v>
      </c>
      <c r="ED267" s="3">
        <f t="shared" si="32"/>
        <v>767.09999999999991</v>
      </c>
      <c r="EE267" s="3">
        <f t="shared" si="32"/>
        <v>0</v>
      </c>
      <c r="EF267" s="3">
        <f t="shared" si="33"/>
        <v>538.26</v>
      </c>
      <c r="EG267" s="18">
        <f t="shared" si="34"/>
        <v>0</v>
      </c>
      <c r="EH267" s="3">
        <f>BU267</f>
        <v>1107.3599999999999</v>
      </c>
      <c r="EI267" s="3">
        <f t="shared" si="35"/>
        <v>340.26</v>
      </c>
      <c r="EJ267" s="3">
        <f>CE267</f>
        <v>0.1</v>
      </c>
      <c r="EK267" s="19">
        <f t="shared" si="29"/>
        <v>340.15999999999997</v>
      </c>
      <c r="EL267" s="19">
        <f>CO267/CM267</f>
        <v>1</v>
      </c>
      <c r="EM267" s="19">
        <f t="shared" si="30"/>
        <v>340.15999999999997</v>
      </c>
      <c r="EN267" s="18">
        <f>ROUND(EM267-BV267,0)</f>
        <v>0</v>
      </c>
    </row>
    <row r="268" spans="1:144" x14ac:dyDescent="0.25">
      <c r="A268">
        <v>261969</v>
      </c>
      <c r="B268" t="s">
        <v>1588</v>
      </c>
      <c r="C268" s="1">
        <v>45377</v>
      </c>
      <c r="D268" s="2">
        <v>45377.76390046296</v>
      </c>
      <c r="E268">
        <v>2024</v>
      </c>
      <c r="F268">
        <v>3</v>
      </c>
      <c r="G268">
        <v>26</v>
      </c>
      <c r="H268">
        <v>13</v>
      </c>
      <c r="I268">
        <v>3</v>
      </c>
      <c r="J268" t="s">
        <v>171</v>
      </c>
      <c r="K268">
        <v>18</v>
      </c>
      <c r="L268">
        <v>1</v>
      </c>
      <c r="M268">
        <v>1</v>
      </c>
      <c r="N268" s="1">
        <v>45378</v>
      </c>
      <c r="O268" s="2">
        <v>45378.40625</v>
      </c>
      <c r="P268">
        <v>2024</v>
      </c>
      <c r="Q268">
        <v>3</v>
      </c>
      <c r="R268">
        <v>27</v>
      </c>
      <c r="S268">
        <v>13</v>
      </c>
      <c r="T268">
        <v>4</v>
      </c>
      <c r="U268" t="s">
        <v>226</v>
      </c>
      <c r="V268">
        <v>9</v>
      </c>
      <c r="W268" s="1">
        <v>45408</v>
      </c>
      <c r="X268" s="2">
        <v>45408.40625</v>
      </c>
      <c r="Y268">
        <v>2024</v>
      </c>
      <c r="Z268">
        <v>4</v>
      </c>
      <c r="AA268">
        <v>26</v>
      </c>
      <c r="AB268">
        <v>17</v>
      </c>
      <c r="AC268">
        <v>6</v>
      </c>
      <c r="AD268" t="s">
        <v>241</v>
      </c>
      <c r="AE268">
        <v>9</v>
      </c>
      <c r="AF268" t="s">
        <v>127</v>
      </c>
      <c r="AG268" t="s">
        <v>128</v>
      </c>
      <c r="AH268" t="s">
        <v>129</v>
      </c>
      <c r="AI268" t="s">
        <v>173</v>
      </c>
      <c r="AJ268">
        <v>1</v>
      </c>
      <c r="AK268" t="s">
        <v>1082</v>
      </c>
      <c r="AL268" t="s">
        <v>39</v>
      </c>
      <c r="AM268" s="1">
        <v>45377</v>
      </c>
      <c r="AN268">
        <v>1</v>
      </c>
      <c r="AO268">
        <v>0</v>
      </c>
      <c r="AP268">
        <v>0</v>
      </c>
      <c r="AQ268" t="s">
        <v>216</v>
      </c>
      <c r="AR268" t="s">
        <v>135</v>
      </c>
      <c r="AS268" t="s">
        <v>157</v>
      </c>
      <c r="AT268" t="s">
        <v>133</v>
      </c>
      <c r="AU268" t="s">
        <v>158</v>
      </c>
      <c r="AV268" t="s">
        <v>138</v>
      </c>
      <c r="AW268" t="s">
        <v>133</v>
      </c>
      <c r="AX268" t="s">
        <v>146</v>
      </c>
      <c r="AZ268">
        <v>1</v>
      </c>
      <c r="BA268">
        <v>0</v>
      </c>
      <c r="BB268">
        <v>0</v>
      </c>
      <c r="BC268">
        <v>1</v>
      </c>
      <c r="BD268">
        <v>588624</v>
      </c>
      <c r="BE268" t="s">
        <v>1589</v>
      </c>
      <c r="BF268" t="s">
        <v>1590</v>
      </c>
      <c r="BG268" t="s">
        <v>1591</v>
      </c>
      <c r="BH268" s="1">
        <v>34700</v>
      </c>
      <c r="BI268">
        <v>29</v>
      </c>
      <c r="BJ268" t="s">
        <v>143</v>
      </c>
      <c r="BK268" t="s">
        <v>146</v>
      </c>
      <c r="BL268" s="3">
        <v>30</v>
      </c>
      <c r="BM268" s="3">
        <v>0</v>
      </c>
      <c r="BN268">
        <v>0</v>
      </c>
      <c r="BO268" s="3">
        <v>73.3</v>
      </c>
      <c r="BP268" s="3">
        <v>6.63</v>
      </c>
      <c r="BQ268" s="3">
        <v>4</v>
      </c>
      <c r="BR268" t="s">
        <v>144</v>
      </c>
      <c r="BS268">
        <v>73.3</v>
      </c>
      <c r="BT268" t="s">
        <v>145</v>
      </c>
      <c r="BU268" s="3">
        <v>2199</v>
      </c>
      <c r="BV268" s="3">
        <v>2239.9499999999998</v>
      </c>
      <c r="BW268">
        <v>0</v>
      </c>
      <c r="BX268">
        <v>39</v>
      </c>
      <c r="BY268">
        <v>0</v>
      </c>
      <c r="BZ268">
        <v>120</v>
      </c>
      <c r="CA268">
        <v>198.9</v>
      </c>
      <c r="CB268">
        <v>0</v>
      </c>
      <c r="CC268">
        <v>0</v>
      </c>
      <c r="CD268">
        <v>198.9</v>
      </c>
      <c r="CE268" s="3">
        <v>40.950000000000003</v>
      </c>
      <c r="CF268" s="3">
        <v>0</v>
      </c>
      <c r="CG268">
        <v>127.845</v>
      </c>
      <c r="CH268">
        <v>168.79499999999999</v>
      </c>
      <c r="CI268" s="3">
        <v>2556.9</v>
      </c>
      <c r="CJ268" s="5">
        <v>2515.9499999999998</v>
      </c>
      <c r="CK268" s="5">
        <v>2556.9</v>
      </c>
      <c r="CL268" s="5">
        <v>2515.9499999999998</v>
      </c>
      <c r="CM268" s="3">
        <v>2556.9</v>
      </c>
      <c r="CN268" s="3">
        <v>2597.85</v>
      </c>
      <c r="CO268" s="3">
        <v>2556.9</v>
      </c>
      <c r="CP268" s="3">
        <v>2597.85</v>
      </c>
      <c r="CQ268">
        <v>2556.9</v>
      </c>
      <c r="CR268">
        <v>168.79499999999999</v>
      </c>
      <c r="CS268" s="3">
        <v>0</v>
      </c>
      <c r="CT268" s="3">
        <v>0</v>
      </c>
      <c r="CU268" s="3" t="s">
        <v>146</v>
      </c>
      <c r="CV268" t="s">
        <v>133</v>
      </c>
      <c r="CX268" s="2">
        <v>1.5</v>
      </c>
      <c r="CZ268">
        <v>441</v>
      </c>
      <c r="DA268">
        <v>3</v>
      </c>
      <c r="DB268" t="s">
        <v>147</v>
      </c>
      <c r="DC268" t="s">
        <v>320</v>
      </c>
      <c r="DD268" t="s">
        <v>321</v>
      </c>
      <c r="DE268" t="s">
        <v>222</v>
      </c>
      <c r="DF268" t="s">
        <v>312</v>
      </c>
      <c r="DG268" t="s">
        <v>143</v>
      </c>
      <c r="DH268" t="s">
        <v>150</v>
      </c>
      <c r="DI268">
        <v>1</v>
      </c>
      <c r="DJ268">
        <v>2</v>
      </c>
      <c r="DK268" t="s">
        <v>411</v>
      </c>
      <c r="DL268" t="s">
        <v>152</v>
      </c>
      <c r="DM268">
        <v>24.4882688</v>
      </c>
      <c r="DN268">
        <v>54.373022900000002</v>
      </c>
      <c r="DO268" t="s">
        <v>344</v>
      </c>
      <c r="DP268" t="s">
        <v>338</v>
      </c>
      <c r="DQ268">
        <v>24.4882688</v>
      </c>
      <c r="DR268">
        <v>54.373022900000002</v>
      </c>
      <c r="DS268" t="s">
        <v>133</v>
      </c>
      <c r="DT268" t="s">
        <v>133</v>
      </c>
      <c r="DW268" s="18" t="str">
        <f>IF(AND(CU268="no",CS268=0),"okay",IF(AND(CU268="yes",CS268&gt;0),"okay","wrong"))</f>
        <v>okay</v>
      </c>
      <c r="DX268" s="3">
        <f>SUM(BO268:BQ268)</f>
        <v>83.929999999999993</v>
      </c>
      <c r="DY268" s="3">
        <f>BM268</f>
        <v>0</v>
      </c>
      <c r="DZ268" s="3">
        <f t="shared" si="31"/>
        <v>0</v>
      </c>
      <c r="EA268" s="3">
        <f>CF268</f>
        <v>0</v>
      </c>
      <c r="EB268" s="18">
        <f>ROUND(DZ268-CS268-EA268,)</f>
        <v>0</v>
      </c>
      <c r="EC268" s="3">
        <f>CI268</f>
        <v>2556.9</v>
      </c>
      <c r="ED268" s="3">
        <f t="shared" si="32"/>
        <v>0</v>
      </c>
      <c r="EE268" s="3">
        <f t="shared" si="32"/>
        <v>0</v>
      </c>
      <c r="EF268" s="3">
        <f t="shared" si="33"/>
        <v>2556.9</v>
      </c>
      <c r="EG268" s="18">
        <f t="shared" si="34"/>
        <v>0</v>
      </c>
      <c r="EH268" s="3">
        <f>BU268</f>
        <v>2199</v>
      </c>
      <c r="EI268" s="3">
        <f t="shared" si="35"/>
        <v>2199</v>
      </c>
      <c r="EJ268" s="3">
        <f>CE268</f>
        <v>40.950000000000003</v>
      </c>
      <c r="EK268" s="19">
        <f t="shared" si="29"/>
        <v>2158.0500000000002</v>
      </c>
      <c r="EL268" s="19">
        <f>CO268/CM268</f>
        <v>1</v>
      </c>
      <c r="EM268" s="19">
        <f t="shared" si="30"/>
        <v>2158.0500000000002</v>
      </c>
      <c r="EN268" s="18">
        <f>ROUND(EM268-BV268,0)</f>
        <v>-82</v>
      </c>
    </row>
    <row r="269" spans="1:144" x14ac:dyDescent="0.25">
      <c r="A269">
        <v>261982</v>
      </c>
      <c r="B269" t="s">
        <v>1592</v>
      </c>
      <c r="C269" s="1">
        <v>45377</v>
      </c>
      <c r="D269" s="2">
        <v>45377.808159722219</v>
      </c>
      <c r="E269">
        <v>2024</v>
      </c>
      <c r="F269">
        <v>3</v>
      </c>
      <c r="G269">
        <v>26</v>
      </c>
      <c r="H269">
        <v>13</v>
      </c>
      <c r="I269">
        <v>3</v>
      </c>
      <c r="J269" t="s">
        <v>171</v>
      </c>
      <c r="K269">
        <v>19</v>
      </c>
      <c r="L269">
        <v>1</v>
      </c>
      <c r="M269">
        <v>1</v>
      </c>
      <c r="N269" s="1">
        <v>45377</v>
      </c>
      <c r="O269" s="2">
        <v>45377.992361111108</v>
      </c>
      <c r="P269">
        <v>2024</v>
      </c>
      <c r="Q269">
        <v>3</v>
      </c>
      <c r="R269">
        <v>26</v>
      </c>
      <c r="S269">
        <v>13</v>
      </c>
      <c r="T269">
        <v>3</v>
      </c>
      <c r="U269" t="s">
        <v>171</v>
      </c>
      <c r="V269">
        <v>23</v>
      </c>
      <c r="W269" s="1">
        <v>45380</v>
      </c>
      <c r="X269" s="2">
        <v>45380.8125</v>
      </c>
      <c r="Y269">
        <v>2024</v>
      </c>
      <c r="Z269">
        <v>3</v>
      </c>
      <c r="AA269">
        <v>29</v>
      </c>
      <c r="AB269">
        <v>13</v>
      </c>
      <c r="AC269">
        <v>6</v>
      </c>
      <c r="AD269" t="s">
        <v>241</v>
      </c>
      <c r="AE269">
        <v>19</v>
      </c>
      <c r="AF269" t="s">
        <v>155</v>
      </c>
      <c r="AG269" t="s">
        <v>128</v>
      </c>
      <c r="AH269" t="s">
        <v>129</v>
      </c>
      <c r="AI269" t="s">
        <v>155</v>
      </c>
      <c r="AJ269">
        <v>0</v>
      </c>
      <c r="AK269" t="s">
        <v>1082</v>
      </c>
      <c r="AL269" t="s">
        <v>39</v>
      </c>
      <c r="AM269" s="1">
        <v>45377</v>
      </c>
      <c r="AN269">
        <v>1</v>
      </c>
      <c r="AO269">
        <v>0</v>
      </c>
      <c r="AP269">
        <v>0</v>
      </c>
      <c r="AQ269" t="s">
        <v>134</v>
      </c>
      <c r="AR269" t="s">
        <v>156</v>
      </c>
      <c r="AS269" t="s">
        <v>157</v>
      </c>
      <c r="AT269" t="s">
        <v>133</v>
      </c>
      <c r="AU269" t="s">
        <v>158</v>
      </c>
      <c r="AV269" t="s">
        <v>159</v>
      </c>
      <c r="AW269" t="s">
        <v>133</v>
      </c>
      <c r="AX269" t="s">
        <v>139</v>
      </c>
      <c r="AZ269">
        <v>5</v>
      </c>
      <c r="BA269">
        <v>0</v>
      </c>
      <c r="BB269">
        <v>5</v>
      </c>
      <c r="BC269">
        <v>0</v>
      </c>
      <c r="BD269">
        <v>325939</v>
      </c>
      <c r="BE269" t="s">
        <v>1593</v>
      </c>
      <c r="BF269" t="s">
        <v>1594</v>
      </c>
      <c r="BG269" t="s">
        <v>1595</v>
      </c>
      <c r="BH269" s="1">
        <v>33787</v>
      </c>
      <c r="BI269">
        <v>32</v>
      </c>
      <c r="BJ269" t="s">
        <v>143</v>
      </c>
      <c r="BK269" t="s">
        <v>139</v>
      </c>
      <c r="BL269" s="3">
        <v>3</v>
      </c>
      <c r="BM269" s="3">
        <v>1</v>
      </c>
      <c r="BN269">
        <v>0</v>
      </c>
      <c r="BO269" s="3">
        <v>99.99</v>
      </c>
      <c r="BP269" s="3">
        <v>20.99</v>
      </c>
      <c r="BQ269" s="3">
        <v>25</v>
      </c>
      <c r="BR269" t="s">
        <v>144</v>
      </c>
      <c r="BS269">
        <v>0</v>
      </c>
      <c r="BT269">
        <v>0</v>
      </c>
      <c r="BU269" s="3">
        <v>299.97000000000003</v>
      </c>
      <c r="BV269" s="3">
        <v>307.27000213623</v>
      </c>
      <c r="BW269">
        <v>0</v>
      </c>
      <c r="BX269">
        <v>0</v>
      </c>
      <c r="BY269">
        <v>39</v>
      </c>
      <c r="BZ269">
        <v>75</v>
      </c>
      <c r="CA269">
        <v>62.97</v>
      </c>
      <c r="CB269">
        <v>0</v>
      </c>
      <c r="CC269">
        <v>0</v>
      </c>
      <c r="CD269">
        <v>62.97</v>
      </c>
      <c r="CE269" s="3">
        <v>153.28</v>
      </c>
      <c r="CF269" s="3">
        <v>0</v>
      </c>
      <c r="CG269">
        <v>23.849499999999999</v>
      </c>
      <c r="CH269">
        <v>177.12949999999901</v>
      </c>
      <c r="CI269" s="3">
        <v>476.94</v>
      </c>
      <c r="CJ269" s="5">
        <v>323.66000000000003</v>
      </c>
      <c r="CK269" s="5">
        <v>476.94</v>
      </c>
      <c r="CL269" s="5">
        <v>323.66000000000003</v>
      </c>
      <c r="CM269" s="3">
        <v>330.96000213623</v>
      </c>
      <c r="CN269" s="3">
        <v>484.24000213622998</v>
      </c>
      <c r="CO269" s="3">
        <v>330.96000213623</v>
      </c>
      <c r="CP269" s="3">
        <v>484.24000213622998</v>
      </c>
      <c r="CQ269">
        <v>476.94</v>
      </c>
      <c r="CR269">
        <v>177.12949999999901</v>
      </c>
      <c r="CS269" s="3">
        <v>145.979997863769</v>
      </c>
      <c r="CT269" s="3">
        <v>145.979997863769</v>
      </c>
      <c r="CU269" s="3" t="s">
        <v>146</v>
      </c>
      <c r="CV269" t="s">
        <v>133</v>
      </c>
      <c r="CX269" s="2">
        <v>1.5</v>
      </c>
      <c r="CY269" t="s">
        <v>133</v>
      </c>
      <c r="CZ269">
        <v>587</v>
      </c>
      <c r="DA269">
        <v>1</v>
      </c>
      <c r="DB269" t="s">
        <v>308</v>
      </c>
      <c r="DC269" t="s">
        <v>1596</v>
      </c>
      <c r="DD269" t="s">
        <v>310</v>
      </c>
      <c r="DE269" t="s">
        <v>311</v>
      </c>
      <c r="DF269" t="s">
        <v>167</v>
      </c>
      <c r="DG269" t="s">
        <v>143</v>
      </c>
      <c r="DH269" t="s">
        <v>168</v>
      </c>
      <c r="DI269">
        <v>1</v>
      </c>
      <c r="DJ269">
        <v>1</v>
      </c>
      <c r="DK269" t="s">
        <v>1597</v>
      </c>
      <c r="DL269" t="s">
        <v>152</v>
      </c>
      <c r="DM269">
        <v>24.9453263602927</v>
      </c>
      <c r="DN269">
        <v>55.223427565473102</v>
      </c>
      <c r="DO269" t="s">
        <v>1597</v>
      </c>
      <c r="DP269" t="s">
        <v>153</v>
      </c>
      <c r="DQ269">
        <v>24.9453263602927</v>
      </c>
      <c r="DR269">
        <v>55.223427565473102</v>
      </c>
      <c r="DS269" t="s">
        <v>133</v>
      </c>
      <c r="DT269" t="s">
        <v>133</v>
      </c>
      <c r="DW269" s="18" t="str">
        <f>IF(AND(CU269="no",CS269=0),"okay",IF(AND(CU269="yes",CS269&gt;0),"okay","wrong"))</f>
        <v>wrong</v>
      </c>
      <c r="DX269" s="3">
        <f>SUM(BO269:BQ269)</f>
        <v>145.97999999999999</v>
      </c>
      <c r="DY269" s="3">
        <f>BM269</f>
        <v>1</v>
      </c>
      <c r="DZ269" s="3">
        <f t="shared" si="31"/>
        <v>145.97999999999999</v>
      </c>
      <c r="EA269" s="3">
        <f>CF269</f>
        <v>0</v>
      </c>
      <c r="EB269" s="18">
        <f>ROUND(DZ269-CS269-EA269,)</f>
        <v>0</v>
      </c>
      <c r="EC269" s="3">
        <f>CI269</f>
        <v>476.94</v>
      </c>
      <c r="ED269" s="3">
        <f t="shared" si="32"/>
        <v>145.97999999999999</v>
      </c>
      <c r="EE269" s="3">
        <f t="shared" si="32"/>
        <v>0</v>
      </c>
      <c r="EF269" s="3">
        <f t="shared" si="33"/>
        <v>330.96000000000004</v>
      </c>
      <c r="EG269" s="18">
        <f t="shared" si="34"/>
        <v>0</v>
      </c>
      <c r="EH269" s="3">
        <f>BU269</f>
        <v>299.97000000000003</v>
      </c>
      <c r="EI269" s="3">
        <f t="shared" si="35"/>
        <v>153.99000000000004</v>
      </c>
      <c r="EJ269" s="3">
        <f>CE269</f>
        <v>153.28</v>
      </c>
      <c r="EK269" s="19">
        <f t="shared" si="29"/>
        <v>0.71000000000003638</v>
      </c>
      <c r="EL269" s="19">
        <f>CO269/CM269</f>
        <v>1</v>
      </c>
      <c r="EM269" s="19">
        <f t="shared" si="30"/>
        <v>0.71000000000003638</v>
      </c>
      <c r="EN269" s="18">
        <f>ROUND(EM269-BV269,0)</f>
        <v>-307</v>
      </c>
    </row>
    <row r="270" spans="1:144" x14ac:dyDescent="0.25">
      <c r="A270">
        <v>262024</v>
      </c>
      <c r="B270" t="s">
        <v>133</v>
      </c>
      <c r="C270" s="1">
        <v>45377</v>
      </c>
      <c r="D270" s="2">
        <v>45377.928495370368</v>
      </c>
      <c r="E270">
        <v>2024</v>
      </c>
      <c r="F270">
        <v>3</v>
      </c>
      <c r="G270">
        <v>26</v>
      </c>
      <c r="H270">
        <v>13</v>
      </c>
      <c r="I270">
        <v>3</v>
      </c>
      <c r="J270" t="s">
        <v>171</v>
      </c>
      <c r="K270">
        <v>22</v>
      </c>
      <c r="L270">
        <v>1</v>
      </c>
      <c r="M270">
        <v>1</v>
      </c>
      <c r="N270" s="1">
        <v>45377</v>
      </c>
      <c r="O270" s="2">
        <v>45377.979166666664</v>
      </c>
      <c r="P270">
        <v>2024</v>
      </c>
      <c r="Q270">
        <v>3</v>
      </c>
      <c r="R270">
        <v>26</v>
      </c>
      <c r="S270">
        <v>13</v>
      </c>
      <c r="T270">
        <v>3</v>
      </c>
      <c r="U270" t="s">
        <v>171</v>
      </c>
      <c r="V270">
        <v>23</v>
      </c>
      <c r="W270" s="1">
        <v>45378</v>
      </c>
      <c r="X270" s="2">
        <v>45378.979166666664</v>
      </c>
      <c r="Y270">
        <v>2024</v>
      </c>
      <c r="Z270">
        <v>3</v>
      </c>
      <c r="AA270">
        <v>27</v>
      </c>
      <c r="AB270">
        <v>13</v>
      </c>
      <c r="AC270">
        <v>4</v>
      </c>
      <c r="AD270" t="s">
        <v>226</v>
      </c>
      <c r="AE270">
        <v>23</v>
      </c>
      <c r="AF270" t="s">
        <v>155</v>
      </c>
      <c r="AG270" t="s">
        <v>128</v>
      </c>
      <c r="AH270" t="s">
        <v>129</v>
      </c>
      <c r="AI270" t="s">
        <v>155</v>
      </c>
      <c r="AJ270">
        <v>0</v>
      </c>
      <c r="AK270" t="s">
        <v>1082</v>
      </c>
      <c r="AL270" t="s">
        <v>39</v>
      </c>
      <c r="AM270" s="1">
        <v>45377</v>
      </c>
      <c r="AN270">
        <v>1</v>
      </c>
      <c r="AO270">
        <v>0</v>
      </c>
      <c r="AP270">
        <v>0</v>
      </c>
      <c r="AQ270" t="s">
        <v>134</v>
      </c>
      <c r="AR270" t="s">
        <v>156</v>
      </c>
      <c r="AS270" t="s">
        <v>136</v>
      </c>
      <c r="AT270" t="s">
        <v>435</v>
      </c>
      <c r="AU270" t="s">
        <v>435</v>
      </c>
      <c r="AV270" t="s">
        <v>138</v>
      </c>
      <c r="AW270" t="s">
        <v>133</v>
      </c>
      <c r="AX270" t="s">
        <v>146</v>
      </c>
      <c r="AZ270">
        <v>1</v>
      </c>
      <c r="BA270">
        <v>0</v>
      </c>
      <c r="BB270">
        <v>1</v>
      </c>
      <c r="BC270">
        <v>0</v>
      </c>
      <c r="BD270">
        <v>588817</v>
      </c>
      <c r="BE270" t="s">
        <v>794</v>
      </c>
      <c r="BF270" t="s">
        <v>1598</v>
      </c>
      <c r="BG270" t="s">
        <v>1599</v>
      </c>
      <c r="BH270" s="1">
        <v>34700</v>
      </c>
      <c r="BI270">
        <v>29</v>
      </c>
      <c r="BJ270" t="s">
        <v>444</v>
      </c>
      <c r="BK270" t="s">
        <v>139</v>
      </c>
      <c r="BL270" s="3">
        <v>1</v>
      </c>
      <c r="BM270" s="3">
        <v>0</v>
      </c>
      <c r="BN270">
        <v>0</v>
      </c>
      <c r="BO270" s="3">
        <v>129.99</v>
      </c>
      <c r="BP270" s="3">
        <v>0</v>
      </c>
      <c r="BQ270" s="3">
        <v>25</v>
      </c>
      <c r="BR270" t="s">
        <v>144</v>
      </c>
      <c r="BS270">
        <v>0</v>
      </c>
      <c r="BT270">
        <v>0</v>
      </c>
      <c r="BU270" s="3">
        <v>129.99</v>
      </c>
      <c r="BV270" s="3">
        <v>256.75020499706199</v>
      </c>
      <c r="BW270">
        <v>0</v>
      </c>
      <c r="BX270">
        <v>0</v>
      </c>
      <c r="BY270">
        <v>0</v>
      </c>
      <c r="BZ270">
        <v>25</v>
      </c>
      <c r="CA270">
        <v>0</v>
      </c>
      <c r="CB270">
        <v>0</v>
      </c>
      <c r="CC270">
        <v>0</v>
      </c>
      <c r="CD270">
        <v>0</v>
      </c>
      <c r="CE270" s="3">
        <v>132</v>
      </c>
      <c r="CF270" s="3">
        <v>0</v>
      </c>
      <c r="CG270">
        <v>6.8999999999999897</v>
      </c>
      <c r="CH270">
        <v>138.9</v>
      </c>
      <c r="CI270" s="3">
        <v>154.99</v>
      </c>
      <c r="CJ270" s="5">
        <v>22.99</v>
      </c>
      <c r="CK270" s="5">
        <v>151.890202956199</v>
      </c>
      <c r="CL270" s="5">
        <v>22.530200438499399</v>
      </c>
      <c r="CM270" s="3">
        <v>154.99</v>
      </c>
      <c r="CN270" s="3">
        <v>286.99</v>
      </c>
      <c r="CO270" s="3">
        <v>151.890202956199</v>
      </c>
      <c r="CP270" s="3">
        <v>281.25020547389897</v>
      </c>
      <c r="CQ270">
        <v>154.99</v>
      </c>
      <c r="CR270">
        <v>138.9</v>
      </c>
      <c r="CS270" s="3">
        <v>0</v>
      </c>
      <c r="CT270" s="3">
        <v>0</v>
      </c>
      <c r="CU270" s="3" t="s">
        <v>146</v>
      </c>
      <c r="CV270" t="s">
        <v>568</v>
      </c>
      <c r="CX270" s="2">
        <v>45288.409548611111</v>
      </c>
      <c r="CY270" t="s">
        <v>568</v>
      </c>
      <c r="CZ270">
        <v>380</v>
      </c>
      <c r="DA270">
        <v>2</v>
      </c>
      <c r="DB270" t="s">
        <v>191</v>
      </c>
      <c r="DC270" t="s">
        <v>450</v>
      </c>
      <c r="DD270" t="s">
        <v>451</v>
      </c>
      <c r="DE270" t="s">
        <v>311</v>
      </c>
      <c r="DF270" t="s">
        <v>278</v>
      </c>
      <c r="DG270" t="s">
        <v>444</v>
      </c>
      <c r="DH270" t="s">
        <v>445</v>
      </c>
      <c r="DI270">
        <v>2</v>
      </c>
      <c r="DJ270">
        <v>9</v>
      </c>
      <c r="DK270" t="s">
        <v>1600</v>
      </c>
      <c r="DL270" t="s">
        <v>338</v>
      </c>
      <c r="DM270">
        <v>24.668843077494401</v>
      </c>
      <c r="DN270">
        <v>46.727696390349301</v>
      </c>
      <c r="DO270" t="s">
        <v>1600</v>
      </c>
      <c r="DP270" t="s">
        <v>338</v>
      </c>
      <c r="DQ270">
        <v>24.668843077494401</v>
      </c>
      <c r="DR270">
        <v>46.727696390349301</v>
      </c>
      <c r="DS270">
        <v>10</v>
      </c>
      <c r="DT270" t="s">
        <v>133</v>
      </c>
      <c r="DW270" s="18" t="str">
        <f>IF(AND(CU270="no",CS270=0),"okay",IF(AND(CU270="yes",CS270&gt;0),"okay","wrong"))</f>
        <v>okay</v>
      </c>
      <c r="DX270" s="3">
        <f>SUM(BO270:BQ270)</f>
        <v>154.99</v>
      </c>
      <c r="DY270" s="3">
        <f>BM270</f>
        <v>0</v>
      </c>
      <c r="DZ270" s="3">
        <f t="shared" si="31"/>
        <v>0</v>
      </c>
      <c r="EA270" s="3">
        <f>CF270</f>
        <v>0</v>
      </c>
      <c r="EB270" s="18">
        <f>ROUND(DZ270-CS270-EA270,)</f>
        <v>0</v>
      </c>
      <c r="EC270" s="3">
        <f>CI270</f>
        <v>154.99</v>
      </c>
      <c r="ED270" s="3">
        <f t="shared" si="32"/>
        <v>0</v>
      </c>
      <c r="EE270" s="3">
        <f t="shared" si="32"/>
        <v>0</v>
      </c>
      <c r="EF270" s="3">
        <f t="shared" si="33"/>
        <v>154.99</v>
      </c>
      <c r="EG270" s="18">
        <f t="shared" si="34"/>
        <v>0</v>
      </c>
      <c r="EH270" s="3">
        <f>BU270</f>
        <v>129.99</v>
      </c>
      <c r="EI270" s="3">
        <f t="shared" si="35"/>
        <v>129.99</v>
      </c>
      <c r="EJ270" s="3">
        <f>CE270</f>
        <v>132</v>
      </c>
      <c r="EK270" s="19">
        <f t="shared" si="29"/>
        <v>-2.0099999999999909</v>
      </c>
      <c r="EL270" s="19">
        <f>CO270/CM270</f>
        <v>0.98000001907348211</v>
      </c>
      <c r="EM270" s="19">
        <f t="shared" si="30"/>
        <v>-1.9698000383376901</v>
      </c>
      <c r="EN270" s="18">
        <f>ROUND(EM270-BV270,0)</f>
        <v>-259</v>
      </c>
    </row>
    <row r="271" spans="1:144" x14ac:dyDescent="0.25">
      <c r="A271">
        <v>262091</v>
      </c>
      <c r="B271" t="s">
        <v>1601</v>
      </c>
      <c r="C271" s="1">
        <v>45378</v>
      </c>
      <c r="D271" s="2">
        <v>45378.456435185188</v>
      </c>
      <c r="E271">
        <v>2024</v>
      </c>
      <c r="F271">
        <v>3</v>
      </c>
      <c r="G271">
        <v>27</v>
      </c>
      <c r="H271">
        <v>13</v>
      </c>
      <c r="I271">
        <v>4</v>
      </c>
      <c r="J271" t="s">
        <v>226</v>
      </c>
      <c r="K271">
        <v>10</v>
      </c>
      <c r="L271">
        <v>1</v>
      </c>
      <c r="M271">
        <v>1</v>
      </c>
      <c r="N271" s="1">
        <v>45378</v>
      </c>
      <c r="O271" s="2">
        <v>45378.520833333336</v>
      </c>
      <c r="P271">
        <v>2024</v>
      </c>
      <c r="Q271">
        <v>3</v>
      </c>
      <c r="R271">
        <v>27</v>
      </c>
      <c r="S271">
        <v>13</v>
      </c>
      <c r="T271">
        <v>4</v>
      </c>
      <c r="U271" t="s">
        <v>226</v>
      </c>
      <c r="V271">
        <v>12</v>
      </c>
      <c r="W271" s="1">
        <v>45385</v>
      </c>
      <c r="X271" s="2">
        <v>45385.474999999999</v>
      </c>
      <c r="Y271">
        <v>2024</v>
      </c>
      <c r="Z271">
        <v>4</v>
      </c>
      <c r="AA271">
        <v>3</v>
      </c>
      <c r="AB271">
        <v>14</v>
      </c>
      <c r="AC271">
        <v>4</v>
      </c>
      <c r="AD271" t="s">
        <v>226</v>
      </c>
      <c r="AE271">
        <v>11</v>
      </c>
      <c r="AF271" t="s">
        <v>155</v>
      </c>
      <c r="AG271" t="s">
        <v>128</v>
      </c>
      <c r="AH271" t="s">
        <v>129</v>
      </c>
      <c r="AI271" t="s">
        <v>155</v>
      </c>
      <c r="AJ271">
        <v>0</v>
      </c>
      <c r="AK271" t="s">
        <v>1082</v>
      </c>
      <c r="AL271" t="s">
        <v>39</v>
      </c>
      <c r="AM271" s="1">
        <v>45378</v>
      </c>
      <c r="AN271">
        <v>1</v>
      </c>
      <c r="AO271">
        <v>0</v>
      </c>
      <c r="AP271">
        <v>0</v>
      </c>
      <c r="AQ271" t="s">
        <v>134</v>
      </c>
      <c r="AR271" t="s">
        <v>205</v>
      </c>
      <c r="AS271" t="s">
        <v>157</v>
      </c>
      <c r="AT271" t="s">
        <v>133</v>
      </c>
      <c r="AU271" t="s">
        <v>158</v>
      </c>
      <c r="AV271" t="s">
        <v>138</v>
      </c>
      <c r="AW271" t="s">
        <v>133</v>
      </c>
      <c r="AX271" t="s">
        <v>139</v>
      </c>
      <c r="AZ271">
        <v>3</v>
      </c>
      <c r="BA271">
        <v>0</v>
      </c>
      <c r="BB271">
        <v>2</v>
      </c>
      <c r="BC271">
        <v>1</v>
      </c>
      <c r="BD271">
        <v>450677</v>
      </c>
      <c r="BE271" t="s">
        <v>1602</v>
      </c>
      <c r="BF271" t="s">
        <v>1603</v>
      </c>
      <c r="BG271" t="s">
        <v>1604</v>
      </c>
      <c r="BH271" s="1">
        <v>34700</v>
      </c>
      <c r="BI271">
        <v>29</v>
      </c>
      <c r="BJ271" t="s">
        <v>444</v>
      </c>
      <c r="BK271" t="s">
        <v>139</v>
      </c>
      <c r="BL271" s="3">
        <v>7</v>
      </c>
      <c r="BM271" s="3">
        <v>0</v>
      </c>
      <c r="BN271">
        <v>0</v>
      </c>
      <c r="BO271" s="3">
        <v>188.43</v>
      </c>
      <c r="BP271" s="3">
        <v>21.29</v>
      </c>
      <c r="BQ271" s="3">
        <v>15</v>
      </c>
      <c r="BR271" t="s">
        <v>144</v>
      </c>
      <c r="BS271">
        <v>0</v>
      </c>
      <c r="BT271">
        <v>0</v>
      </c>
      <c r="BU271" s="3">
        <v>1319.01</v>
      </c>
      <c r="BV271" s="3">
        <v>1641.115</v>
      </c>
      <c r="BW271">
        <v>0</v>
      </c>
      <c r="BX271">
        <v>39</v>
      </c>
      <c r="BY271">
        <v>39</v>
      </c>
      <c r="BZ271">
        <v>105</v>
      </c>
      <c r="CA271">
        <v>149.03</v>
      </c>
      <c r="CB271">
        <v>0</v>
      </c>
      <c r="CC271">
        <v>0</v>
      </c>
      <c r="CD271">
        <v>149.03</v>
      </c>
      <c r="CE271" s="3">
        <v>322.10500000000002</v>
      </c>
      <c r="CF271" s="3">
        <v>0</v>
      </c>
      <c r="CG271">
        <v>79.05</v>
      </c>
      <c r="CH271">
        <v>451.15499999999997</v>
      </c>
      <c r="CI271" s="3">
        <v>1651.04</v>
      </c>
      <c r="CJ271" s="5">
        <v>1328.9349999999999</v>
      </c>
      <c r="CK271" s="5">
        <v>1651.04</v>
      </c>
      <c r="CL271" s="5">
        <v>1328.9349999999999</v>
      </c>
      <c r="CM271" s="3">
        <v>1651.04</v>
      </c>
      <c r="CN271" s="3">
        <v>1973.145</v>
      </c>
      <c r="CO271" s="3">
        <v>1651.04</v>
      </c>
      <c r="CP271" s="3">
        <v>1973.145</v>
      </c>
      <c r="CQ271">
        <v>1651.04</v>
      </c>
      <c r="CR271">
        <v>451.15499999999997</v>
      </c>
      <c r="CS271" s="3">
        <v>0</v>
      </c>
      <c r="CT271" s="3">
        <v>0</v>
      </c>
      <c r="CU271" s="3" t="s">
        <v>146</v>
      </c>
      <c r="CV271" t="s">
        <v>307</v>
      </c>
      <c r="CX271" s="2">
        <v>45183.45385416667</v>
      </c>
      <c r="CY271" t="s">
        <v>307</v>
      </c>
      <c r="CZ271">
        <v>367</v>
      </c>
      <c r="DA271">
        <v>3</v>
      </c>
      <c r="DB271" t="s">
        <v>147</v>
      </c>
      <c r="DC271" t="s">
        <v>1371</v>
      </c>
      <c r="DD271" t="s">
        <v>750</v>
      </c>
      <c r="DE271" t="s">
        <v>442</v>
      </c>
      <c r="DF271" t="s">
        <v>167</v>
      </c>
      <c r="DG271" t="s">
        <v>143</v>
      </c>
      <c r="DH271" t="s">
        <v>168</v>
      </c>
      <c r="DI271">
        <v>1</v>
      </c>
      <c r="DJ271">
        <v>1</v>
      </c>
      <c r="DK271" t="s">
        <v>1605</v>
      </c>
      <c r="DL271" t="s">
        <v>152</v>
      </c>
      <c r="DM271">
        <v>25.2924068553952</v>
      </c>
      <c r="DN271">
        <v>55.381945297122002</v>
      </c>
      <c r="DO271" t="s">
        <v>1606</v>
      </c>
      <c r="DP271" t="s">
        <v>153</v>
      </c>
      <c r="DQ271">
        <v>25.2920114</v>
      </c>
      <c r="DR271">
        <v>55.381651400000003</v>
      </c>
      <c r="DS271">
        <v>10</v>
      </c>
      <c r="DT271" t="s">
        <v>133</v>
      </c>
      <c r="DW271" s="18" t="str">
        <f>IF(AND(CU271="no",CS271=0),"okay",IF(AND(CU271="yes",CS271&gt;0),"okay","wrong"))</f>
        <v>okay</v>
      </c>
      <c r="DX271" s="3">
        <f>SUM(BO271:BQ271)</f>
        <v>224.72</v>
      </c>
      <c r="DY271" s="3">
        <f>BM271</f>
        <v>0</v>
      </c>
      <c r="DZ271" s="3">
        <f t="shared" si="31"/>
        <v>0</v>
      </c>
      <c r="EA271" s="3">
        <f>CF271</f>
        <v>0</v>
      </c>
      <c r="EB271" s="18">
        <f>ROUND(DZ271-CS271-EA271,)</f>
        <v>0</v>
      </c>
      <c r="EC271" s="3">
        <f>CI271</f>
        <v>1651.04</v>
      </c>
      <c r="ED271" s="3">
        <f t="shared" si="32"/>
        <v>0</v>
      </c>
      <c r="EE271" s="3">
        <f t="shared" si="32"/>
        <v>0</v>
      </c>
      <c r="EF271" s="3">
        <f t="shared" si="33"/>
        <v>1651.04</v>
      </c>
      <c r="EG271" s="18">
        <f t="shared" si="34"/>
        <v>0</v>
      </c>
      <c r="EH271" s="3">
        <f>BU271</f>
        <v>1319.01</v>
      </c>
      <c r="EI271" s="3">
        <f t="shared" si="35"/>
        <v>1319.01</v>
      </c>
      <c r="EJ271" s="3">
        <f>CE271</f>
        <v>322.10500000000002</v>
      </c>
      <c r="EK271" s="19">
        <f t="shared" si="29"/>
        <v>996.90499999999997</v>
      </c>
      <c r="EL271" s="19">
        <f>CO271/CM271</f>
        <v>1</v>
      </c>
      <c r="EM271" s="19">
        <f t="shared" si="30"/>
        <v>996.90499999999997</v>
      </c>
      <c r="EN271" s="18">
        <f>ROUND(EM271-BV271,0)</f>
        <v>-644</v>
      </c>
    </row>
    <row r="272" spans="1:144" x14ac:dyDescent="0.25">
      <c r="A272">
        <v>262145</v>
      </c>
      <c r="B272" t="s">
        <v>1607</v>
      </c>
      <c r="C272" s="1">
        <v>45378</v>
      </c>
      <c r="D272" s="2">
        <v>45378.577141203707</v>
      </c>
      <c r="E272">
        <v>2024</v>
      </c>
      <c r="F272">
        <v>3</v>
      </c>
      <c r="G272">
        <v>27</v>
      </c>
      <c r="H272">
        <v>13</v>
      </c>
      <c r="I272">
        <v>4</v>
      </c>
      <c r="J272" t="s">
        <v>226</v>
      </c>
      <c r="K272">
        <v>13</v>
      </c>
      <c r="L272">
        <v>1</v>
      </c>
      <c r="M272">
        <v>1</v>
      </c>
      <c r="N272" s="1">
        <v>45378</v>
      </c>
      <c r="O272" s="2">
        <v>45378.708333333336</v>
      </c>
      <c r="P272">
        <v>2024</v>
      </c>
      <c r="Q272">
        <v>3</v>
      </c>
      <c r="R272">
        <v>27</v>
      </c>
      <c r="S272">
        <v>13</v>
      </c>
      <c r="T272">
        <v>4</v>
      </c>
      <c r="U272" t="s">
        <v>226</v>
      </c>
      <c r="V272">
        <v>17</v>
      </c>
      <c r="W272" s="1">
        <v>45380</v>
      </c>
      <c r="X272" s="2">
        <v>45380.767361111109</v>
      </c>
      <c r="Y272">
        <v>2024</v>
      </c>
      <c r="Z272">
        <v>3</v>
      </c>
      <c r="AA272">
        <v>29</v>
      </c>
      <c r="AB272">
        <v>13</v>
      </c>
      <c r="AC272">
        <v>6</v>
      </c>
      <c r="AD272" t="s">
        <v>241</v>
      </c>
      <c r="AE272">
        <v>18</v>
      </c>
      <c r="AF272" t="s">
        <v>155</v>
      </c>
      <c r="AG272" t="s">
        <v>128</v>
      </c>
      <c r="AH272" t="s">
        <v>129</v>
      </c>
      <c r="AI272" t="s">
        <v>155</v>
      </c>
      <c r="AJ272">
        <v>0</v>
      </c>
      <c r="AK272" t="s">
        <v>1082</v>
      </c>
      <c r="AL272" t="s">
        <v>39</v>
      </c>
      <c r="AM272" s="1">
        <v>45378</v>
      </c>
      <c r="AN272">
        <v>1</v>
      </c>
      <c r="AO272">
        <v>0</v>
      </c>
      <c r="AP272">
        <v>0</v>
      </c>
      <c r="AQ272" t="s">
        <v>134</v>
      </c>
      <c r="AR272" t="s">
        <v>156</v>
      </c>
      <c r="AS272" t="s">
        <v>157</v>
      </c>
      <c r="AT272" t="s">
        <v>133</v>
      </c>
      <c r="AU272" t="s">
        <v>158</v>
      </c>
      <c r="AV272" t="s">
        <v>159</v>
      </c>
      <c r="AW272" t="s">
        <v>133</v>
      </c>
      <c r="AX272" t="s">
        <v>146</v>
      </c>
      <c r="AZ272">
        <v>1</v>
      </c>
      <c r="BA272">
        <v>0</v>
      </c>
      <c r="BB272">
        <v>1</v>
      </c>
      <c r="BC272">
        <v>0</v>
      </c>
      <c r="BD272">
        <v>588445</v>
      </c>
      <c r="BE272" t="s">
        <v>1608</v>
      </c>
      <c r="BF272" t="s">
        <v>1609</v>
      </c>
      <c r="BG272" t="s">
        <v>1610</v>
      </c>
      <c r="BH272" s="1">
        <v>33787</v>
      </c>
      <c r="BI272">
        <v>32</v>
      </c>
      <c r="BJ272" t="s">
        <v>143</v>
      </c>
      <c r="BK272" t="s">
        <v>139</v>
      </c>
      <c r="BL272" s="3">
        <v>2</v>
      </c>
      <c r="BM272" s="3">
        <v>0</v>
      </c>
      <c r="BN272">
        <v>0</v>
      </c>
      <c r="BO272" s="3">
        <v>249.99</v>
      </c>
      <c r="BP272" s="3">
        <v>0</v>
      </c>
      <c r="BQ272" s="3">
        <v>25</v>
      </c>
      <c r="BR272" t="s">
        <v>144</v>
      </c>
      <c r="BS272">
        <v>0</v>
      </c>
      <c r="BT272">
        <v>0</v>
      </c>
      <c r="BU272" s="3">
        <v>499.98</v>
      </c>
      <c r="BV272" s="3">
        <v>499.98</v>
      </c>
      <c r="BW272">
        <v>0</v>
      </c>
      <c r="BX272">
        <v>0</v>
      </c>
      <c r="BY272">
        <v>39</v>
      </c>
      <c r="BZ272">
        <v>50</v>
      </c>
      <c r="CA272">
        <v>0</v>
      </c>
      <c r="CB272">
        <v>0</v>
      </c>
      <c r="CC272">
        <v>0</v>
      </c>
      <c r="CD272">
        <v>0</v>
      </c>
      <c r="CE272" s="3">
        <v>0</v>
      </c>
      <c r="CF272" s="3">
        <v>0</v>
      </c>
      <c r="CG272">
        <v>29.45</v>
      </c>
      <c r="CH272">
        <v>29.45</v>
      </c>
      <c r="CI272" s="3">
        <v>588.98</v>
      </c>
      <c r="CJ272" s="5">
        <v>588.98</v>
      </c>
      <c r="CK272" s="5">
        <v>588.98</v>
      </c>
      <c r="CL272" s="5">
        <v>588.98</v>
      </c>
      <c r="CM272" s="3">
        <v>588.98</v>
      </c>
      <c r="CN272" s="3">
        <v>588.98</v>
      </c>
      <c r="CO272" s="3">
        <v>588.98</v>
      </c>
      <c r="CP272" s="3">
        <v>588.98</v>
      </c>
      <c r="CQ272">
        <v>588.98</v>
      </c>
      <c r="CR272">
        <v>29.45</v>
      </c>
      <c r="CS272" s="3">
        <v>0</v>
      </c>
      <c r="CT272" s="3">
        <v>0</v>
      </c>
      <c r="CU272" s="3" t="s">
        <v>146</v>
      </c>
      <c r="CV272" t="s">
        <v>133</v>
      </c>
      <c r="CX272" s="2">
        <v>1.5</v>
      </c>
      <c r="CY272" t="s">
        <v>133</v>
      </c>
      <c r="CZ272">
        <v>108</v>
      </c>
      <c r="DA272">
        <v>3</v>
      </c>
      <c r="DB272" t="s">
        <v>163</v>
      </c>
      <c r="DC272" t="s">
        <v>537</v>
      </c>
      <c r="DD272" t="s">
        <v>231</v>
      </c>
      <c r="DE272" t="s">
        <v>194</v>
      </c>
      <c r="DF272" t="s">
        <v>913</v>
      </c>
      <c r="DG272" t="s">
        <v>143</v>
      </c>
      <c r="DH272" t="s">
        <v>168</v>
      </c>
      <c r="DI272">
        <v>1</v>
      </c>
      <c r="DJ272">
        <v>1</v>
      </c>
      <c r="DK272" t="s">
        <v>337</v>
      </c>
      <c r="DL272" t="s">
        <v>338</v>
      </c>
      <c r="DM272">
        <v>25.119828799158199</v>
      </c>
      <c r="DN272">
        <v>55.216707100000001</v>
      </c>
      <c r="DO272" t="s">
        <v>1611</v>
      </c>
      <c r="DP272" t="s">
        <v>153</v>
      </c>
      <c r="DQ272">
        <v>25.076655734843602</v>
      </c>
      <c r="DR272">
        <v>55.136417895555503</v>
      </c>
      <c r="DS272">
        <v>10</v>
      </c>
      <c r="DT272" t="s">
        <v>133</v>
      </c>
      <c r="DW272" s="18" t="str">
        <f>IF(AND(CU272="no",CS272=0),"okay",IF(AND(CU272="yes",CS272&gt;0),"okay","wrong"))</f>
        <v>okay</v>
      </c>
      <c r="DX272" s="3">
        <f>SUM(BO272:BQ272)</f>
        <v>274.99</v>
      </c>
      <c r="DY272" s="3">
        <f>BM272</f>
        <v>0</v>
      </c>
      <c r="DZ272" s="3">
        <f t="shared" si="31"/>
        <v>0</v>
      </c>
      <c r="EA272" s="3">
        <f>CF272</f>
        <v>0</v>
      </c>
      <c r="EB272" s="18">
        <f>ROUND(DZ272-CS272-EA272,)</f>
        <v>0</v>
      </c>
      <c r="EC272" s="3">
        <f>CI272</f>
        <v>588.98</v>
      </c>
      <c r="ED272" s="3">
        <f t="shared" si="32"/>
        <v>0</v>
      </c>
      <c r="EE272" s="3">
        <f t="shared" si="32"/>
        <v>0</v>
      </c>
      <c r="EF272" s="3">
        <f t="shared" si="33"/>
        <v>588.98</v>
      </c>
      <c r="EG272" s="18">
        <f t="shared" si="34"/>
        <v>0</v>
      </c>
      <c r="EH272" s="3">
        <f>BU272</f>
        <v>499.98</v>
      </c>
      <c r="EI272" s="3">
        <f t="shared" si="35"/>
        <v>499.98</v>
      </c>
      <c r="EJ272" s="3">
        <f>CE272</f>
        <v>0</v>
      </c>
      <c r="EK272" s="19">
        <f t="shared" si="29"/>
        <v>499.98</v>
      </c>
      <c r="EL272" s="19">
        <f>CO272/CM272</f>
        <v>1</v>
      </c>
      <c r="EM272" s="19">
        <f t="shared" si="30"/>
        <v>499.98</v>
      </c>
      <c r="EN272" s="18">
        <f>ROUND(EM272-BV272,0)</f>
        <v>0</v>
      </c>
    </row>
    <row r="273" spans="1:144" x14ac:dyDescent="0.25">
      <c r="A273">
        <v>262192</v>
      </c>
      <c r="B273" t="s">
        <v>1612</v>
      </c>
      <c r="C273" s="1">
        <v>45378</v>
      </c>
      <c r="D273" s="2">
        <v>45378.745196759257</v>
      </c>
      <c r="E273">
        <v>2024</v>
      </c>
      <c r="F273">
        <v>3</v>
      </c>
      <c r="G273">
        <v>27</v>
      </c>
      <c r="H273">
        <v>13</v>
      </c>
      <c r="I273">
        <v>4</v>
      </c>
      <c r="J273" t="s">
        <v>226</v>
      </c>
      <c r="K273">
        <v>17</v>
      </c>
      <c r="L273">
        <v>1</v>
      </c>
      <c r="M273">
        <v>1</v>
      </c>
      <c r="N273" s="1">
        <v>45378</v>
      </c>
      <c r="O273" s="2">
        <v>45378.833333333336</v>
      </c>
      <c r="P273">
        <v>2024</v>
      </c>
      <c r="Q273">
        <v>3</v>
      </c>
      <c r="R273">
        <v>27</v>
      </c>
      <c r="S273">
        <v>13</v>
      </c>
      <c r="T273">
        <v>4</v>
      </c>
      <c r="U273" t="s">
        <v>226</v>
      </c>
      <c r="V273">
        <v>20</v>
      </c>
      <c r="W273" s="1">
        <v>45380</v>
      </c>
      <c r="X273" s="2">
        <v>45380.870138888888</v>
      </c>
      <c r="Y273">
        <v>2024</v>
      </c>
      <c r="Z273">
        <v>3</v>
      </c>
      <c r="AA273">
        <v>29</v>
      </c>
      <c r="AB273">
        <v>13</v>
      </c>
      <c r="AC273">
        <v>6</v>
      </c>
      <c r="AD273" t="s">
        <v>241</v>
      </c>
      <c r="AE273">
        <v>20</v>
      </c>
      <c r="AF273" t="s">
        <v>155</v>
      </c>
      <c r="AG273" t="s">
        <v>128</v>
      </c>
      <c r="AH273" t="s">
        <v>129</v>
      </c>
      <c r="AI273" t="s">
        <v>155</v>
      </c>
      <c r="AJ273">
        <v>0</v>
      </c>
      <c r="AK273" t="s">
        <v>1082</v>
      </c>
      <c r="AL273" t="s">
        <v>39</v>
      </c>
      <c r="AM273" s="1">
        <v>45378</v>
      </c>
      <c r="AN273">
        <v>1</v>
      </c>
      <c r="AO273">
        <v>0</v>
      </c>
      <c r="AP273">
        <v>0</v>
      </c>
      <c r="AQ273" t="s">
        <v>134</v>
      </c>
      <c r="AR273" t="s">
        <v>156</v>
      </c>
      <c r="AS273" t="s">
        <v>157</v>
      </c>
      <c r="AT273" t="s">
        <v>133</v>
      </c>
      <c r="AU273" t="s">
        <v>158</v>
      </c>
      <c r="AV273" t="s">
        <v>138</v>
      </c>
      <c r="AW273" t="s">
        <v>133</v>
      </c>
      <c r="AX273" t="s">
        <v>146</v>
      </c>
      <c r="AZ273">
        <v>1</v>
      </c>
      <c r="BA273">
        <v>0</v>
      </c>
      <c r="BB273">
        <v>1</v>
      </c>
      <c r="BC273">
        <v>0</v>
      </c>
      <c r="BD273">
        <v>569661</v>
      </c>
      <c r="BE273" t="s">
        <v>1613</v>
      </c>
      <c r="BF273" t="s">
        <v>1614</v>
      </c>
      <c r="BG273" t="s">
        <v>1615</v>
      </c>
      <c r="BH273" s="1">
        <v>34700</v>
      </c>
      <c r="BI273">
        <v>29</v>
      </c>
      <c r="BJ273" t="s">
        <v>133</v>
      </c>
      <c r="BK273" t="s">
        <v>139</v>
      </c>
      <c r="BL273" s="3">
        <v>2</v>
      </c>
      <c r="BM273" s="3">
        <v>1</v>
      </c>
      <c r="BN273">
        <v>0</v>
      </c>
      <c r="BO273" s="3">
        <v>109.99</v>
      </c>
      <c r="BP273" s="3">
        <v>22.99</v>
      </c>
      <c r="BQ273" s="3">
        <v>25</v>
      </c>
      <c r="BR273" t="s">
        <v>144</v>
      </c>
      <c r="BS273">
        <v>0</v>
      </c>
      <c r="BT273">
        <v>0</v>
      </c>
      <c r="BU273" s="3">
        <v>219.98</v>
      </c>
      <c r="BV273" s="3">
        <v>62.0000021362304</v>
      </c>
      <c r="BW273">
        <v>0</v>
      </c>
      <c r="BX273">
        <v>44.85</v>
      </c>
      <c r="BY273">
        <v>39</v>
      </c>
      <c r="BZ273">
        <v>50</v>
      </c>
      <c r="CA273">
        <v>45.98</v>
      </c>
      <c r="CB273">
        <v>0</v>
      </c>
      <c r="CC273">
        <v>0</v>
      </c>
      <c r="CD273">
        <v>45.98</v>
      </c>
      <c r="CE273" s="3">
        <v>0</v>
      </c>
      <c r="CF273" s="3">
        <v>0</v>
      </c>
      <c r="CG273">
        <v>19.990499999999901</v>
      </c>
      <c r="CH273">
        <v>19.990499999999901</v>
      </c>
      <c r="CI273" s="3">
        <v>399.81</v>
      </c>
      <c r="CJ273" s="5">
        <v>399.81</v>
      </c>
      <c r="CK273" s="5">
        <v>399.81</v>
      </c>
      <c r="CL273" s="5">
        <v>399.81</v>
      </c>
      <c r="CM273" s="3">
        <v>241.83000213623001</v>
      </c>
      <c r="CN273" s="3">
        <v>241.83000213623001</v>
      </c>
      <c r="CO273" s="3">
        <v>241.83000213623001</v>
      </c>
      <c r="CP273" s="3">
        <v>241.83000213623001</v>
      </c>
      <c r="CQ273">
        <v>399.81</v>
      </c>
      <c r="CR273">
        <v>19.990499999999901</v>
      </c>
      <c r="CS273" s="3">
        <v>157.979997863769</v>
      </c>
      <c r="CT273" s="3">
        <v>157.979997863769</v>
      </c>
      <c r="CU273" s="3" t="s">
        <v>139</v>
      </c>
      <c r="CV273" t="s">
        <v>133</v>
      </c>
      <c r="CX273" s="2">
        <v>1.5</v>
      </c>
      <c r="CZ273">
        <v>366</v>
      </c>
      <c r="DA273">
        <v>2</v>
      </c>
      <c r="DB273" t="s">
        <v>191</v>
      </c>
      <c r="DC273" t="s">
        <v>192</v>
      </c>
      <c r="DD273" t="s">
        <v>193</v>
      </c>
      <c r="DE273" t="s">
        <v>194</v>
      </c>
      <c r="DF273" t="s">
        <v>1616</v>
      </c>
      <c r="DG273" t="s">
        <v>143</v>
      </c>
      <c r="DH273" t="s">
        <v>168</v>
      </c>
      <c r="DI273">
        <v>1</v>
      </c>
      <c r="DJ273">
        <v>1</v>
      </c>
      <c r="DK273" t="s">
        <v>1617</v>
      </c>
      <c r="DL273" t="s">
        <v>152</v>
      </c>
      <c r="DM273">
        <v>25.070764934188801</v>
      </c>
      <c r="DN273">
        <v>55.208900235593298</v>
      </c>
      <c r="DO273" t="s">
        <v>1617</v>
      </c>
      <c r="DP273" t="s">
        <v>153</v>
      </c>
      <c r="DQ273">
        <v>25.070728795296102</v>
      </c>
      <c r="DR273">
        <v>55.209037363529198</v>
      </c>
      <c r="DS273">
        <v>10</v>
      </c>
      <c r="DT273" t="s">
        <v>133</v>
      </c>
      <c r="DW273" s="18" t="str">
        <f>IF(AND(CU273="no",CS273=0),"okay",IF(AND(CU273="yes",CS273&gt;0),"okay","wrong"))</f>
        <v>okay</v>
      </c>
      <c r="DX273" s="3">
        <f>SUM(BO273:BQ273)</f>
        <v>157.97999999999999</v>
      </c>
      <c r="DY273" s="3">
        <f>BM273</f>
        <v>1</v>
      </c>
      <c r="DZ273" s="3">
        <f t="shared" si="31"/>
        <v>157.97999999999999</v>
      </c>
      <c r="EA273" s="3">
        <f>CF273</f>
        <v>0</v>
      </c>
      <c r="EB273" s="18">
        <f>ROUND(DZ273-CS273-EA273,)</f>
        <v>0</v>
      </c>
      <c r="EC273" s="3">
        <f>CI273</f>
        <v>399.81</v>
      </c>
      <c r="ED273" s="3">
        <f t="shared" si="32"/>
        <v>157.97999999999999</v>
      </c>
      <c r="EE273" s="3">
        <f t="shared" si="32"/>
        <v>0</v>
      </c>
      <c r="EF273" s="3">
        <f t="shared" si="33"/>
        <v>241.83</v>
      </c>
      <c r="EG273" s="18">
        <f t="shared" si="34"/>
        <v>0</v>
      </c>
      <c r="EH273" s="3">
        <f>BU273</f>
        <v>219.98</v>
      </c>
      <c r="EI273" s="3">
        <f t="shared" si="35"/>
        <v>62</v>
      </c>
      <c r="EJ273" s="3">
        <f>CE273</f>
        <v>0</v>
      </c>
      <c r="EK273" s="19">
        <f t="shared" si="29"/>
        <v>62</v>
      </c>
      <c r="EL273" s="19">
        <f>CO273/CM273</f>
        <v>1</v>
      </c>
      <c r="EM273" s="19">
        <f t="shared" si="30"/>
        <v>62</v>
      </c>
      <c r="EN273" s="18">
        <f>ROUND(EM273-BV273,0)</f>
        <v>0</v>
      </c>
    </row>
    <row r="274" spans="1:144" x14ac:dyDescent="0.25">
      <c r="A274">
        <v>262329</v>
      </c>
      <c r="B274" t="s">
        <v>1618</v>
      </c>
      <c r="C274" s="1">
        <v>45379</v>
      </c>
      <c r="D274" s="2">
        <v>45379.459479166668</v>
      </c>
      <c r="E274">
        <v>2024</v>
      </c>
      <c r="F274">
        <v>3</v>
      </c>
      <c r="G274">
        <v>28</v>
      </c>
      <c r="H274">
        <v>13</v>
      </c>
      <c r="I274">
        <v>5</v>
      </c>
      <c r="J274" t="s">
        <v>125</v>
      </c>
      <c r="K274">
        <v>11</v>
      </c>
      <c r="L274">
        <v>1</v>
      </c>
      <c r="M274">
        <v>1</v>
      </c>
      <c r="N274" s="1">
        <v>45379</v>
      </c>
      <c r="O274" s="2">
        <v>45379.554166666669</v>
      </c>
      <c r="P274">
        <v>2024</v>
      </c>
      <c r="Q274">
        <v>3</v>
      </c>
      <c r="R274">
        <v>28</v>
      </c>
      <c r="S274">
        <v>13</v>
      </c>
      <c r="T274">
        <v>5</v>
      </c>
      <c r="U274" t="s">
        <v>125</v>
      </c>
      <c r="V274">
        <v>13</v>
      </c>
      <c r="W274" s="1">
        <v>45390</v>
      </c>
      <c r="X274" s="2">
        <v>45390.416666666664</v>
      </c>
      <c r="Y274">
        <v>2024</v>
      </c>
      <c r="Z274">
        <v>4</v>
      </c>
      <c r="AA274">
        <v>8</v>
      </c>
      <c r="AB274">
        <v>15</v>
      </c>
      <c r="AC274">
        <v>2</v>
      </c>
      <c r="AD274" t="s">
        <v>124</v>
      </c>
      <c r="AE274">
        <v>10</v>
      </c>
      <c r="AF274" t="s">
        <v>155</v>
      </c>
      <c r="AG274" t="s">
        <v>128</v>
      </c>
      <c r="AH274" t="s">
        <v>129</v>
      </c>
      <c r="AI274" t="s">
        <v>155</v>
      </c>
      <c r="AJ274">
        <v>0</v>
      </c>
      <c r="AK274" t="s">
        <v>1082</v>
      </c>
      <c r="AL274" t="s">
        <v>39</v>
      </c>
      <c r="AM274" s="1">
        <v>45379</v>
      </c>
      <c r="AN274">
        <v>1</v>
      </c>
      <c r="AO274">
        <v>0</v>
      </c>
      <c r="AP274">
        <v>0</v>
      </c>
      <c r="AQ274" t="s">
        <v>1042</v>
      </c>
      <c r="AR274" t="s">
        <v>205</v>
      </c>
      <c r="AS274" t="s">
        <v>157</v>
      </c>
      <c r="AT274" t="s">
        <v>133</v>
      </c>
      <c r="AU274" t="s">
        <v>158</v>
      </c>
      <c r="AV274" t="s">
        <v>159</v>
      </c>
      <c r="AW274" t="s">
        <v>133</v>
      </c>
      <c r="AX274" t="s">
        <v>146</v>
      </c>
      <c r="AZ274">
        <v>1</v>
      </c>
      <c r="BA274">
        <v>0</v>
      </c>
      <c r="BB274">
        <v>0</v>
      </c>
      <c r="BC274">
        <v>1</v>
      </c>
      <c r="BD274">
        <v>589351</v>
      </c>
      <c r="BE274" t="s">
        <v>1619</v>
      </c>
      <c r="BF274" t="s">
        <v>1620</v>
      </c>
      <c r="BG274" t="s">
        <v>1621</v>
      </c>
      <c r="BH274" s="1">
        <v>33787</v>
      </c>
      <c r="BI274">
        <v>32</v>
      </c>
      <c r="BJ274" t="s">
        <v>143</v>
      </c>
      <c r="BK274" t="s">
        <v>139</v>
      </c>
      <c r="BL274" s="3">
        <v>11</v>
      </c>
      <c r="BM274" s="3">
        <v>0</v>
      </c>
      <c r="BN274">
        <v>0</v>
      </c>
      <c r="BO274" s="3">
        <v>151.28</v>
      </c>
      <c r="BP274" s="3">
        <v>17</v>
      </c>
      <c r="BQ274" s="3">
        <v>15</v>
      </c>
      <c r="BR274" t="s">
        <v>144</v>
      </c>
      <c r="BS274">
        <v>0</v>
      </c>
      <c r="BT274">
        <v>0</v>
      </c>
      <c r="BU274" s="3">
        <v>1664.08</v>
      </c>
      <c r="BV274" s="3">
        <v>1664.08</v>
      </c>
      <c r="BW274">
        <v>0</v>
      </c>
      <c r="BX274">
        <v>39</v>
      </c>
      <c r="BY274">
        <v>39</v>
      </c>
      <c r="BZ274">
        <v>165</v>
      </c>
      <c r="CA274">
        <v>187</v>
      </c>
      <c r="CB274">
        <v>0</v>
      </c>
      <c r="CC274">
        <v>0</v>
      </c>
      <c r="CD274">
        <v>352</v>
      </c>
      <c r="CE274" s="3">
        <v>0</v>
      </c>
      <c r="CF274" s="3">
        <v>0</v>
      </c>
      <c r="CG274">
        <v>112.95</v>
      </c>
      <c r="CH274">
        <v>893.66</v>
      </c>
      <c r="CI274" s="3">
        <v>2259.08</v>
      </c>
      <c r="CJ274" s="5">
        <v>2259.08</v>
      </c>
      <c r="CK274" s="5">
        <v>2259.08</v>
      </c>
      <c r="CL274" s="5">
        <v>2259.08</v>
      </c>
      <c r="CM274" s="3">
        <v>2259.08</v>
      </c>
      <c r="CN274" s="3">
        <v>2259.08</v>
      </c>
      <c r="CO274" s="3">
        <v>2259.08</v>
      </c>
      <c r="CP274" s="3">
        <v>2259.08</v>
      </c>
      <c r="CQ274">
        <v>2259.08</v>
      </c>
      <c r="CR274">
        <v>893.66</v>
      </c>
      <c r="CS274" s="3">
        <v>0</v>
      </c>
      <c r="CT274" s="3">
        <v>0</v>
      </c>
      <c r="CU274" s="3" t="s">
        <v>146</v>
      </c>
      <c r="CV274" t="s">
        <v>133</v>
      </c>
      <c r="CX274" s="2">
        <v>1.5</v>
      </c>
      <c r="CY274" t="s">
        <v>133</v>
      </c>
      <c r="CZ274">
        <v>310</v>
      </c>
      <c r="DA274">
        <v>3</v>
      </c>
      <c r="DB274" t="s">
        <v>147</v>
      </c>
      <c r="DC274" t="s">
        <v>301</v>
      </c>
      <c r="DD274" t="s">
        <v>261</v>
      </c>
      <c r="DE274" t="s">
        <v>166</v>
      </c>
      <c r="DF274" t="s">
        <v>167</v>
      </c>
      <c r="DG274" t="s">
        <v>143</v>
      </c>
      <c r="DH274" t="s">
        <v>168</v>
      </c>
      <c r="DI274">
        <v>1</v>
      </c>
      <c r="DJ274">
        <v>1</v>
      </c>
      <c r="DK274" t="s">
        <v>1622</v>
      </c>
      <c r="DL274" t="s">
        <v>152</v>
      </c>
      <c r="DM274">
        <v>25.180347896379502</v>
      </c>
      <c r="DN274">
        <v>55.263834840410702</v>
      </c>
      <c r="DO274" t="s">
        <v>1623</v>
      </c>
      <c r="DP274" t="s">
        <v>153</v>
      </c>
      <c r="DQ274">
        <v>25.179876327504498</v>
      </c>
      <c r="DR274">
        <v>55.264105796813901</v>
      </c>
      <c r="DS274" t="s">
        <v>133</v>
      </c>
      <c r="DT274" t="s">
        <v>133</v>
      </c>
      <c r="DW274" s="18" t="str">
        <f>IF(AND(CU274="no",CS274=0),"okay",IF(AND(CU274="yes",CS274&gt;0),"okay","wrong"))</f>
        <v>okay</v>
      </c>
      <c r="DX274" s="3">
        <f>SUM(BO274:BQ274)</f>
        <v>183.28</v>
      </c>
      <c r="DY274" s="3">
        <f>BM274</f>
        <v>0</v>
      </c>
      <c r="DZ274" s="3">
        <f t="shared" si="31"/>
        <v>0</v>
      </c>
      <c r="EA274" s="3">
        <f>CF274</f>
        <v>0</v>
      </c>
      <c r="EB274" s="18">
        <f>ROUND(DZ274-CS274-EA274,)</f>
        <v>0</v>
      </c>
      <c r="EC274" s="3">
        <f>CI274</f>
        <v>2259.08</v>
      </c>
      <c r="ED274" s="3">
        <f t="shared" si="32"/>
        <v>0</v>
      </c>
      <c r="EE274" s="3">
        <f t="shared" si="32"/>
        <v>0</v>
      </c>
      <c r="EF274" s="3">
        <f t="shared" si="33"/>
        <v>2259.08</v>
      </c>
      <c r="EG274" s="18">
        <f t="shared" si="34"/>
        <v>0</v>
      </c>
      <c r="EH274" s="3">
        <f>BU274</f>
        <v>1664.08</v>
      </c>
      <c r="EI274" s="3">
        <f t="shared" si="35"/>
        <v>1664.08</v>
      </c>
      <c r="EJ274" s="3">
        <f>CE274</f>
        <v>0</v>
      </c>
      <c r="EK274" s="19">
        <f t="shared" si="29"/>
        <v>1664.08</v>
      </c>
      <c r="EL274" s="19">
        <f>CO274/CM274</f>
        <v>1</v>
      </c>
      <c r="EM274" s="19">
        <f t="shared" si="30"/>
        <v>1664.08</v>
      </c>
      <c r="EN274" s="18">
        <f>ROUND(EM274-BV274,0)</f>
        <v>0</v>
      </c>
    </row>
    <row r="275" spans="1:144" x14ac:dyDescent="0.25">
      <c r="A275">
        <v>262641</v>
      </c>
      <c r="B275" t="s">
        <v>1624</v>
      </c>
      <c r="C275" s="1">
        <v>45380</v>
      </c>
      <c r="D275" s="2">
        <v>45380.648113425923</v>
      </c>
      <c r="E275">
        <v>2024</v>
      </c>
      <c r="F275">
        <v>3</v>
      </c>
      <c r="G275">
        <v>29</v>
      </c>
      <c r="H275">
        <v>13</v>
      </c>
      <c r="I275">
        <v>6</v>
      </c>
      <c r="J275" t="s">
        <v>241</v>
      </c>
      <c r="K275">
        <v>15</v>
      </c>
      <c r="L275">
        <v>1</v>
      </c>
      <c r="M275">
        <v>1</v>
      </c>
      <c r="N275" s="1">
        <v>45380</v>
      </c>
      <c r="O275" s="2">
        <v>45380.875</v>
      </c>
      <c r="P275">
        <v>2024</v>
      </c>
      <c r="Q275">
        <v>3</v>
      </c>
      <c r="R275">
        <v>29</v>
      </c>
      <c r="S275">
        <v>13</v>
      </c>
      <c r="T275">
        <v>6</v>
      </c>
      <c r="U275" t="s">
        <v>241</v>
      </c>
      <c r="V275">
        <v>21</v>
      </c>
      <c r="W275" s="1">
        <v>45410</v>
      </c>
      <c r="X275" s="2">
        <v>45410.875</v>
      </c>
      <c r="Y275">
        <v>2024</v>
      </c>
      <c r="Z275">
        <v>4</v>
      </c>
      <c r="AA275">
        <v>28</v>
      </c>
      <c r="AB275">
        <v>17</v>
      </c>
      <c r="AC275">
        <v>1</v>
      </c>
      <c r="AD275" t="s">
        <v>172</v>
      </c>
      <c r="AE275">
        <v>21</v>
      </c>
      <c r="AF275" t="s">
        <v>155</v>
      </c>
      <c r="AG275" t="s">
        <v>128</v>
      </c>
      <c r="AH275" t="s">
        <v>129</v>
      </c>
      <c r="AI275" t="s">
        <v>155</v>
      </c>
      <c r="AJ275">
        <v>0</v>
      </c>
      <c r="AK275" t="s">
        <v>1082</v>
      </c>
      <c r="AL275" t="s">
        <v>39</v>
      </c>
      <c r="AM275" s="1">
        <v>45380</v>
      </c>
      <c r="AN275">
        <v>1</v>
      </c>
      <c r="AO275">
        <v>0</v>
      </c>
      <c r="AP275">
        <v>0</v>
      </c>
      <c r="AQ275" t="s">
        <v>216</v>
      </c>
      <c r="AR275" t="s">
        <v>135</v>
      </c>
      <c r="AS275" t="s">
        <v>136</v>
      </c>
      <c r="AT275" t="s">
        <v>272</v>
      </c>
      <c r="AU275" t="s">
        <v>272</v>
      </c>
      <c r="AV275" t="s">
        <v>159</v>
      </c>
      <c r="AW275" t="s">
        <v>133</v>
      </c>
      <c r="AX275" t="s">
        <v>139</v>
      </c>
      <c r="AZ275">
        <v>2</v>
      </c>
      <c r="BA275">
        <v>0</v>
      </c>
      <c r="BB275">
        <v>1</v>
      </c>
      <c r="BC275">
        <v>1</v>
      </c>
      <c r="BD275">
        <v>587427</v>
      </c>
      <c r="BE275" t="s">
        <v>1625</v>
      </c>
      <c r="BF275" t="s">
        <v>1626</v>
      </c>
      <c r="BG275" t="s">
        <v>1627</v>
      </c>
      <c r="BH275" s="1">
        <v>33787</v>
      </c>
      <c r="BI275">
        <v>32</v>
      </c>
      <c r="BJ275" t="s">
        <v>143</v>
      </c>
      <c r="BK275" t="s">
        <v>139</v>
      </c>
      <c r="BL275" s="3">
        <v>30</v>
      </c>
      <c r="BM275" s="3">
        <v>0</v>
      </c>
      <c r="BN275">
        <v>0</v>
      </c>
      <c r="BO275" s="3">
        <v>68.3</v>
      </c>
      <c r="BP275" s="3">
        <v>6.63</v>
      </c>
      <c r="BQ275" s="3">
        <v>5</v>
      </c>
      <c r="BR275" t="s">
        <v>144</v>
      </c>
      <c r="BS275">
        <v>68.3</v>
      </c>
      <c r="BT275" t="s">
        <v>145</v>
      </c>
      <c r="BU275" s="3">
        <v>2049</v>
      </c>
      <c r="BV275" s="3">
        <v>2049</v>
      </c>
      <c r="BW275">
        <v>0</v>
      </c>
      <c r="BX275">
        <v>39</v>
      </c>
      <c r="BY275">
        <v>39</v>
      </c>
      <c r="BZ275">
        <v>150</v>
      </c>
      <c r="CA275">
        <v>198.9</v>
      </c>
      <c r="CB275">
        <v>0</v>
      </c>
      <c r="CC275">
        <v>0</v>
      </c>
      <c r="CD275">
        <v>198.9</v>
      </c>
      <c r="CE275" s="3">
        <v>0</v>
      </c>
      <c r="CF275" s="3">
        <v>0</v>
      </c>
      <c r="CG275">
        <v>123.795</v>
      </c>
      <c r="CH275">
        <v>123.795</v>
      </c>
      <c r="CI275" s="3">
        <v>2475.9</v>
      </c>
      <c r="CJ275" s="5">
        <v>2475.9</v>
      </c>
      <c r="CK275" s="5">
        <v>2475.9</v>
      </c>
      <c r="CL275" s="5">
        <v>2475.9</v>
      </c>
      <c r="CM275" s="3">
        <v>2475.9</v>
      </c>
      <c r="CN275" s="3">
        <v>2475.9</v>
      </c>
      <c r="CO275" s="3">
        <v>2475.9</v>
      </c>
      <c r="CP275" s="3">
        <v>2475.9</v>
      </c>
      <c r="CQ275">
        <v>2475.9</v>
      </c>
      <c r="CR275">
        <v>123.795</v>
      </c>
      <c r="CS275" s="3">
        <v>0</v>
      </c>
      <c r="CT275" s="3">
        <v>0</v>
      </c>
      <c r="CU275" s="3" t="s">
        <v>146</v>
      </c>
      <c r="CV275" t="s">
        <v>133</v>
      </c>
      <c r="CX275" s="2">
        <v>1.5</v>
      </c>
      <c r="CY275" t="s">
        <v>133</v>
      </c>
      <c r="CZ275">
        <v>310</v>
      </c>
      <c r="DA275">
        <v>3</v>
      </c>
      <c r="DB275" t="s">
        <v>147</v>
      </c>
      <c r="DC275" t="s">
        <v>301</v>
      </c>
      <c r="DD275" t="s">
        <v>276</v>
      </c>
      <c r="DE275" t="s">
        <v>277</v>
      </c>
      <c r="DF275" t="s">
        <v>278</v>
      </c>
      <c r="DG275" t="s">
        <v>143</v>
      </c>
      <c r="DH275" t="s">
        <v>150</v>
      </c>
      <c r="DI275">
        <v>1</v>
      </c>
      <c r="DJ275">
        <v>2</v>
      </c>
      <c r="DK275" t="s">
        <v>1628</v>
      </c>
      <c r="DL275" t="s">
        <v>152</v>
      </c>
      <c r="DM275">
        <v>24.457620800000001</v>
      </c>
      <c r="DN275">
        <v>54.319916300000003</v>
      </c>
      <c r="DO275" t="s">
        <v>1628</v>
      </c>
      <c r="DP275" t="s">
        <v>153</v>
      </c>
      <c r="DQ275">
        <v>24.457620800000001</v>
      </c>
      <c r="DR275">
        <v>54.319916300000003</v>
      </c>
      <c r="DS275" t="s">
        <v>133</v>
      </c>
      <c r="DT275" t="s">
        <v>133</v>
      </c>
      <c r="DW275" s="18" t="str">
        <f>IF(AND(CU275="no",CS275=0),"okay",IF(AND(CU275="yes",CS275&gt;0),"okay","wrong"))</f>
        <v>okay</v>
      </c>
      <c r="DX275" s="3">
        <f>SUM(BO275:BQ275)</f>
        <v>79.929999999999993</v>
      </c>
      <c r="DY275" s="3">
        <f>BM275</f>
        <v>0</v>
      </c>
      <c r="DZ275" s="3">
        <f t="shared" si="31"/>
        <v>0</v>
      </c>
      <c r="EA275" s="3">
        <f>CF275</f>
        <v>0</v>
      </c>
      <c r="EB275" s="18">
        <f>ROUND(DZ275-CS275-EA275,)</f>
        <v>0</v>
      </c>
      <c r="EC275" s="3">
        <f>CI275</f>
        <v>2475.9</v>
      </c>
      <c r="ED275" s="3">
        <f t="shared" si="32"/>
        <v>0</v>
      </c>
      <c r="EE275" s="3">
        <f t="shared" si="32"/>
        <v>0</v>
      </c>
      <c r="EF275" s="3">
        <f t="shared" si="33"/>
        <v>2475.9</v>
      </c>
      <c r="EG275" s="18">
        <f t="shared" si="34"/>
        <v>0</v>
      </c>
      <c r="EH275" s="3">
        <f>BU275</f>
        <v>2049</v>
      </c>
      <c r="EI275" s="3">
        <f t="shared" si="35"/>
        <v>2049</v>
      </c>
      <c r="EJ275" s="3">
        <f>CE275</f>
        <v>0</v>
      </c>
      <c r="EK275" s="19">
        <f t="shared" si="29"/>
        <v>2049</v>
      </c>
      <c r="EL275" s="19">
        <f>CO275/CM275</f>
        <v>1</v>
      </c>
      <c r="EM275" s="19">
        <f t="shared" si="30"/>
        <v>2049</v>
      </c>
      <c r="EN275" s="18">
        <f>ROUND(EM275-BV275,0)</f>
        <v>0</v>
      </c>
    </row>
    <row r="276" spans="1:144" x14ac:dyDescent="0.25">
      <c r="A276">
        <v>262689</v>
      </c>
      <c r="B276" t="s">
        <v>1629</v>
      </c>
      <c r="C276" s="1">
        <v>45380</v>
      </c>
      <c r="D276" s="2">
        <v>45380.759699074071</v>
      </c>
      <c r="E276">
        <v>2024</v>
      </c>
      <c r="F276">
        <v>3</v>
      </c>
      <c r="G276">
        <v>29</v>
      </c>
      <c r="H276">
        <v>13</v>
      </c>
      <c r="I276">
        <v>6</v>
      </c>
      <c r="J276" t="s">
        <v>241</v>
      </c>
      <c r="K276">
        <v>18</v>
      </c>
      <c r="L276">
        <v>1</v>
      </c>
      <c r="M276">
        <v>1</v>
      </c>
      <c r="N276" s="1">
        <v>45381</v>
      </c>
      <c r="O276" s="2">
        <v>45381.59375</v>
      </c>
      <c r="P276">
        <v>2024</v>
      </c>
      <c r="Q276">
        <v>3</v>
      </c>
      <c r="R276">
        <v>30</v>
      </c>
      <c r="S276">
        <v>13</v>
      </c>
      <c r="T276">
        <v>7</v>
      </c>
      <c r="U276" t="s">
        <v>126</v>
      </c>
      <c r="V276">
        <v>14</v>
      </c>
      <c r="W276" s="1">
        <v>45412</v>
      </c>
      <c r="X276" s="2">
        <v>45412.583333333336</v>
      </c>
      <c r="Y276">
        <v>2024</v>
      </c>
      <c r="Z276">
        <v>4</v>
      </c>
      <c r="AA276">
        <v>30</v>
      </c>
      <c r="AB276">
        <v>18</v>
      </c>
      <c r="AC276">
        <v>3</v>
      </c>
      <c r="AD276" t="s">
        <v>171</v>
      </c>
      <c r="AE276">
        <v>14</v>
      </c>
      <c r="AF276" t="s">
        <v>127</v>
      </c>
      <c r="AG276" t="s">
        <v>128</v>
      </c>
      <c r="AH276" t="s">
        <v>129</v>
      </c>
      <c r="AI276" t="s">
        <v>173</v>
      </c>
      <c r="AJ276">
        <v>1</v>
      </c>
      <c r="AK276" t="s">
        <v>1082</v>
      </c>
      <c r="AL276" t="s">
        <v>39</v>
      </c>
      <c r="AM276" s="1">
        <v>45380</v>
      </c>
      <c r="AN276">
        <v>1</v>
      </c>
      <c r="AO276">
        <v>0</v>
      </c>
      <c r="AP276">
        <v>0</v>
      </c>
      <c r="AQ276" t="s">
        <v>216</v>
      </c>
      <c r="AR276" t="s">
        <v>135</v>
      </c>
      <c r="AS276" t="s">
        <v>136</v>
      </c>
      <c r="AT276" t="s">
        <v>272</v>
      </c>
      <c r="AU276" t="s">
        <v>272</v>
      </c>
      <c r="AV276" t="s">
        <v>159</v>
      </c>
      <c r="AW276" t="s">
        <v>133</v>
      </c>
      <c r="AX276" t="s">
        <v>146</v>
      </c>
      <c r="AZ276">
        <v>1</v>
      </c>
      <c r="BA276">
        <v>0</v>
      </c>
      <c r="BB276">
        <v>0</v>
      </c>
      <c r="BC276">
        <v>1</v>
      </c>
      <c r="BD276">
        <v>589800</v>
      </c>
      <c r="BE276" t="s">
        <v>1630</v>
      </c>
      <c r="BF276" t="s">
        <v>1631</v>
      </c>
      <c r="BG276" t="s">
        <v>1632</v>
      </c>
      <c r="BH276" s="1">
        <v>33787</v>
      </c>
      <c r="BI276">
        <v>32</v>
      </c>
      <c r="BJ276" t="s">
        <v>143</v>
      </c>
      <c r="BK276" t="s">
        <v>146</v>
      </c>
      <c r="BL276" s="3">
        <v>31</v>
      </c>
      <c r="BM276" s="3">
        <v>0</v>
      </c>
      <c r="BN276">
        <v>0</v>
      </c>
      <c r="BO276" s="3">
        <v>101.63</v>
      </c>
      <c r="BP276" s="3">
        <v>0</v>
      </c>
      <c r="BQ276" s="3">
        <v>5</v>
      </c>
      <c r="BR276" t="s">
        <v>144</v>
      </c>
      <c r="BS276">
        <v>101.63</v>
      </c>
      <c r="BT276" t="s">
        <v>183</v>
      </c>
      <c r="BU276" s="3">
        <v>3150.53</v>
      </c>
      <c r="BV276" s="3">
        <v>3225.53</v>
      </c>
      <c r="BW276">
        <v>0</v>
      </c>
      <c r="BX276">
        <v>39</v>
      </c>
      <c r="BY276">
        <v>39</v>
      </c>
      <c r="BZ276">
        <v>155</v>
      </c>
      <c r="CA276">
        <v>0</v>
      </c>
      <c r="CB276">
        <v>0</v>
      </c>
      <c r="CC276">
        <v>0</v>
      </c>
      <c r="CD276">
        <v>0</v>
      </c>
      <c r="CE276" s="3">
        <v>75</v>
      </c>
      <c r="CF276" s="3">
        <v>0</v>
      </c>
      <c r="CG276">
        <v>165.43</v>
      </c>
      <c r="CH276">
        <v>240.43</v>
      </c>
      <c r="CI276" s="3">
        <v>3383.53</v>
      </c>
      <c r="CJ276" s="5">
        <v>3308.53</v>
      </c>
      <c r="CK276" s="5">
        <v>3383.53</v>
      </c>
      <c r="CL276" s="5">
        <v>3308.53</v>
      </c>
      <c r="CM276" s="3">
        <v>3383.53</v>
      </c>
      <c r="CN276" s="3">
        <v>3458.53</v>
      </c>
      <c r="CO276" s="3">
        <v>3383.53</v>
      </c>
      <c r="CP276" s="3">
        <v>3458.53</v>
      </c>
      <c r="CQ276">
        <v>3383.53</v>
      </c>
      <c r="CR276">
        <v>240.43</v>
      </c>
      <c r="CS276" s="3">
        <v>0</v>
      </c>
      <c r="CT276" s="3">
        <v>0</v>
      </c>
      <c r="CU276" s="3" t="s">
        <v>146</v>
      </c>
      <c r="CV276" t="s">
        <v>200</v>
      </c>
      <c r="CX276" s="2">
        <v>44742.300173611111</v>
      </c>
      <c r="CY276" t="s">
        <v>200</v>
      </c>
      <c r="CZ276">
        <v>520</v>
      </c>
      <c r="DA276">
        <v>22</v>
      </c>
      <c r="DB276" t="s">
        <v>147</v>
      </c>
      <c r="DC276" t="s">
        <v>1633</v>
      </c>
      <c r="DD276" t="s">
        <v>1634</v>
      </c>
      <c r="DE276" t="s">
        <v>1010</v>
      </c>
      <c r="DF276" t="s">
        <v>167</v>
      </c>
      <c r="DG276" t="s">
        <v>143</v>
      </c>
      <c r="DH276" t="s">
        <v>168</v>
      </c>
      <c r="DI276">
        <v>1</v>
      </c>
      <c r="DJ276">
        <v>1</v>
      </c>
      <c r="DK276" t="s">
        <v>1635</v>
      </c>
      <c r="DL276" t="s">
        <v>152</v>
      </c>
      <c r="DM276">
        <v>25.063031271836198</v>
      </c>
      <c r="DN276">
        <v>55.321339778602102</v>
      </c>
      <c r="DO276" t="s">
        <v>1635</v>
      </c>
      <c r="DP276" t="s">
        <v>153</v>
      </c>
      <c r="DQ276">
        <v>25.063031271836198</v>
      </c>
      <c r="DR276">
        <v>55.321339778602102</v>
      </c>
      <c r="DS276" t="s">
        <v>133</v>
      </c>
      <c r="DT276" t="s">
        <v>133</v>
      </c>
      <c r="DW276" s="18" t="str">
        <f>IF(AND(CU276="no",CS276=0),"okay",IF(AND(CU276="yes",CS276&gt;0),"okay","wrong"))</f>
        <v>okay</v>
      </c>
      <c r="DX276" s="3">
        <f>SUM(BO276:BQ276)</f>
        <v>106.63</v>
      </c>
      <c r="DY276" s="3">
        <f>BM276</f>
        <v>0</v>
      </c>
      <c r="DZ276" s="3">
        <f t="shared" si="31"/>
        <v>0</v>
      </c>
      <c r="EA276" s="3">
        <f>CF276</f>
        <v>0</v>
      </c>
      <c r="EB276" s="18">
        <f>ROUND(DZ276-CS276-EA276,)</f>
        <v>0</v>
      </c>
      <c r="EC276" s="3">
        <f>CI276</f>
        <v>3383.53</v>
      </c>
      <c r="ED276" s="3">
        <f t="shared" si="32"/>
        <v>0</v>
      </c>
      <c r="EE276" s="3">
        <f t="shared" si="32"/>
        <v>0</v>
      </c>
      <c r="EF276" s="3">
        <f t="shared" si="33"/>
        <v>3383.53</v>
      </c>
      <c r="EG276" s="18">
        <f t="shared" si="34"/>
        <v>0</v>
      </c>
      <c r="EH276" s="3">
        <f>BU276</f>
        <v>3150.53</v>
      </c>
      <c r="EI276" s="3">
        <f t="shared" si="35"/>
        <v>3150.53</v>
      </c>
      <c r="EJ276" s="3">
        <f>CE276</f>
        <v>75</v>
      </c>
      <c r="EK276" s="19">
        <f t="shared" si="29"/>
        <v>3075.53</v>
      </c>
      <c r="EL276" s="19">
        <f>CO276/CM276</f>
        <v>1</v>
      </c>
      <c r="EM276" s="19">
        <f t="shared" si="30"/>
        <v>3075.53</v>
      </c>
      <c r="EN276" s="18">
        <f>ROUND(EM276-BV276,0)</f>
        <v>-150</v>
      </c>
    </row>
    <row r="277" spans="1:144" x14ac:dyDescent="0.25">
      <c r="A277">
        <v>263371</v>
      </c>
      <c r="B277" t="s">
        <v>1636</v>
      </c>
      <c r="C277" s="1">
        <v>45383</v>
      </c>
      <c r="D277" s="2">
        <v>45383.542280092595</v>
      </c>
      <c r="E277">
        <v>2024</v>
      </c>
      <c r="F277">
        <v>4</v>
      </c>
      <c r="G277">
        <v>1</v>
      </c>
      <c r="H277">
        <v>14</v>
      </c>
      <c r="I277">
        <v>2</v>
      </c>
      <c r="J277" t="s">
        <v>124</v>
      </c>
      <c r="K277">
        <v>13</v>
      </c>
      <c r="L277">
        <v>1</v>
      </c>
      <c r="M277">
        <v>1</v>
      </c>
      <c r="N277" s="1">
        <v>45383</v>
      </c>
      <c r="O277" s="2">
        <v>45383.666666666664</v>
      </c>
      <c r="P277">
        <v>2024</v>
      </c>
      <c r="Q277">
        <v>4</v>
      </c>
      <c r="R277">
        <v>1</v>
      </c>
      <c r="S277">
        <v>14</v>
      </c>
      <c r="T277">
        <v>2</v>
      </c>
      <c r="U277" t="s">
        <v>124</v>
      </c>
      <c r="V277">
        <v>16</v>
      </c>
      <c r="W277" s="1">
        <v>45386</v>
      </c>
      <c r="X277" s="2">
        <v>45386.666666666664</v>
      </c>
      <c r="Y277">
        <v>2024</v>
      </c>
      <c r="Z277">
        <v>4</v>
      </c>
      <c r="AA277">
        <v>4</v>
      </c>
      <c r="AB277">
        <v>14</v>
      </c>
      <c r="AC277">
        <v>5</v>
      </c>
      <c r="AD277" t="s">
        <v>125</v>
      </c>
      <c r="AE277">
        <v>16</v>
      </c>
      <c r="AF277" t="s">
        <v>155</v>
      </c>
      <c r="AG277" t="s">
        <v>128</v>
      </c>
      <c r="AH277" t="s">
        <v>129</v>
      </c>
      <c r="AI277" t="s">
        <v>155</v>
      </c>
      <c r="AJ277">
        <v>0</v>
      </c>
      <c r="AK277" t="s">
        <v>1082</v>
      </c>
      <c r="AL277" t="s">
        <v>39</v>
      </c>
      <c r="AM277" s="1">
        <v>45383</v>
      </c>
      <c r="AN277">
        <v>1</v>
      </c>
      <c r="AO277">
        <v>0</v>
      </c>
      <c r="AP277">
        <v>0</v>
      </c>
      <c r="AQ277" t="s">
        <v>134</v>
      </c>
      <c r="AR277" t="s">
        <v>156</v>
      </c>
      <c r="AS277" t="s">
        <v>157</v>
      </c>
      <c r="AT277" t="s">
        <v>133</v>
      </c>
      <c r="AU277" t="s">
        <v>158</v>
      </c>
      <c r="AV277" t="s">
        <v>159</v>
      </c>
      <c r="AW277" t="s">
        <v>133</v>
      </c>
      <c r="AX277" t="s">
        <v>139</v>
      </c>
      <c r="AZ277">
        <v>3</v>
      </c>
      <c r="BA277">
        <v>1</v>
      </c>
      <c r="BB277">
        <v>2</v>
      </c>
      <c r="BC277">
        <v>0</v>
      </c>
      <c r="BD277">
        <v>302803</v>
      </c>
      <c r="BE277" t="s">
        <v>1637</v>
      </c>
      <c r="BF277" t="s">
        <v>1638</v>
      </c>
      <c r="BG277" t="s">
        <v>1639</v>
      </c>
      <c r="BH277" s="1">
        <v>33787</v>
      </c>
      <c r="BI277">
        <v>32</v>
      </c>
      <c r="BJ277" t="s">
        <v>143</v>
      </c>
      <c r="BK277" t="s">
        <v>139</v>
      </c>
      <c r="BL277" s="3">
        <v>3</v>
      </c>
      <c r="BM277" s="3">
        <v>0</v>
      </c>
      <c r="BN277">
        <v>0</v>
      </c>
      <c r="BO277" s="3">
        <v>299.99</v>
      </c>
      <c r="BP277" s="3">
        <v>40.99</v>
      </c>
      <c r="BQ277" s="3">
        <v>25</v>
      </c>
      <c r="BR277" t="s">
        <v>144</v>
      </c>
      <c r="BS277">
        <v>0</v>
      </c>
      <c r="BT277">
        <v>0</v>
      </c>
      <c r="BU277" s="3">
        <v>899.97</v>
      </c>
      <c r="BV277" s="3">
        <v>899.97</v>
      </c>
      <c r="BW277">
        <v>0</v>
      </c>
      <c r="BX277">
        <v>39</v>
      </c>
      <c r="BY277">
        <v>39</v>
      </c>
      <c r="BZ277">
        <v>75</v>
      </c>
      <c r="CA277">
        <v>122.97</v>
      </c>
      <c r="CB277">
        <v>0</v>
      </c>
      <c r="CC277">
        <v>0</v>
      </c>
      <c r="CD277">
        <v>161.97</v>
      </c>
      <c r="CE277" s="3">
        <v>0</v>
      </c>
      <c r="CF277" s="3">
        <v>0</v>
      </c>
      <c r="CG277">
        <v>60.7485</v>
      </c>
      <c r="CH277">
        <v>445.02849999999899</v>
      </c>
      <c r="CI277" s="3">
        <v>1214.94</v>
      </c>
      <c r="CJ277" s="5">
        <v>1214.94</v>
      </c>
      <c r="CK277" s="5">
        <v>1214.94</v>
      </c>
      <c r="CL277" s="5">
        <v>1214.94</v>
      </c>
      <c r="CM277" s="3">
        <v>1214.94</v>
      </c>
      <c r="CN277" s="3">
        <v>1214.94</v>
      </c>
      <c r="CO277" s="3">
        <v>1214.94</v>
      </c>
      <c r="CP277" s="3">
        <v>1214.94</v>
      </c>
      <c r="CQ277">
        <v>1214.94</v>
      </c>
      <c r="CR277">
        <v>445.02849999999899</v>
      </c>
      <c r="CS277" s="3">
        <v>0</v>
      </c>
      <c r="CT277" s="3">
        <v>0</v>
      </c>
      <c r="CU277" s="3" t="s">
        <v>146</v>
      </c>
      <c r="CV277" t="s">
        <v>133</v>
      </c>
      <c r="CX277" s="2">
        <v>1.5</v>
      </c>
      <c r="CY277" t="s">
        <v>133</v>
      </c>
      <c r="CZ277">
        <v>472</v>
      </c>
      <c r="DA277">
        <v>3</v>
      </c>
      <c r="DB277" t="s">
        <v>147</v>
      </c>
      <c r="DC277" t="s">
        <v>230</v>
      </c>
      <c r="DD277" t="s">
        <v>678</v>
      </c>
      <c r="DE277" t="s">
        <v>166</v>
      </c>
      <c r="DF277" t="s">
        <v>167</v>
      </c>
      <c r="DG277" t="s">
        <v>143</v>
      </c>
      <c r="DH277" t="s">
        <v>168</v>
      </c>
      <c r="DI277">
        <v>1</v>
      </c>
      <c r="DJ277">
        <v>1</v>
      </c>
      <c r="DK277" t="s">
        <v>1640</v>
      </c>
      <c r="DL277" t="s">
        <v>152</v>
      </c>
      <c r="DM277">
        <v>25.013384590742</v>
      </c>
      <c r="DN277">
        <v>55.301948067512697</v>
      </c>
      <c r="DO277" t="s">
        <v>1640</v>
      </c>
      <c r="DP277" t="s">
        <v>153</v>
      </c>
      <c r="DQ277">
        <v>25.013384590742</v>
      </c>
      <c r="DR277">
        <v>55.301948067512697</v>
      </c>
      <c r="DS277" t="s">
        <v>133</v>
      </c>
      <c r="DT277" t="s">
        <v>133</v>
      </c>
      <c r="DW277" s="18" t="str">
        <f>IF(AND(CU277="no",CS277=0),"okay",IF(AND(CU277="yes",CS277&gt;0),"okay","wrong"))</f>
        <v>okay</v>
      </c>
      <c r="DX277" s="3">
        <f>SUM(BO277:BQ277)</f>
        <v>365.98</v>
      </c>
      <c r="DY277" s="3">
        <f>BM277</f>
        <v>0</v>
      </c>
      <c r="DZ277" s="3">
        <f t="shared" si="31"/>
        <v>0</v>
      </c>
      <c r="EA277" s="3">
        <f>CF277</f>
        <v>0</v>
      </c>
      <c r="EB277" s="18">
        <f>ROUND(DZ277-CS277-EA277,)</f>
        <v>0</v>
      </c>
      <c r="EC277" s="3">
        <f>CI277</f>
        <v>1214.94</v>
      </c>
      <c r="ED277" s="3">
        <f t="shared" si="32"/>
        <v>0</v>
      </c>
      <c r="EE277" s="3">
        <f t="shared" si="32"/>
        <v>0</v>
      </c>
      <c r="EF277" s="3">
        <f t="shared" si="33"/>
        <v>1214.94</v>
      </c>
      <c r="EG277" s="18">
        <f t="shared" si="34"/>
        <v>0</v>
      </c>
      <c r="EH277" s="3">
        <f>BU277</f>
        <v>899.97</v>
      </c>
      <c r="EI277" s="3">
        <f t="shared" si="35"/>
        <v>899.97</v>
      </c>
      <c r="EJ277" s="3">
        <f>CE277</f>
        <v>0</v>
      </c>
      <c r="EK277" s="19">
        <f t="shared" si="29"/>
        <v>899.97</v>
      </c>
      <c r="EL277" s="19">
        <f>CO277/CM277</f>
        <v>1</v>
      </c>
      <c r="EM277" s="19">
        <f t="shared" si="30"/>
        <v>899.97</v>
      </c>
      <c r="EN277" s="18">
        <f>ROUND(EM277-BV277,0)</f>
        <v>0</v>
      </c>
    </row>
    <row r="278" spans="1:144" x14ac:dyDescent="0.25">
      <c r="A278">
        <v>263631</v>
      </c>
      <c r="B278" t="s">
        <v>133</v>
      </c>
      <c r="C278" s="1">
        <v>45384</v>
      </c>
      <c r="D278" s="2">
        <v>45384.462500000001</v>
      </c>
      <c r="E278">
        <v>2024</v>
      </c>
      <c r="F278">
        <v>4</v>
      </c>
      <c r="G278">
        <v>2</v>
      </c>
      <c r="H278">
        <v>14</v>
      </c>
      <c r="I278">
        <v>3</v>
      </c>
      <c r="J278" t="s">
        <v>171</v>
      </c>
      <c r="K278">
        <v>11</v>
      </c>
      <c r="L278">
        <v>1</v>
      </c>
      <c r="M278">
        <v>0</v>
      </c>
      <c r="N278" s="1">
        <v>45384</v>
      </c>
      <c r="O278" s="2">
        <v>45384.583333333336</v>
      </c>
      <c r="P278">
        <v>2024</v>
      </c>
      <c r="Q278">
        <v>4</v>
      </c>
      <c r="R278">
        <v>2</v>
      </c>
      <c r="S278">
        <v>14</v>
      </c>
      <c r="T278">
        <v>3</v>
      </c>
      <c r="U278" t="s">
        <v>171</v>
      </c>
      <c r="V278">
        <v>14</v>
      </c>
      <c r="W278" s="1">
        <v>45414</v>
      </c>
      <c r="X278" s="2">
        <v>45414.583333333336</v>
      </c>
      <c r="Y278">
        <v>2024</v>
      </c>
      <c r="Z278">
        <v>5</v>
      </c>
      <c r="AA278">
        <v>2</v>
      </c>
      <c r="AB278">
        <v>18</v>
      </c>
      <c r="AC278">
        <v>5</v>
      </c>
      <c r="AD278" t="s">
        <v>125</v>
      </c>
      <c r="AE278">
        <v>14</v>
      </c>
      <c r="AF278" t="s">
        <v>155</v>
      </c>
      <c r="AG278" t="s">
        <v>128</v>
      </c>
      <c r="AH278" t="s">
        <v>129</v>
      </c>
      <c r="AI278" t="s">
        <v>155</v>
      </c>
      <c r="AJ278">
        <v>0</v>
      </c>
      <c r="AK278" t="s">
        <v>1082</v>
      </c>
      <c r="AL278" t="s">
        <v>39</v>
      </c>
      <c r="AM278" s="1">
        <v>45384</v>
      </c>
      <c r="AN278">
        <v>1</v>
      </c>
      <c r="AO278">
        <v>0</v>
      </c>
      <c r="AP278">
        <v>0</v>
      </c>
      <c r="AQ278" t="s">
        <v>233</v>
      </c>
      <c r="AR278" t="s">
        <v>135</v>
      </c>
      <c r="AS278" t="s">
        <v>837</v>
      </c>
      <c r="AT278" t="s">
        <v>133</v>
      </c>
      <c r="AU278" t="s">
        <v>133</v>
      </c>
      <c r="AV278" t="s">
        <v>159</v>
      </c>
      <c r="AW278" t="s">
        <v>133</v>
      </c>
      <c r="AX278" t="s">
        <v>139</v>
      </c>
      <c r="AZ278">
        <v>3</v>
      </c>
      <c r="BA278">
        <v>1</v>
      </c>
      <c r="BB278">
        <v>1</v>
      </c>
      <c r="BC278">
        <v>1</v>
      </c>
      <c r="BD278">
        <v>560149</v>
      </c>
      <c r="BE278" t="s">
        <v>1641</v>
      </c>
      <c r="BF278" t="s">
        <v>1642</v>
      </c>
      <c r="BG278" t="s">
        <v>1643</v>
      </c>
      <c r="BH278" s="1">
        <v>33787</v>
      </c>
      <c r="BI278">
        <v>32</v>
      </c>
      <c r="BJ278" t="s">
        <v>143</v>
      </c>
      <c r="BK278" t="s">
        <v>139</v>
      </c>
      <c r="BL278" s="3">
        <v>30</v>
      </c>
      <c r="BM278" s="3">
        <v>0</v>
      </c>
      <c r="BN278">
        <v>0</v>
      </c>
      <c r="BO278" s="3">
        <v>104.96</v>
      </c>
      <c r="BP278" s="3">
        <v>9.9600000000000009</v>
      </c>
      <c r="BQ278" s="3">
        <v>5</v>
      </c>
      <c r="BR278" t="s">
        <v>144</v>
      </c>
      <c r="BS278">
        <v>104.96</v>
      </c>
      <c r="BT278" t="s">
        <v>145</v>
      </c>
      <c r="BU278" s="3">
        <v>3148.8</v>
      </c>
      <c r="BV278" s="3">
        <v>3148.8</v>
      </c>
      <c r="BW278">
        <v>0</v>
      </c>
      <c r="BX278">
        <v>39</v>
      </c>
      <c r="BY278">
        <v>39</v>
      </c>
      <c r="BZ278">
        <v>150</v>
      </c>
      <c r="CA278">
        <v>298.8</v>
      </c>
      <c r="CB278">
        <v>0</v>
      </c>
      <c r="CC278">
        <v>0</v>
      </c>
      <c r="CD278">
        <v>298.8</v>
      </c>
      <c r="CE278" s="3">
        <v>0</v>
      </c>
      <c r="CF278" s="3">
        <v>0</v>
      </c>
      <c r="CG278">
        <v>183.78</v>
      </c>
      <c r="CH278">
        <v>183.78</v>
      </c>
      <c r="CI278" s="3">
        <v>3675.6</v>
      </c>
      <c r="CJ278" s="5">
        <v>3675.6</v>
      </c>
      <c r="CK278" s="5">
        <v>3675.6</v>
      </c>
      <c r="CL278" s="5">
        <v>3675.6</v>
      </c>
      <c r="CM278" s="3">
        <v>3675.6</v>
      </c>
      <c r="CN278" s="3">
        <v>3675.6</v>
      </c>
      <c r="CO278" s="3">
        <v>3675.6</v>
      </c>
      <c r="CP278" s="3">
        <v>3675.6</v>
      </c>
      <c r="CQ278">
        <v>3675.6</v>
      </c>
      <c r="CR278">
        <v>183.78</v>
      </c>
      <c r="CS278" s="3">
        <v>0</v>
      </c>
      <c r="CT278" s="3">
        <v>0</v>
      </c>
      <c r="CU278" s="3" t="s">
        <v>146</v>
      </c>
      <c r="CV278" t="s">
        <v>133</v>
      </c>
      <c r="CX278" s="2">
        <v>1.5</v>
      </c>
      <c r="CY278" t="s">
        <v>133</v>
      </c>
      <c r="CZ278">
        <v>312</v>
      </c>
      <c r="DA278" t="s">
        <v>133</v>
      </c>
      <c r="DB278" t="s">
        <v>147</v>
      </c>
      <c r="DC278" t="s">
        <v>148</v>
      </c>
      <c r="DD278" t="s">
        <v>133</v>
      </c>
      <c r="DE278" t="s">
        <v>133</v>
      </c>
      <c r="DF278" t="s">
        <v>133</v>
      </c>
      <c r="DG278" t="s">
        <v>143</v>
      </c>
      <c r="DH278" t="s">
        <v>168</v>
      </c>
      <c r="DI278">
        <v>1</v>
      </c>
      <c r="DJ278">
        <v>1</v>
      </c>
      <c r="DK278" t="s">
        <v>1644</v>
      </c>
      <c r="DL278" t="s">
        <v>152</v>
      </c>
      <c r="DM278">
        <v>25.073396200000001</v>
      </c>
      <c r="DN278">
        <v>55.231207499999996</v>
      </c>
      <c r="DO278" t="s">
        <v>1644</v>
      </c>
      <c r="DP278" t="s">
        <v>153</v>
      </c>
      <c r="DQ278">
        <v>25.073396200000001</v>
      </c>
      <c r="DR278">
        <v>55.231207499999996</v>
      </c>
      <c r="DS278" t="s">
        <v>133</v>
      </c>
      <c r="DT278" t="s">
        <v>133</v>
      </c>
      <c r="DW278" s="18" t="str">
        <f>IF(AND(CU278="no",CS278=0),"okay",IF(AND(CU278="yes",CS278&gt;0),"okay","wrong"))</f>
        <v>okay</v>
      </c>
      <c r="DX278" s="3">
        <f>SUM(BO278:BQ278)</f>
        <v>119.91999999999999</v>
      </c>
      <c r="DY278" s="3">
        <f>BM278</f>
        <v>0</v>
      </c>
      <c r="DZ278" s="3">
        <f t="shared" si="31"/>
        <v>0</v>
      </c>
      <c r="EA278" s="3">
        <f>CF278</f>
        <v>0</v>
      </c>
      <c r="EB278" s="18">
        <f>ROUND(DZ278-CS278-EA278,)</f>
        <v>0</v>
      </c>
      <c r="EC278" s="3">
        <f>CI278</f>
        <v>3675.6</v>
      </c>
      <c r="ED278" s="3">
        <f t="shared" si="32"/>
        <v>0</v>
      </c>
      <c r="EE278" s="3">
        <f t="shared" si="32"/>
        <v>0</v>
      </c>
      <c r="EF278" s="3">
        <f t="shared" si="33"/>
        <v>3675.6</v>
      </c>
      <c r="EG278" s="18">
        <f t="shared" si="34"/>
        <v>0</v>
      </c>
      <c r="EH278" s="3">
        <f>BU278</f>
        <v>3148.8</v>
      </c>
      <c r="EI278" s="3">
        <f t="shared" si="35"/>
        <v>3148.8</v>
      </c>
      <c r="EJ278" s="3">
        <f>CE278</f>
        <v>0</v>
      </c>
      <c r="EK278" s="19">
        <f t="shared" si="29"/>
        <v>3148.8</v>
      </c>
      <c r="EL278" s="19">
        <f>CO278/CM278</f>
        <v>1</v>
      </c>
      <c r="EM278" s="19">
        <f t="shared" si="30"/>
        <v>3148.8</v>
      </c>
      <c r="EN278" s="18">
        <f>ROUND(EM278-BV278,0)</f>
        <v>0</v>
      </c>
    </row>
    <row r="279" spans="1:144" x14ac:dyDescent="0.25">
      <c r="A279">
        <v>263634</v>
      </c>
      <c r="B279">
        <v>1100147476</v>
      </c>
      <c r="C279" s="1">
        <v>45384</v>
      </c>
      <c r="D279" s="2">
        <v>45384.464409722219</v>
      </c>
      <c r="E279">
        <v>2024</v>
      </c>
      <c r="F279">
        <v>4</v>
      </c>
      <c r="G279">
        <v>2</v>
      </c>
      <c r="H279">
        <v>14</v>
      </c>
      <c r="I279">
        <v>3</v>
      </c>
      <c r="J279" t="s">
        <v>171</v>
      </c>
      <c r="K279">
        <v>11</v>
      </c>
      <c r="L279">
        <v>1</v>
      </c>
      <c r="M279">
        <v>1</v>
      </c>
      <c r="N279" s="1">
        <v>45384</v>
      </c>
      <c r="O279" s="2">
        <v>45384.527777777781</v>
      </c>
      <c r="P279">
        <v>2024</v>
      </c>
      <c r="Q279">
        <v>4</v>
      </c>
      <c r="R279">
        <v>2</v>
      </c>
      <c r="S279">
        <v>14</v>
      </c>
      <c r="T279">
        <v>3</v>
      </c>
      <c r="U279" t="s">
        <v>171</v>
      </c>
      <c r="V279">
        <v>12</v>
      </c>
      <c r="W279" s="1">
        <v>45414</v>
      </c>
      <c r="X279" s="2">
        <v>45414.5</v>
      </c>
      <c r="Y279">
        <v>2024</v>
      </c>
      <c r="Z279">
        <v>5</v>
      </c>
      <c r="AA279">
        <v>2</v>
      </c>
      <c r="AB279">
        <v>18</v>
      </c>
      <c r="AC279">
        <v>5</v>
      </c>
      <c r="AD279" t="s">
        <v>125</v>
      </c>
      <c r="AE279">
        <v>12</v>
      </c>
      <c r="AF279" t="s">
        <v>155</v>
      </c>
      <c r="AG279" t="s">
        <v>128</v>
      </c>
      <c r="AH279" t="s">
        <v>129</v>
      </c>
      <c r="AI279" t="s">
        <v>155</v>
      </c>
      <c r="AJ279">
        <v>0</v>
      </c>
      <c r="AK279" t="s">
        <v>1082</v>
      </c>
      <c r="AL279" t="s">
        <v>39</v>
      </c>
      <c r="AM279" s="1">
        <v>45384</v>
      </c>
      <c r="AN279">
        <v>1</v>
      </c>
      <c r="AO279">
        <v>0</v>
      </c>
      <c r="AP279">
        <v>0</v>
      </c>
      <c r="AQ279" t="s">
        <v>216</v>
      </c>
      <c r="AR279" t="s">
        <v>135</v>
      </c>
      <c r="AS279" t="s">
        <v>136</v>
      </c>
      <c r="AT279" t="s">
        <v>137</v>
      </c>
      <c r="AU279" t="s">
        <v>137</v>
      </c>
      <c r="AV279" t="s">
        <v>159</v>
      </c>
      <c r="AW279" t="s">
        <v>133</v>
      </c>
      <c r="AX279" t="s">
        <v>139</v>
      </c>
      <c r="AZ279">
        <v>3</v>
      </c>
      <c r="BA279">
        <v>1</v>
      </c>
      <c r="BB279">
        <v>1</v>
      </c>
      <c r="BC279">
        <v>1</v>
      </c>
      <c r="BD279">
        <v>560149</v>
      </c>
      <c r="BE279" t="s">
        <v>1641</v>
      </c>
      <c r="BF279" t="s">
        <v>1642</v>
      </c>
      <c r="BG279" t="s">
        <v>1643</v>
      </c>
      <c r="BH279" s="1">
        <v>33787</v>
      </c>
      <c r="BI279">
        <v>32</v>
      </c>
      <c r="BJ279" t="s">
        <v>143</v>
      </c>
      <c r="BK279" t="s">
        <v>139</v>
      </c>
      <c r="BL279" s="3">
        <v>30</v>
      </c>
      <c r="BM279" s="3">
        <v>0</v>
      </c>
      <c r="BN279">
        <v>0</v>
      </c>
      <c r="BO279" s="3">
        <v>114.96</v>
      </c>
      <c r="BP279" s="3">
        <v>9.9600000000000009</v>
      </c>
      <c r="BQ279" s="3">
        <v>5</v>
      </c>
      <c r="BR279" t="s">
        <v>144</v>
      </c>
      <c r="BS279">
        <v>114.96</v>
      </c>
      <c r="BT279" t="s">
        <v>183</v>
      </c>
      <c r="BU279" s="3">
        <v>3448.8</v>
      </c>
      <c r="BV279" s="3">
        <v>3448.8</v>
      </c>
      <c r="BW279">
        <v>0</v>
      </c>
      <c r="BX279">
        <v>39</v>
      </c>
      <c r="BY279">
        <v>39</v>
      </c>
      <c r="BZ279">
        <v>150</v>
      </c>
      <c r="CA279">
        <v>298.8</v>
      </c>
      <c r="CB279">
        <v>0</v>
      </c>
      <c r="CC279">
        <v>0</v>
      </c>
      <c r="CD279">
        <v>298.8</v>
      </c>
      <c r="CE279" s="3">
        <v>0</v>
      </c>
      <c r="CF279" s="3">
        <v>0</v>
      </c>
      <c r="CG279">
        <v>198.78</v>
      </c>
      <c r="CH279">
        <v>198.78</v>
      </c>
      <c r="CI279" s="3">
        <v>3975.6</v>
      </c>
      <c r="CJ279" s="5">
        <v>3975.6</v>
      </c>
      <c r="CK279" s="5">
        <v>3975.6</v>
      </c>
      <c r="CL279" s="5">
        <v>3975.6</v>
      </c>
      <c r="CM279" s="3">
        <v>3975.6</v>
      </c>
      <c r="CN279" s="3">
        <v>3975.6</v>
      </c>
      <c r="CO279" s="3">
        <v>3975.6</v>
      </c>
      <c r="CP279" s="3">
        <v>3975.6</v>
      </c>
      <c r="CQ279">
        <v>3975.6</v>
      </c>
      <c r="CR279">
        <v>198.78</v>
      </c>
      <c r="CS279" s="3">
        <v>0</v>
      </c>
      <c r="CT279" s="3">
        <v>0</v>
      </c>
      <c r="CU279" s="3" t="s">
        <v>146</v>
      </c>
      <c r="CV279" t="s">
        <v>133</v>
      </c>
      <c r="CX279" s="2">
        <v>1.5</v>
      </c>
      <c r="CY279" t="s">
        <v>133</v>
      </c>
      <c r="CZ279">
        <v>312</v>
      </c>
      <c r="DA279">
        <v>3</v>
      </c>
      <c r="DB279" t="s">
        <v>147</v>
      </c>
      <c r="DC279" t="s">
        <v>148</v>
      </c>
      <c r="DD279" t="s">
        <v>149</v>
      </c>
      <c r="DE279" t="s">
        <v>133</v>
      </c>
      <c r="DF279" t="s">
        <v>133</v>
      </c>
      <c r="DG279" t="s">
        <v>143</v>
      </c>
      <c r="DH279" t="s">
        <v>168</v>
      </c>
      <c r="DI279">
        <v>1</v>
      </c>
      <c r="DJ279">
        <v>1</v>
      </c>
      <c r="DK279" t="s">
        <v>1644</v>
      </c>
      <c r="DL279" t="s">
        <v>152</v>
      </c>
      <c r="DM279">
        <v>25.073506296252699</v>
      </c>
      <c r="DN279">
        <v>55.231072381138802</v>
      </c>
      <c r="DO279" t="s">
        <v>1644</v>
      </c>
      <c r="DP279" t="s">
        <v>153</v>
      </c>
      <c r="DQ279">
        <v>25.073506296252699</v>
      </c>
      <c r="DR279">
        <v>55.231072381138802</v>
      </c>
      <c r="DS279" t="s">
        <v>133</v>
      </c>
      <c r="DT279" t="s">
        <v>133</v>
      </c>
      <c r="DW279" s="18" t="str">
        <f>IF(AND(CU279="no",CS279=0),"okay",IF(AND(CU279="yes",CS279&gt;0),"okay","wrong"))</f>
        <v>okay</v>
      </c>
      <c r="DX279" s="3">
        <f>SUM(BO279:BQ279)</f>
        <v>129.91999999999999</v>
      </c>
      <c r="DY279" s="3">
        <f>BM279</f>
        <v>0</v>
      </c>
      <c r="DZ279" s="3">
        <f t="shared" si="31"/>
        <v>0</v>
      </c>
      <c r="EA279" s="3">
        <f>CF279</f>
        <v>0</v>
      </c>
      <c r="EB279" s="18">
        <f>ROUND(DZ279-CS279-EA279,)</f>
        <v>0</v>
      </c>
      <c r="EC279" s="3">
        <f>CI279</f>
        <v>3975.6</v>
      </c>
      <c r="ED279" s="3">
        <f t="shared" si="32"/>
        <v>0</v>
      </c>
      <c r="EE279" s="3">
        <f t="shared" si="32"/>
        <v>0</v>
      </c>
      <c r="EF279" s="3">
        <f t="shared" si="33"/>
        <v>3975.6</v>
      </c>
      <c r="EG279" s="18">
        <f t="shared" si="34"/>
        <v>0</v>
      </c>
      <c r="EH279" s="3">
        <f>BU279</f>
        <v>3448.8</v>
      </c>
      <c r="EI279" s="3">
        <f t="shared" si="35"/>
        <v>3448.8</v>
      </c>
      <c r="EJ279" s="3">
        <f>CE279</f>
        <v>0</v>
      </c>
      <c r="EK279" s="19">
        <f t="shared" si="29"/>
        <v>3448.8</v>
      </c>
      <c r="EL279" s="19">
        <f>CO279/CM279</f>
        <v>1</v>
      </c>
      <c r="EM279" s="19">
        <f t="shared" si="30"/>
        <v>3448.8</v>
      </c>
      <c r="EN279" s="18">
        <f>ROUND(EM279-BV279,0)</f>
        <v>0</v>
      </c>
    </row>
    <row r="280" spans="1:144" x14ac:dyDescent="0.25">
      <c r="A280">
        <v>263721</v>
      </c>
      <c r="B280" t="s">
        <v>1645</v>
      </c>
      <c r="C280" s="1">
        <v>45384</v>
      </c>
      <c r="D280" s="2">
        <v>45384.63585648148</v>
      </c>
      <c r="E280">
        <v>2024</v>
      </c>
      <c r="F280">
        <v>4</v>
      </c>
      <c r="G280">
        <v>2</v>
      </c>
      <c r="H280">
        <v>14</v>
      </c>
      <c r="I280">
        <v>3</v>
      </c>
      <c r="J280" t="s">
        <v>171</v>
      </c>
      <c r="K280">
        <v>15</v>
      </c>
      <c r="L280">
        <v>1</v>
      </c>
      <c r="M280">
        <v>1</v>
      </c>
      <c r="N280" s="1">
        <v>45385</v>
      </c>
      <c r="O280" s="2">
        <v>45385.25</v>
      </c>
      <c r="P280">
        <v>2024</v>
      </c>
      <c r="Q280">
        <v>4</v>
      </c>
      <c r="R280">
        <v>3</v>
      </c>
      <c r="S280">
        <v>14</v>
      </c>
      <c r="T280">
        <v>4</v>
      </c>
      <c r="U280" t="s">
        <v>226</v>
      </c>
      <c r="V280">
        <v>6</v>
      </c>
      <c r="W280" s="1">
        <v>45415</v>
      </c>
      <c r="X280" s="2">
        <v>45415.25</v>
      </c>
      <c r="Y280">
        <v>2024</v>
      </c>
      <c r="Z280">
        <v>5</v>
      </c>
      <c r="AA280">
        <v>3</v>
      </c>
      <c r="AB280">
        <v>18</v>
      </c>
      <c r="AC280">
        <v>6</v>
      </c>
      <c r="AD280" t="s">
        <v>241</v>
      </c>
      <c r="AE280">
        <v>6</v>
      </c>
      <c r="AF280" t="s">
        <v>127</v>
      </c>
      <c r="AG280" t="s">
        <v>128</v>
      </c>
      <c r="AH280" t="s">
        <v>129</v>
      </c>
      <c r="AI280" t="s">
        <v>173</v>
      </c>
      <c r="AJ280">
        <v>1</v>
      </c>
      <c r="AK280" t="s">
        <v>1082</v>
      </c>
      <c r="AL280" t="s">
        <v>39</v>
      </c>
      <c r="AM280" s="1">
        <v>45384</v>
      </c>
      <c r="AN280">
        <v>1</v>
      </c>
      <c r="AO280">
        <v>0</v>
      </c>
      <c r="AP280">
        <v>0</v>
      </c>
      <c r="AQ280" t="s">
        <v>216</v>
      </c>
      <c r="AR280" t="s">
        <v>135</v>
      </c>
      <c r="AS280" t="s">
        <v>157</v>
      </c>
      <c r="AT280" t="s">
        <v>133</v>
      </c>
      <c r="AU280" t="s">
        <v>158</v>
      </c>
      <c r="AV280" t="s">
        <v>159</v>
      </c>
      <c r="AW280" t="s">
        <v>133</v>
      </c>
      <c r="AX280" t="s">
        <v>146</v>
      </c>
      <c r="AZ280">
        <v>1</v>
      </c>
      <c r="BA280">
        <v>0</v>
      </c>
      <c r="BB280">
        <v>0</v>
      </c>
      <c r="BC280">
        <v>1</v>
      </c>
      <c r="BD280">
        <v>590935</v>
      </c>
      <c r="BE280" t="s">
        <v>1646</v>
      </c>
      <c r="BF280" t="s">
        <v>1647</v>
      </c>
      <c r="BG280" t="s">
        <v>1648</v>
      </c>
      <c r="BH280" s="1">
        <v>33787</v>
      </c>
      <c r="BI280">
        <v>32</v>
      </c>
      <c r="BJ280" t="s">
        <v>143</v>
      </c>
      <c r="BK280" t="s">
        <v>139</v>
      </c>
      <c r="BL280" s="3">
        <v>30</v>
      </c>
      <c r="BM280" s="3">
        <v>0</v>
      </c>
      <c r="BN280">
        <v>0</v>
      </c>
      <c r="BO280" s="3">
        <v>59.96</v>
      </c>
      <c r="BP280" s="3">
        <v>5.63</v>
      </c>
      <c r="BQ280" s="3">
        <v>5</v>
      </c>
      <c r="BR280" t="s">
        <v>144</v>
      </c>
      <c r="BS280">
        <v>59.96</v>
      </c>
      <c r="BT280" t="s">
        <v>183</v>
      </c>
      <c r="BU280" s="3">
        <v>1798.8</v>
      </c>
      <c r="BV280" s="3">
        <v>1798.8</v>
      </c>
      <c r="BW280">
        <v>0</v>
      </c>
      <c r="BX280">
        <v>0</v>
      </c>
      <c r="BY280">
        <v>39</v>
      </c>
      <c r="BZ280">
        <v>150</v>
      </c>
      <c r="CA280">
        <v>168.9</v>
      </c>
      <c r="CB280">
        <v>0</v>
      </c>
      <c r="CC280">
        <v>0</v>
      </c>
      <c r="CD280">
        <v>168.9</v>
      </c>
      <c r="CE280" s="3">
        <v>0</v>
      </c>
      <c r="CF280" s="3">
        <v>0</v>
      </c>
      <c r="CG280">
        <v>107.83499999999999</v>
      </c>
      <c r="CH280">
        <v>107.83499999999999</v>
      </c>
      <c r="CI280" s="3">
        <v>2156.6999999999998</v>
      </c>
      <c r="CJ280" s="5">
        <v>2156.6999999999998</v>
      </c>
      <c r="CK280" s="5">
        <v>2156.6999999999998</v>
      </c>
      <c r="CL280" s="5">
        <v>2156.6999999999998</v>
      </c>
      <c r="CM280" s="3">
        <v>2156.6999999999998</v>
      </c>
      <c r="CN280" s="3">
        <v>2156.6999999999998</v>
      </c>
      <c r="CO280" s="3">
        <v>2156.6999999999998</v>
      </c>
      <c r="CP280" s="3">
        <v>2156.6999999999998</v>
      </c>
      <c r="CQ280">
        <v>2156.6999999999998</v>
      </c>
      <c r="CR280">
        <v>107.83499999999999</v>
      </c>
      <c r="CS280" s="3">
        <v>0</v>
      </c>
      <c r="CT280" s="3">
        <v>0</v>
      </c>
      <c r="CU280" s="3" t="s">
        <v>146</v>
      </c>
      <c r="CV280" t="s">
        <v>133</v>
      </c>
      <c r="CX280" s="2">
        <v>1.5</v>
      </c>
      <c r="CY280" t="s">
        <v>133</v>
      </c>
      <c r="CZ280">
        <v>96</v>
      </c>
      <c r="DA280">
        <v>2</v>
      </c>
      <c r="DB280" t="s">
        <v>163</v>
      </c>
      <c r="DC280" t="s">
        <v>164</v>
      </c>
      <c r="DD280" t="s">
        <v>165</v>
      </c>
      <c r="DE280" t="s">
        <v>166</v>
      </c>
      <c r="DF280" t="s">
        <v>167</v>
      </c>
      <c r="DG280" t="s">
        <v>143</v>
      </c>
      <c r="DH280" t="s">
        <v>168</v>
      </c>
      <c r="DI280">
        <v>1</v>
      </c>
      <c r="DJ280">
        <v>1</v>
      </c>
      <c r="DK280" t="s">
        <v>1649</v>
      </c>
      <c r="DL280" t="s">
        <v>152</v>
      </c>
      <c r="DM280">
        <v>25.276252400664401</v>
      </c>
      <c r="DN280">
        <v>55.418037225926298</v>
      </c>
      <c r="DO280" t="s">
        <v>1649</v>
      </c>
      <c r="DP280" t="s">
        <v>153</v>
      </c>
      <c r="DQ280">
        <v>25.276252400664401</v>
      </c>
      <c r="DR280">
        <v>55.418037225926298</v>
      </c>
      <c r="DS280" t="s">
        <v>133</v>
      </c>
      <c r="DT280" t="s">
        <v>133</v>
      </c>
      <c r="DW280" s="18" t="str">
        <f>IF(AND(CU280="no",CS280=0),"okay",IF(AND(CU280="yes",CS280&gt;0),"okay","wrong"))</f>
        <v>okay</v>
      </c>
      <c r="DX280" s="3">
        <f>SUM(BO280:BQ280)</f>
        <v>70.59</v>
      </c>
      <c r="DY280" s="3">
        <f>BM280</f>
        <v>0</v>
      </c>
      <c r="DZ280" s="3">
        <f t="shared" si="31"/>
        <v>0</v>
      </c>
      <c r="EA280" s="3">
        <f>CF280</f>
        <v>0</v>
      </c>
      <c r="EB280" s="18">
        <f>ROUND(DZ280-CS280-EA280,)</f>
        <v>0</v>
      </c>
      <c r="EC280" s="3">
        <f>CI280</f>
        <v>2156.6999999999998</v>
      </c>
      <c r="ED280" s="3">
        <f t="shared" si="32"/>
        <v>0</v>
      </c>
      <c r="EE280" s="3">
        <f t="shared" si="32"/>
        <v>0</v>
      </c>
      <c r="EF280" s="3">
        <f t="shared" si="33"/>
        <v>2156.6999999999998</v>
      </c>
      <c r="EG280" s="18">
        <f t="shared" si="34"/>
        <v>0</v>
      </c>
      <c r="EH280" s="3">
        <f>BU280</f>
        <v>1798.8</v>
      </c>
      <c r="EI280" s="3">
        <f t="shared" si="35"/>
        <v>1798.8</v>
      </c>
      <c r="EJ280" s="3">
        <f>CE280</f>
        <v>0</v>
      </c>
      <c r="EK280" s="19">
        <f t="shared" si="29"/>
        <v>1798.8</v>
      </c>
      <c r="EL280" s="19">
        <f>CO280/CM280</f>
        <v>1</v>
      </c>
      <c r="EM280" s="19">
        <f t="shared" si="30"/>
        <v>1798.8</v>
      </c>
      <c r="EN280" s="18">
        <f>ROUND(EM280-BV280,0)</f>
        <v>0</v>
      </c>
    </row>
    <row r="281" spans="1:144" x14ac:dyDescent="0.25">
      <c r="A281">
        <v>264046</v>
      </c>
      <c r="B281" t="s">
        <v>1650</v>
      </c>
      <c r="C281" s="1">
        <v>45385</v>
      </c>
      <c r="D281" s="2">
        <v>45385.670162037037</v>
      </c>
      <c r="E281">
        <v>2024</v>
      </c>
      <c r="F281">
        <v>4</v>
      </c>
      <c r="G281">
        <v>3</v>
      </c>
      <c r="H281">
        <v>14</v>
      </c>
      <c r="I281">
        <v>4</v>
      </c>
      <c r="J281" t="s">
        <v>226</v>
      </c>
      <c r="K281">
        <v>16</v>
      </c>
      <c r="L281">
        <v>1</v>
      </c>
      <c r="M281">
        <v>1</v>
      </c>
      <c r="N281" s="1">
        <v>45386</v>
      </c>
      <c r="O281" s="2">
        <v>45386.940972222219</v>
      </c>
      <c r="P281">
        <v>2024</v>
      </c>
      <c r="Q281">
        <v>4</v>
      </c>
      <c r="R281">
        <v>4</v>
      </c>
      <c r="S281">
        <v>14</v>
      </c>
      <c r="T281">
        <v>5</v>
      </c>
      <c r="U281" t="s">
        <v>125</v>
      </c>
      <c r="V281">
        <v>22</v>
      </c>
      <c r="W281" s="1">
        <v>45416</v>
      </c>
      <c r="X281" s="2">
        <v>45416.940972222219</v>
      </c>
      <c r="Y281">
        <v>2024</v>
      </c>
      <c r="Z281">
        <v>5</v>
      </c>
      <c r="AA281">
        <v>4</v>
      </c>
      <c r="AB281">
        <v>18</v>
      </c>
      <c r="AC281">
        <v>7</v>
      </c>
      <c r="AD281" t="s">
        <v>126</v>
      </c>
      <c r="AE281">
        <v>22</v>
      </c>
      <c r="AF281" t="s">
        <v>127</v>
      </c>
      <c r="AG281" t="s">
        <v>128</v>
      </c>
      <c r="AH281" t="s">
        <v>129</v>
      </c>
      <c r="AI281" t="s">
        <v>173</v>
      </c>
      <c r="AJ281">
        <v>1</v>
      </c>
      <c r="AK281" t="s">
        <v>1082</v>
      </c>
      <c r="AL281" t="s">
        <v>39</v>
      </c>
      <c r="AM281" s="1">
        <v>45385</v>
      </c>
      <c r="AN281">
        <v>1</v>
      </c>
      <c r="AO281">
        <v>0</v>
      </c>
      <c r="AP281">
        <v>0</v>
      </c>
      <c r="AQ281" t="s">
        <v>216</v>
      </c>
      <c r="AR281" t="s">
        <v>135</v>
      </c>
      <c r="AS281" t="s">
        <v>157</v>
      </c>
      <c r="AT281" t="s">
        <v>133</v>
      </c>
      <c r="AU281" t="s">
        <v>158</v>
      </c>
      <c r="AV281" t="s">
        <v>138</v>
      </c>
      <c r="AW281" t="s">
        <v>133</v>
      </c>
      <c r="AX281" t="s">
        <v>139</v>
      </c>
      <c r="AZ281">
        <v>3</v>
      </c>
      <c r="BA281">
        <v>0</v>
      </c>
      <c r="BB281">
        <v>2</v>
      </c>
      <c r="BC281">
        <v>1</v>
      </c>
      <c r="BD281">
        <v>450677</v>
      </c>
      <c r="BE281" t="s">
        <v>1602</v>
      </c>
      <c r="BF281" t="s">
        <v>1603</v>
      </c>
      <c r="BG281" t="s">
        <v>1604</v>
      </c>
      <c r="BH281" s="1">
        <v>34700</v>
      </c>
      <c r="BI281">
        <v>29</v>
      </c>
      <c r="BJ281" t="s">
        <v>444</v>
      </c>
      <c r="BK281" t="s">
        <v>139</v>
      </c>
      <c r="BL281" s="3">
        <v>30</v>
      </c>
      <c r="BM281" s="3">
        <v>23</v>
      </c>
      <c r="BN281">
        <v>0</v>
      </c>
      <c r="BO281" s="3">
        <v>78.3</v>
      </c>
      <c r="BP281" s="3">
        <v>6.63</v>
      </c>
      <c r="BQ281" s="3">
        <v>5</v>
      </c>
      <c r="BR281" t="s">
        <v>144</v>
      </c>
      <c r="BS281">
        <v>78.3</v>
      </c>
      <c r="BT281" t="s">
        <v>183</v>
      </c>
      <c r="BU281" s="3">
        <v>2349</v>
      </c>
      <c r="BV281" s="3">
        <v>520.79792980956995</v>
      </c>
      <c r="BW281">
        <v>0</v>
      </c>
      <c r="BX281">
        <v>39</v>
      </c>
      <c r="BY281">
        <v>39</v>
      </c>
      <c r="BZ281">
        <v>150</v>
      </c>
      <c r="CA281">
        <v>198.9</v>
      </c>
      <c r="CB281">
        <v>0</v>
      </c>
      <c r="CC281">
        <v>0</v>
      </c>
      <c r="CD281">
        <v>198.9</v>
      </c>
      <c r="CE281" s="3">
        <v>240.18799999999999</v>
      </c>
      <c r="CF281" s="3">
        <v>0</v>
      </c>
      <c r="CG281">
        <v>131.84509999999901</v>
      </c>
      <c r="CH281">
        <v>373.98309999999998</v>
      </c>
      <c r="CI281" s="3">
        <v>2775.9</v>
      </c>
      <c r="CJ281" s="5">
        <v>2535.712</v>
      </c>
      <c r="CK281" s="5">
        <v>2775.9</v>
      </c>
      <c r="CL281" s="5">
        <v>2535.712</v>
      </c>
      <c r="CM281" s="3">
        <v>707.50992980957005</v>
      </c>
      <c r="CN281" s="3">
        <v>947.69792980957004</v>
      </c>
      <c r="CO281" s="3">
        <v>707.50992980957005</v>
      </c>
      <c r="CP281" s="3">
        <v>947.69792980957004</v>
      </c>
      <c r="CQ281">
        <v>2775.9</v>
      </c>
      <c r="CR281">
        <v>373.98309999999998</v>
      </c>
      <c r="CS281" s="3">
        <v>2068.3900701904199</v>
      </c>
      <c r="CT281" s="3">
        <v>2068.3900701904199</v>
      </c>
      <c r="CU281" s="3" t="s">
        <v>139</v>
      </c>
      <c r="CV281" t="s">
        <v>1651</v>
      </c>
      <c r="CX281" s="2">
        <v>45293.394004629627</v>
      </c>
      <c r="CY281" t="s">
        <v>1651</v>
      </c>
      <c r="CZ281">
        <v>98</v>
      </c>
      <c r="DA281">
        <v>3</v>
      </c>
      <c r="DB281" t="s">
        <v>147</v>
      </c>
      <c r="DC281" t="s">
        <v>320</v>
      </c>
      <c r="DD281" t="s">
        <v>1214</v>
      </c>
      <c r="DE281" t="s">
        <v>1215</v>
      </c>
      <c r="DF281" t="s">
        <v>1652</v>
      </c>
      <c r="DG281" t="s">
        <v>143</v>
      </c>
      <c r="DH281" t="s">
        <v>168</v>
      </c>
      <c r="DI281">
        <v>1</v>
      </c>
      <c r="DJ281">
        <v>1</v>
      </c>
      <c r="DK281" t="s">
        <v>1653</v>
      </c>
      <c r="DL281" t="s">
        <v>152</v>
      </c>
      <c r="DM281">
        <v>25.291995498763299</v>
      </c>
      <c r="DN281">
        <v>55.381646901369002</v>
      </c>
      <c r="DO281" t="s">
        <v>1653</v>
      </c>
      <c r="DP281" t="s">
        <v>153</v>
      </c>
      <c r="DQ281">
        <v>25.2920088368043</v>
      </c>
      <c r="DR281">
        <v>55.381670035421799</v>
      </c>
      <c r="DS281" t="s">
        <v>133</v>
      </c>
      <c r="DT281" t="s">
        <v>133</v>
      </c>
      <c r="DW281" s="18" t="str">
        <f>IF(AND(CU281="no",CS281=0),"okay",IF(AND(CU281="yes",CS281&gt;0),"okay","wrong"))</f>
        <v>okay</v>
      </c>
      <c r="DX281" s="3">
        <f>SUM(BO281:BQ281)</f>
        <v>89.929999999999993</v>
      </c>
      <c r="DY281" s="3">
        <f>BM281</f>
        <v>23</v>
      </c>
      <c r="DZ281" s="3">
        <f t="shared" si="31"/>
        <v>2068.39</v>
      </c>
      <c r="EA281" s="3">
        <f>CF281</f>
        <v>0</v>
      </c>
      <c r="EB281" s="18">
        <f>ROUND(DZ281-CS281-EA281,)</f>
        <v>0</v>
      </c>
      <c r="EC281" s="3">
        <f>CI281</f>
        <v>2775.9</v>
      </c>
      <c r="ED281" s="3">
        <f t="shared" si="32"/>
        <v>2068.39</v>
      </c>
      <c r="EE281" s="3">
        <f t="shared" si="32"/>
        <v>0</v>
      </c>
      <c r="EF281" s="3">
        <f t="shared" si="33"/>
        <v>707.51000000000022</v>
      </c>
      <c r="EG281" s="18">
        <f t="shared" si="34"/>
        <v>0</v>
      </c>
      <c r="EH281" s="3">
        <f>BU281</f>
        <v>2349</v>
      </c>
      <c r="EI281" s="3">
        <f t="shared" si="35"/>
        <v>280.61000000000013</v>
      </c>
      <c r="EJ281" s="3">
        <f>CE281</f>
        <v>240.18799999999999</v>
      </c>
      <c r="EK281" s="19">
        <f t="shared" si="29"/>
        <v>40.422000000000139</v>
      </c>
      <c r="EL281" s="19">
        <f>CO281/CM281</f>
        <v>1</v>
      </c>
      <c r="EM281" s="19">
        <f t="shared" si="30"/>
        <v>40.422000000000139</v>
      </c>
      <c r="EN281" s="18">
        <f>ROUND(EM281-BV281,0)</f>
        <v>-480</v>
      </c>
    </row>
    <row r="282" spans="1:144" x14ac:dyDescent="0.25">
      <c r="A282">
        <v>264071</v>
      </c>
      <c r="B282" t="s">
        <v>133</v>
      </c>
      <c r="C282" s="1">
        <v>45385</v>
      </c>
      <c r="D282" s="2">
        <v>45385.738703703704</v>
      </c>
      <c r="E282">
        <v>2024</v>
      </c>
      <c r="F282">
        <v>4</v>
      </c>
      <c r="G282">
        <v>3</v>
      </c>
      <c r="H282">
        <v>14</v>
      </c>
      <c r="I282">
        <v>4</v>
      </c>
      <c r="J282" t="s">
        <v>226</v>
      </c>
      <c r="K282">
        <v>17</v>
      </c>
      <c r="L282">
        <v>1</v>
      </c>
      <c r="M282">
        <v>1</v>
      </c>
      <c r="N282" s="1">
        <v>45390</v>
      </c>
      <c r="O282" s="2">
        <v>45390.479166666664</v>
      </c>
      <c r="P282">
        <v>2024</v>
      </c>
      <c r="Q282">
        <v>4</v>
      </c>
      <c r="R282">
        <v>8</v>
      </c>
      <c r="S282">
        <v>15</v>
      </c>
      <c r="T282">
        <v>2</v>
      </c>
      <c r="U282" t="s">
        <v>124</v>
      </c>
      <c r="V282">
        <v>11</v>
      </c>
      <c r="W282" s="1">
        <v>45420</v>
      </c>
      <c r="X282" s="2">
        <v>45420.479166666664</v>
      </c>
      <c r="Y282">
        <v>2024</v>
      </c>
      <c r="Z282">
        <v>5</v>
      </c>
      <c r="AA282">
        <v>8</v>
      </c>
      <c r="AB282">
        <v>19</v>
      </c>
      <c r="AC282">
        <v>4</v>
      </c>
      <c r="AD282" t="s">
        <v>226</v>
      </c>
      <c r="AE282">
        <v>11</v>
      </c>
      <c r="AF282" t="s">
        <v>127</v>
      </c>
      <c r="AG282" t="s">
        <v>203</v>
      </c>
      <c r="AH282" t="s">
        <v>129</v>
      </c>
      <c r="AI282" t="s">
        <v>130</v>
      </c>
      <c r="AJ282">
        <v>5</v>
      </c>
      <c r="AK282" t="s">
        <v>1082</v>
      </c>
      <c r="AL282" t="s">
        <v>39</v>
      </c>
      <c r="AM282" s="1">
        <v>45385</v>
      </c>
      <c r="AN282">
        <v>1</v>
      </c>
      <c r="AO282">
        <v>0</v>
      </c>
      <c r="AP282">
        <v>0</v>
      </c>
      <c r="AQ282" t="s">
        <v>1654</v>
      </c>
      <c r="AR282" t="s">
        <v>135</v>
      </c>
      <c r="AS282" t="s">
        <v>136</v>
      </c>
      <c r="AT282" t="s">
        <v>137</v>
      </c>
      <c r="AU282" t="s">
        <v>137</v>
      </c>
      <c r="AV282" t="s">
        <v>159</v>
      </c>
      <c r="AW282" t="s">
        <v>133</v>
      </c>
      <c r="AX282" t="s">
        <v>146</v>
      </c>
      <c r="AZ282">
        <v>1</v>
      </c>
      <c r="BA282">
        <v>0</v>
      </c>
      <c r="BB282">
        <v>0</v>
      </c>
      <c r="BC282">
        <v>1</v>
      </c>
      <c r="BD282">
        <v>589098</v>
      </c>
      <c r="BE282" t="s">
        <v>1655</v>
      </c>
      <c r="BF282" t="s">
        <v>1656</v>
      </c>
      <c r="BG282" t="s">
        <v>1657</v>
      </c>
      <c r="BH282" s="1">
        <v>33787</v>
      </c>
      <c r="BI282">
        <v>32</v>
      </c>
      <c r="BJ282" t="s">
        <v>143</v>
      </c>
      <c r="BK282" t="s">
        <v>146</v>
      </c>
      <c r="BL282" s="3">
        <v>30</v>
      </c>
      <c r="BM282" s="3">
        <v>0</v>
      </c>
      <c r="BN282">
        <v>0</v>
      </c>
      <c r="BO282" s="3">
        <v>74.959999999999994</v>
      </c>
      <c r="BP282" s="3">
        <v>9.9600000000000009</v>
      </c>
      <c r="BQ282" s="3">
        <v>5</v>
      </c>
      <c r="BR282" t="s">
        <v>144</v>
      </c>
      <c r="BS282">
        <v>74.959999999999994</v>
      </c>
      <c r="BT282" t="s">
        <v>183</v>
      </c>
      <c r="BU282" s="3">
        <v>2248.8000000000002</v>
      </c>
      <c r="BV282" s="3">
        <v>2273.8000000000002</v>
      </c>
      <c r="BW282">
        <v>0</v>
      </c>
      <c r="BX282">
        <v>39</v>
      </c>
      <c r="BY282">
        <v>39</v>
      </c>
      <c r="BZ282">
        <v>150</v>
      </c>
      <c r="CA282">
        <v>298.8</v>
      </c>
      <c r="CB282">
        <v>0</v>
      </c>
      <c r="CC282">
        <v>0</v>
      </c>
      <c r="CD282">
        <v>298.8</v>
      </c>
      <c r="CE282" s="3">
        <v>25</v>
      </c>
      <c r="CF282" s="3">
        <v>0</v>
      </c>
      <c r="CG282">
        <v>135.57999999999899</v>
      </c>
      <c r="CH282">
        <v>162.52999999999901</v>
      </c>
      <c r="CI282" s="3">
        <v>2775.6</v>
      </c>
      <c r="CJ282" s="5">
        <v>2750.6</v>
      </c>
      <c r="CK282" s="5">
        <v>2775.6</v>
      </c>
      <c r="CL282" s="5">
        <v>2750.6</v>
      </c>
      <c r="CM282" s="3">
        <v>2775.6</v>
      </c>
      <c r="CN282" s="3">
        <v>2800.6</v>
      </c>
      <c r="CO282" s="3">
        <v>2775.6</v>
      </c>
      <c r="CP282" s="3">
        <v>2800.6</v>
      </c>
      <c r="CQ282">
        <v>2775.6</v>
      </c>
      <c r="CR282">
        <v>162.52999999999901</v>
      </c>
      <c r="CS282" s="3">
        <v>0</v>
      </c>
      <c r="CT282" s="3">
        <v>0</v>
      </c>
      <c r="CU282" s="3" t="s">
        <v>146</v>
      </c>
      <c r="CV282" t="s">
        <v>1658</v>
      </c>
      <c r="CX282" s="2">
        <v>45385.167592592596</v>
      </c>
      <c r="CY282" t="s">
        <v>1658</v>
      </c>
      <c r="CZ282">
        <v>370</v>
      </c>
      <c r="DA282" t="s">
        <v>133</v>
      </c>
      <c r="DB282" t="s">
        <v>147</v>
      </c>
      <c r="DC282" t="s">
        <v>1659</v>
      </c>
      <c r="DD282" t="s">
        <v>133</v>
      </c>
      <c r="DE282" t="s">
        <v>133</v>
      </c>
      <c r="DF282" t="s">
        <v>133</v>
      </c>
      <c r="DG282" t="s">
        <v>143</v>
      </c>
      <c r="DH282" t="s">
        <v>168</v>
      </c>
      <c r="DI282">
        <v>1</v>
      </c>
      <c r="DJ282">
        <v>1</v>
      </c>
      <c r="DK282" t="s">
        <v>1660</v>
      </c>
      <c r="DL282" t="s">
        <v>152</v>
      </c>
      <c r="DM282">
        <v>25.084500888903399</v>
      </c>
      <c r="DN282">
        <v>55.141729004681103</v>
      </c>
      <c r="DO282" t="s">
        <v>1660</v>
      </c>
      <c r="DP282" t="s">
        <v>153</v>
      </c>
      <c r="DQ282">
        <v>25.084487831777999</v>
      </c>
      <c r="DR282">
        <v>55.141750462353201</v>
      </c>
      <c r="DS282" t="s">
        <v>133</v>
      </c>
      <c r="DT282" t="s">
        <v>133</v>
      </c>
      <c r="DW282" s="18" t="str">
        <f>IF(AND(CU282="no",CS282=0),"okay",IF(AND(CU282="yes",CS282&gt;0),"okay","wrong"))</f>
        <v>okay</v>
      </c>
      <c r="DX282" s="3">
        <f>SUM(BO282:BQ282)</f>
        <v>89.919999999999987</v>
      </c>
      <c r="DY282" s="3">
        <f>BM282</f>
        <v>0</v>
      </c>
      <c r="DZ282" s="3">
        <f t="shared" si="31"/>
        <v>0</v>
      </c>
      <c r="EA282" s="3">
        <f>CF282</f>
        <v>0</v>
      </c>
      <c r="EB282" s="18">
        <f>ROUND(DZ282-CS282-EA282,)</f>
        <v>0</v>
      </c>
      <c r="EC282" s="3">
        <f>CI282</f>
        <v>2775.6</v>
      </c>
      <c r="ED282" s="3">
        <f t="shared" si="32"/>
        <v>0</v>
      </c>
      <c r="EE282" s="3">
        <f t="shared" si="32"/>
        <v>0</v>
      </c>
      <c r="EF282" s="3">
        <f t="shared" si="33"/>
        <v>2775.6</v>
      </c>
      <c r="EG282" s="18">
        <f t="shared" si="34"/>
        <v>0</v>
      </c>
      <c r="EH282" s="3">
        <f>BU282</f>
        <v>2248.8000000000002</v>
      </c>
      <c r="EI282" s="3">
        <f t="shared" si="35"/>
        <v>2248.8000000000002</v>
      </c>
      <c r="EJ282" s="3">
        <f>CE282</f>
        <v>25</v>
      </c>
      <c r="EK282" s="19">
        <f t="shared" si="29"/>
        <v>2223.8000000000002</v>
      </c>
      <c r="EL282" s="19">
        <f>CO282/CM282</f>
        <v>1</v>
      </c>
      <c r="EM282" s="19">
        <f t="shared" si="30"/>
        <v>2223.8000000000002</v>
      </c>
      <c r="EN282" s="18">
        <f>ROUND(EM282-BV282,0)</f>
        <v>-50</v>
      </c>
    </row>
    <row r="283" spans="1:144" x14ac:dyDescent="0.25">
      <c r="A283">
        <v>264114</v>
      </c>
      <c r="B283" t="s">
        <v>1661</v>
      </c>
      <c r="C283" s="1">
        <v>45385</v>
      </c>
      <c r="D283" s="2">
        <v>45385.821296296293</v>
      </c>
      <c r="E283">
        <v>2024</v>
      </c>
      <c r="F283">
        <v>4</v>
      </c>
      <c r="G283">
        <v>3</v>
      </c>
      <c r="H283">
        <v>14</v>
      </c>
      <c r="I283">
        <v>4</v>
      </c>
      <c r="J283" t="s">
        <v>226</v>
      </c>
      <c r="K283">
        <v>19</v>
      </c>
      <c r="L283">
        <v>1</v>
      </c>
      <c r="M283">
        <v>1</v>
      </c>
      <c r="N283" s="1">
        <v>45386</v>
      </c>
      <c r="O283" s="2">
        <v>45386.416666666664</v>
      </c>
      <c r="P283">
        <v>2024</v>
      </c>
      <c r="Q283">
        <v>4</v>
      </c>
      <c r="R283">
        <v>4</v>
      </c>
      <c r="S283">
        <v>14</v>
      </c>
      <c r="T283">
        <v>5</v>
      </c>
      <c r="U283" t="s">
        <v>125</v>
      </c>
      <c r="V283">
        <v>10</v>
      </c>
      <c r="W283" s="1">
        <v>45416</v>
      </c>
      <c r="X283" s="2">
        <v>45416.416666666664</v>
      </c>
      <c r="Y283">
        <v>2024</v>
      </c>
      <c r="Z283">
        <v>5</v>
      </c>
      <c r="AA283">
        <v>4</v>
      </c>
      <c r="AB283">
        <v>18</v>
      </c>
      <c r="AC283">
        <v>7</v>
      </c>
      <c r="AD283" t="s">
        <v>126</v>
      </c>
      <c r="AE283">
        <v>10</v>
      </c>
      <c r="AF283" t="s">
        <v>127</v>
      </c>
      <c r="AG283" t="s">
        <v>128</v>
      </c>
      <c r="AH283" t="s">
        <v>129</v>
      </c>
      <c r="AI283" t="s">
        <v>173</v>
      </c>
      <c r="AJ283">
        <v>1</v>
      </c>
      <c r="AK283" t="s">
        <v>1082</v>
      </c>
      <c r="AL283" t="s">
        <v>39</v>
      </c>
      <c r="AM283" s="1">
        <v>45385</v>
      </c>
      <c r="AN283">
        <v>1</v>
      </c>
      <c r="AO283">
        <v>0</v>
      </c>
      <c r="AP283">
        <v>0</v>
      </c>
      <c r="AQ283" t="s">
        <v>216</v>
      </c>
      <c r="AR283" t="s">
        <v>135</v>
      </c>
      <c r="AS283" t="s">
        <v>136</v>
      </c>
      <c r="AT283" t="s">
        <v>1455</v>
      </c>
      <c r="AU283" t="s">
        <v>1455</v>
      </c>
      <c r="AV283" t="s">
        <v>315</v>
      </c>
      <c r="AW283" t="s">
        <v>133</v>
      </c>
      <c r="AX283" t="s">
        <v>139</v>
      </c>
      <c r="AZ283">
        <v>2</v>
      </c>
      <c r="BA283">
        <v>0</v>
      </c>
      <c r="BB283">
        <v>1</v>
      </c>
      <c r="BC283">
        <v>1</v>
      </c>
      <c r="BD283">
        <v>580239</v>
      </c>
      <c r="BE283" t="s">
        <v>1662</v>
      </c>
      <c r="BF283" t="s">
        <v>1663</v>
      </c>
      <c r="BG283" t="s">
        <v>1664</v>
      </c>
      <c r="BH283" s="1">
        <v>34700</v>
      </c>
      <c r="BI283">
        <v>29</v>
      </c>
      <c r="BJ283" t="s">
        <v>143</v>
      </c>
      <c r="BK283" t="s">
        <v>146</v>
      </c>
      <c r="BL283" s="3">
        <v>30</v>
      </c>
      <c r="BM283" s="3">
        <v>0</v>
      </c>
      <c r="BN283">
        <v>0</v>
      </c>
      <c r="BO283" s="3">
        <v>54.96</v>
      </c>
      <c r="BP283" s="3">
        <v>0</v>
      </c>
      <c r="BQ283" s="3">
        <v>5</v>
      </c>
      <c r="BR283" t="s">
        <v>144</v>
      </c>
      <c r="BS283">
        <v>54.96</v>
      </c>
      <c r="BT283" t="s">
        <v>183</v>
      </c>
      <c r="BU283" s="3">
        <v>1648.8</v>
      </c>
      <c r="BV283" s="3">
        <v>2097.9899999999998</v>
      </c>
      <c r="BW283">
        <v>0</v>
      </c>
      <c r="BX283">
        <v>39</v>
      </c>
      <c r="BY283">
        <v>39</v>
      </c>
      <c r="BZ283">
        <v>150</v>
      </c>
      <c r="CA283">
        <v>0</v>
      </c>
      <c r="CB283">
        <v>0</v>
      </c>
      <c r="CC283">
        <v>0</v>
      </c>
      <c r="CD283">
        <v>0</v>
      </c>
      <c r="CE283" s="3">
        <v>449.19</v>
      </c>
      <c r="CF283" s="3">
        <v>0</v>
      </c>
      <c r="CG283">
        <v>158.79</v>
      </c>
      <c r="CH283">
        <v>607.98</v>
      </c>
      <c r="CI283" s="3">
        <v>1876.8</v>
      </c>
      <c r="CJ283" s="5">
        <v>1427.61</v>
      </c>
      <c r="CK283" s="5">
        <v>1876.8</v>
      </c>
      <c r="CL283" s="5">
        <v>1427.61</v>
      </c>
      <c r="CM283" s="3">
        <v>1876.8</v>
      </c>
      <c r="CN283" s="3">
        <v>2325.9899999999998</v>
      </c>
      <c r="CO283" s="3">
        <v>1876.8</v>
      </c>
      <c r="CP283" s="3">
        <v>2325.9899999999998</v>
      </c>
      <c r="CQ283">
        <v>1876.8</v>
      </c>
      <c r="CR283">
        <v>607.98</v>
      </c>
      <c r="CS283" s="3">
        <v>0</v>
      </c>
      <c r="CT283" s="3">
        <v>0</v>
      </c>
      <c r="CU283" s="3" t="s">
        <v>146</v>
      </c>
      <c r="CV283" t="s">
        <v>133</v>
      </c>
      <c r="CX283" s="2">
        <v>1.5</v>
      </c>
      <c r="CY283" t="s">
        <v>133</v>
      </c>
      <c r="CZ283">
        <v>95</v>
      </c>
      <c r="DA283">
        <v>2</v>
      </c>
      <c r="DB283" t="s">
        <v>191</v>
      </c>
      <c r="DC283" t="s">
        <v>220</v>
      </c>
      <c r="DD283" t="s">
        <v>221</v>
      </c>
      <c r="DE283" t="s">
        <v>222</v>
      </c>
      <c r="DF283" t="s">
        <v>1222</v>
      </c>
      <c r="DG283" t="s">
        <v>143</v>
      </c>
      <c r="DH283" t="s">
        <v>168</v>
      </c>
      <c r="DI283">
        <v>1</v>
      </c>
      <c r="DJ283">
        <v>1</v>
      </c>
      <c r="DK283" t="s">
        <v>1665</v>
      </c>
      <c r="DL283" t="s">
        <v>152</v>
      </c>
      <c r="DM283">
        <v>25.702180299999998</v>
      </c>
      <c r="DN283">
        <v>55.784850300000002</v>
      </c>
      <c r="DO283" t="s">
        <v>337</v>
      </c>
      <c r="DP283" t="s">
        <v>153</v>
      </c>
      <c r="DQ283">
        <v>25.119828799158199</v>
      </c>
      <c r="DR283">
        <v>55.216707100000001</v>
      </c>
      <c r="DS283" t="s">
        <v>133</v>
      </c>
      <c r="DT283" t="s">
        <v>133</v>
      </c>
      <c r="DW283" s="18" t="str">
        <f>IF(AND(CU283="no",CS283=0),"okay",IF(AND(CU283="yes",CS283&gt;0),"okay","wrong"))</f>
        <v>okay</v>
      </c>
      <c r="DX283" s="3">
        <f>SUM(BO283:BQ283)</f>
        <v>59.96</v>
      </c>
      <c r="DY283" s="3">
        <f>BM283</f>
        <v>0</v>
      </c>
      <c r="DZ283" s="3">
        <f t="shared" si="31"/>
        <v>0</v>
      </c>
      <c r="EA283" s="3">
        <f>CF283</f>
        <v>0</v>
      </c>
      <c r="EB283" s="18">
        <f>ROUND(DZ283-CS283-EA283,)</f>
        <v>0</v>
      </c>
      <c r="EC283" s="3">
        <f>CI283</f>
        <v>1876.8</v>
      </c>
      <c r="ED283" s="3">
        <f t="shared" si="32"/>
        <v>0</v>
      </c>
      <c r="EE283" s="3">
        <f t="shared" si="32"/>
        <v>0</v>
      </c>
      <c r="EF283" s="3">
        <f t="shared" si="33"/>
        <v>1876.8</v>
      </c>
      <c r="EG283" s="18">
        <f t="shared" si="34"/>
        <v>0</v>
      </c>
      <c r="EH283" s="3">
        <f>BU283</f>
        <v>1648.8</v>
      </c>
      <c r="EI283" s="3">
        <f t="shared" si="35"/>
        <v>1648.8</v>
      </c>
      <c r="EJ283" s="3">
        <f>CE283</f>
        <v>449.19</v>
      </c>
      <c r="EK283" s="19">
        <f t="shared" si="29"/>
        <v>1199.6099999999999</v>
      </c>
      <c r="EL283" s="19">
        <f>CO283/CM283</f>
        <v>1</v>
      </c>
      <c r="EM283" s="19">
        <f t="shared" si="30"/>
        <v>1199.6099999999999</v>
      </c>
      <c r="EN283" s="18">
        <f>ROUND(EM283-BV283,0)</f>
        <v>-898</v>
      </c>
    </row>
    <row r="284" spans="1:144" x14ac:dyDescent="0.25">
      <c r="A284">
        <v>264172</v>
      </c>
      <c r="B284">
        <v>1100147583</v>
      </c>
      <c r="C284" s="1">
        <v>45385</v>
      </c>
      <c r="D284" s="2">
        <v>45385.936215277776</v>
      </c>
      <c r="E284">
        <v>2024</v>
      </c>
      <c r="F284">
        <v>4</v>
      </c>
      <c r="G284">
        <v>3</v>
      </c>
      <c r="H284">
        <v>14</v>
      </c>
      <c r="I284">
        <v>4</v>
      </c>
      <c r="J284" t="s">
        <v>226</v>
      </c>
      <c r="K284">
        <v>22</v>
      </c>
      <c r="L284">
        <v>1</v>
      </c>
      <c r="M284">
        <v>1</v>
      </c>
      <c r="N284" s="1">
        <v>45386</v>
      </c>
      <c r="O284" s="2">
        <v>45386.645833333336</v>
      </c>
      <c r="P284">
        <v>2024</v>
      </c>
      <c r="Q284">
        <v>4</v>
      </c>
      <c r="R284">
        <v>4</v>
      </c>
      <c r="S284">
        <v>14</v>
      </c>
      <c r="T284">
        <v>5</v>
      </c>
      <c r="U284" t="s">
        <v>125</v>
      </c>
      <c r="V284">
        <v>15</v>
      </c>
      <c r="W284" s="1">
        <v>45416</v>
      </c>
      <c r="X284" s="2">
        <v>45416.625</v>
      </c>
      <c r="Y284">
        <v>2024</v>
      </c>
      <c r="Z284">
        <v>5</v>
      </c>
      <c r="AA284">
        <v>4</v>
      </c>
      <c r="AB284">
        <v>18</v>
      </c>
      <c r="AC284">
        <v>7</v>
      </c>
      <c r="AD284" t="s">
        <v>126</v>
      </c>
      <c r="AE284">
        <v>15</v>
      </c>
      <c r="AF284" t="s">
        <v>127</v>
      </c>
      <c r="AG284" t="s">
        <v>128</v>
      </c>
      <c r="AH284" t="s">
        <v>129</v>
      </c>
      <c r="AI284" t="s">
        <v>173</v>
      </c>
      <c r="AJ284">
        <v>1</v>
      </c>
      <c r="AK284" t="s">
        <v>1082</v>
      </c>
      <c r="AL284" t="s">
        <v>39</v>
      </c>
      <c r="AM284" s="1">
        <v>45385</v>
      </c>
      <c r="AN284">
        <v>1</v>
      </c>
      <c r="AO284">
        <v>0</v>
      </c>
      <c r="AP284">
        <v>0</v>
      </c>
      <c r="AQ284" t="s">
        <v>216</v>
      </c>
      <c r="AR284" t="s">
        <v>135</v>
      </c>
      <c r="AS284" t="s">
        <v>136</v>
      </c>
      <c r="AT284" t="s">
        <v>137</v>
      </c>
      <c r="AU284" t="s">
        <v>137</v>
      </c>
      <c r="AV284" t="s">
        <v>159</v>
      </c>
      <c r="AW284" t="s">
        <v>133</v>
      </c>
      <c r="AX284" t="s">
        <v>139</v>
      </c>
      <c r="AZ284">
        <v>6</v>
      </c>
      <c r="BA284">
        <v>0</v>
      </c>
      <c r="BB284">
        <v>5</v>
      </c>
      <c r="BC284">
        <v>1</v>
      </c>
      <c r="BD284">
        <v>392592</v>
      </c>
      <c r="BE284" t="s">
        <v>1666</v>
      </c>
      <c r="BF284" t="s">
        <v>1667</v>
      </c>
      <c r="BG284" t="s">
        <v>1668</v>
      </c>
      <c r="BH284" s="1">
        <v>33787</v>
      </c>
      <c r="BI284">
        <v>32</v>
      </c>
      <c r="BJ284" t="s">
        <v>143</v>
      </c>
      <c r="BK284" t="s">
        <v>146</v>
      </c>
      <c r="BL284" s="3">
        <v>30</v>
      </c>
      <c r="BM284" s="3">
        <v>0</v>
      </c>
      <c r="BN284">
        <v>0</v>
      </c>
      <c r="BO284" s="3">
        <v>69.959999999999994</v>
      </c>
      <c r="BP284" s="3">
        <v>9.9600000000000009</v>
      </c>
      <c r="BQ284" s="3">
        <v>5</v>
      </c>
      <c r="BR284" t="s">
        <v>144</v>
      </c>
      <c r="BS284">
        <v>69.959999999999994</v>
      </c>
      <c r="BT284" t="s">
        <v>145</v>
      </c>
      <c r="BU284" s="3">
        <v>2098.8000000000002</v>
      </c>
      <c r="BV284" s="3">
        <v>2098.8000000000002</v>
      </c>
      <c r="BW284">
        <v>0</v>
      </c>
      <c r="BX284">
        <v>39</v>
      </c>
      <c r="BY284">
        <v>39</v>
      </c>
      <c r="BZ284">
        <v>150</v>
      </c>
      <c r="CA284">
        <v>298.8</v>
      </c>
      <c r="CB284">
        <v>0</v>
      </c>
      <c r="CC284">
        <v>0</v>
      </c>
      <c r="CD284">
        <v>298.8</v>
      </c>
      <c r="CE284" s="3">
        <v>0</v>
      </c>
      <c r="CF284" s="3">
        <v>0</v>
      </c>
      <c r="CG284">
        <v>131.28</v>
      </c>
      <c r="CH284">
        <v>131.28</v>
      </c>
      <c r="CI284" s="3">
        <v>2625.6</v>
      </c>
      <c r="CJ284" s="5">
        <v>2625.6</v>
      </c>
      <c r="CK284" s="5">
        <v>2625.6</v>
      </c>
      <c r="CL284" s="5">
        <v>2625.6</v>
      </c>
      <c r="CM284" s="3">
        <v>2625.6</v>
      </c>
      <c r="CN284" s="3">
        <v>2625.6</v>
      </c>
      <c r="CO284" s="3">
        <v>2625.6</v>
      </c>
      <c r="CP284" s="3">
        <v>2625.6</v>
      </c>
      <c r="CQ284">
        <v>2625.6</v>
      </c>
      <c r="CR284">
        <v>131.28</v>
      </c>
      <c r="CS284" s="3">
        <v>0</v>
      </c>
      <c r="CT284" s="3">
        <v>0</v>
      </c>
      <c r="CU284" s="3" t="s">
        <v>146</v>
      </c>
      <c r="CV284" t="s">
        <v>133</v>
      </c>
      <c r="CX284" s="2">
        <v>1.5</v>
      </c>
      <c r="CY284" t="s">
        <v>133</v>
      </c>
      <c r="CZ284">
        <v>389</v>
      </c>
      <c r="DA284">
        <v>3</v>
      </c>
      <c r="DB284" t="s">
        <v>147</v>
      </c>
      <c r="DC284" t="s">
        <v>184</v>
      </c>
      <c r="DD284" t="s">
        <v>1411</v>
      </c>
      <c r="DE284" t="s">
        <v>222</v>
      </c>
      <c r="DF284" t="s">
        <v>167</v>
      </c>
      <c r="DG284" t="s">
        <v>143</v>
      </c>
      <c r="DH284" t="s">
        <v>168</v>
      </c>
      <c r="DI284">
        <v>1</v>
      </c>
      <c r="DJ284">
        <v>1</v>
      </c>
      <c r="DK284" t="s">
        <v>1669</v>
      </c>
      <c r="DL284" t="s">
        <v>152</v>
      </c>
      <c r="DM284">
        <v>25.066511071624902</v>
      </c>
      <c r="DN284">
        <v>55.1373878699752</v>
      </c>
      <c r="DO284" t="s">
        <v>1669</v>
      </c>
      <c r="DP284" t="s">
        <v>153</v>
      </c>
      <c r="DQ284">
        <v>25.066511071624902</v>
      </c>
      <c r="DR284">
        <v>55.1373878699752</v>
      </c>
      <c r="DS284" t="s">
        <v>133</v>
      </c>
      <c r="DT284" t="s">
        <v>133</v>
      </c>
      <c r="DW284" s="18" t="str">
        <f>IF(AND(CU284="no",CS284=0),"okay",IF(AND(CU284="yes",CS284&gt;0),"okay","wrong"))</f>
        <v>okay</v>
      </c>
      <c r="DX284" s="3">
        <f>SUM(BO284:BQ284)</f>
        <v>84.919999999999987</v>
      </c>
      <c r="DY284" s="3">
        <f>BM284</f>
        <v>0</v>
      </c>
      <c r="DZ284" s="3">
        <f t="shared" si="31"/>
        <v>0</v>
      </c>
      <c r="EA284" s="3">
        <f>CF284</f>
        <v>0</v>
      </c>
      <c r="EB284" s="18">
        <f>ROUND(DZ284-CS284-EA284,)</f>
        <v>0</v>
      </c>
      <c r="EC284" s="3">
        <f>CI284</f>
        <v>2625.6</v>
      </c>
      <c r="ED284" s="3">
        <f t="shared" si="32"/>
        <v>0</v>
      </c>
      <c r="EE284" s="3">
        <f t="shared" si="32"/>
        <v>0</v>
      </c>
      <c r="EF284" s="3">
        <f t="shared" si="33"/>
        <v>2625.6</v>
      </c>
      <c r="EG284" s="18">
        <f t="shared" si="34"/>
        <v>0</v>
      </c>
      <c r="EH284" s="3">
        <f>BU284</f>
        <v>2098.8000000000002</v>
      </c>
      <c r="EI284" s="3">
        <f t="shared" si="35"/>
        <v>2098.8000000000002</v>
      </c>
      <c r="EJ284" s="3">
        <f>CE284</f>
        <v>0</v>
      </c>
      <c r="EK284" s="19">
        <f t="shared" si="29"/>
        <v>2098.8000000000002</v>
      </c>
      <c r="EL284" s="19">
        <f>CO284/CM284</f>
        <v>1</v>
      </c>
      <c r="EM284" s="19">
        <f t="shared" si="30"/>
        <v>2098.8000000000002</v>
      </c>
      <c r="EN284" s="18">
        <f>ROUND(EM284-BV284,0)</f>
        <v>0</v>
      </c>
    </row>
    <row r="285" spans="1:144" x14ac:dyDescent="0.25">
      <c r="A285">
        <v>264195</v>
      </c>
      <c r="B285" t="s">
        <v>1670</v>
      </c>
      <c r="C285" s="1">
        <v>45385</v>
      </c>
      <c r="D285" s="2">
        <v>45385.977118055554</v>
      </c>
      <c r="E285">
        <v>2024</v>
      </c>
      <c r="F285">
        <v>4</v>
      </c>
      <c r="G285">
        <v>3</v>
      </c>
      <c r="H285">
        <v>14</v>
      </c>
      <c r="I285">
        <v>4</v>
      </c>
      <c r="J285" t="s">
        <v>226</v>
      </c>
      <c r="K285">
        <v>23</v>
      </c>
      <c r="L285">
        <v>1</v>
      </c>
      <c r="M285">
        <v>1</v>
      </c>
      <c r="N285" s="1">
        <v>45386</v>
      </c>
      <c r="O285" s="2">
        <v>45386.84375</v>
      </c>
      <c r="P285">
        <v>2024</v>
      </c>
      <c r="Q285">
        <v>4</v>
      </c>
      <c r="R285">
        <v>4</v>
      </c>
      <c r="S285">
        <v>14</v>
      </c>
      <c r="T285">
        <v>5</v>
      </c>
      <c r="U285" t="s">
        <v>125</v>
      </c>
      <c r="V285">
        <v>20</v>
      </c>
      <c r="W285" s="1">
        <v>45416</v>
      </c>
      <c r="X285" s="2">
        <v>45416.84375</v>
      </c>
      <c r="Y285">
        <v>2024</v>
      </c>
      <c r="Z285">
        <v>5</v>
      </c>
      <c r="AA285">
        <v>4</v>
      </c>
      <c r="AB285">
        <v>18</v>
      </c>
      <c r="AC285">
        <v>7</v>
      </c>
      <c r="AD285" t="s">
        <v>126</v>
      </c>
      <c r="AE285">
        <v>20</v>
      </c>
      <c r="AF285" t="s">
        <v>127</v>
      </c>
      <c r="AG285" t="s">
        <v>128</v>
      </c>
      <c r="AH285" t="s">
        <v>129</v>
      </c>
      <c r="AI285" t="s">
        <v>173</v>
      </c>
      <c r="AJ285">
        <v>1</v>
      </c>
      <c r="AK285" t="s">
        <v>1082</v>
      </c>
      <c r="AL285" t="s">
        <v>39</v>
      </c>
      <c r="AM285" s="1">
        <v>45385</v>
      </c>
      <c r="AN285">
        <v>1</v>
      </c>
      <c r="AO285">
        <v>0</v>
      </c>
      <c r="AP285">
        <v>0</v>
      </c>
      <c r="AQ285" t="s">
        <v>216</v>
      </c>
      <c r="AR285" t="s">
        <v>135</v>
      </c>
      <c r="AS285" t="s">
        <v>157</v>
      </c>
      <c r="AT285" t="s">
        <v>133</v>
      </c>
      <c r="AU285" t="s">
        <v>158</v>
      </c>
      <c r="AV285" t="s">
        <v>159</v>
      </c>
      <c r="AW285" t="s">
        <v>133</v>
      </c>
      <c r="AX285" t="s">
        <v>139</v>
      </c>
      <c r="AZ285">
        <v>4</v>
      </c>
      <c r="BA285">
        <v>0</v>
      </c>
      <c r="BB285">
        <v>3</v>
      </c>
      <c r="BC285">
        <v>1</v>
      </c>
      <c r="BD285">
        <v>579683</v>
      </c>
      <c r="BE285" t="s">
        <v>1671</v>
      </c>
      <c r="BF285" t="s">
        <v>1672</v>
      </c>
      <c r="BG285" t="s">
        <v>1673</v>
      </c>
      <c r="BH285" s="1">
        <v>26297</v>
      </c>
      <c r="BI285" t="s">
        <v>133</v>
      </c>
      <c r="BJ285" t="s">
        <v>143</v>
      </c>
      <c r="BK285" t="s">
        <v>139</v>
      </c>
      <c r="BL285" s="3">
        <v>30</v>
      </c>
      <c r="BM285" s="3">
        <v>0</v>
      </c>
      <c r="BN285">
        <v>0</v>
      </c>
      <c r="BO285" s="3">
        <v>70.63</v>
      </c>
      <c r="BP285" s="3">
        <v>0</v>
      </c>
      <c r="BQ285" s="3">
        <v>5</v>
      </c>
      <c r="BR285" t="s">
        <v>144</v>
      </c>
      <c r="BS285">
        <v>70.63</v>
      </c>
      <c r="BT285" t="s">
        <v>183</v>
      </c>
      <c r="BU285" s="3">
        <v>2118.9</v>
      </c>
      <c r="BV285" s="3">
        <v>2118.9</v>
      </c>
      <c r="BW285">
        <v>0</v>
      </c>
      <c r="BX285">
        <v>0</v>
      </c>
      <c r="BY285">
        <v>0</v>
      </c>
      <c r="BZ285">
        <v>150</v>
      </c>
      <c r="CA285">
        <v>0</v>
      </c>
      <c r="CB285">
        <v>0</v>
      </c>
      <c r="CC285">
        <v>0</v>
      </c>
      <c r="CD285">
        <v>10</v>
      </c>
      <c r="CE285" s="3">
        <v>0</v>
      </c>
      <c r="CF285" s="3">
        <v>0</v>
      </c>
      <c r="CG285">
        <v>113.95</v>
      </c>
      <c r="CH285">
        <v>113.95</v>
      </c>
      <c r="CI285" s="3">
        <v>2278.9</v>
      </c>
      <c r="CJ285" s="5">
        <v>2278.9</v>
      </c>
      <c r="CK285" s="5">
        <v>2278.9</v>
      </c>
      <c r="CL285" s="5">
        <v>2278.9</v>
      </c>
      <c r="CM285" s="3">
        <v>2278.9</v>
      </c>
      <c r="CN285" s="3">
        <v>2278.9</v>
      </c>
      <c r="CO285" s="3">
        <v>2278.9</v>
      </c>
      <c r="CP285" s="3">
        <v>2278.9</v>
      </c>
      <c r="CQ285">
        <v>2278.9</v>
      </c>
      <c r="CR285">
        <v>113.95</v>
      </c>
      <c r="CS285" s="3">
        <v>0</v>
      </c>
      <c r="CT285" s="3">
        <v>0</v>
      </c>
      <c r="CU285" s="3" t="s">
        <v>146</v>
      </c>
      <c r="CV285" t="s">
        <v>133</v>
      </c>
      <c r="CX285" s="2">
        <v>1.5</v>
      </c>
      <c r="CY285" t="s">
        <v>133</v>
      </c>
      <c r="CZ285">
        <v>484</v>
      </c>
      <c r="DA285">
        <v>3</v>
      </c>
      <c r="DB285" t="s">
        <v>147</v>
      </c>
      <c r="DC285" t="s">
        <v>388</v>
      </c>
      <c r="DD285" t="s">
        <v>1214</v>
      </c>
      <c r="DE285" t="s">
        <v>1215</v>
      </c>
      <c r="DF285" t="s">
        <v>167</v>
      </c>
      <c r="DG285" t="s">
        <v>143</v>
      </c>
      <c r="DH285" t="s">
        <v>168</v>
      </c>
      <c r="DI285">
        <v>1</v>
      </c>
      <c r="DJ285">
        <v>1</v>
      </c>
      <c r="DK285" t="s">
        <v>1674</v>
      </c>
      <c r="DL285" t="s">
        <v>338</v>
      </c>
      <c r="DM285">
        <v>25.2449304393161</v>
      </c>
      <c r="DN285">
        <v>55.3137825175397</v>
      </c>
      <c r="DO285" t="s">
        <v>656</v>
      </c>
      <c r="DP285" t="s">
        <v>338</v>
      </c>
      <c r="DQ285">
        <v>25.2449304393161</v>
      </c>
      <c r="DR285">
        <v>55.3137825175397</v>
      </c>
      <c r="DS285" t="s">
        <v>133</v>
      </c>
      <c r="DT285" t="s">
        <v>133</v>
      </c>
      <c r="DW285" s="18" t="str">
        <f>IF(AND(CU285="no",CS285=0),"okay",IF(AND(CU285="yes",CS285&gt;0),"okay","wrong"))</f>
        <v>okay</v>
      </c>
      <c r="DX285" s="3">
        <f>SUM(BO285:BQ285)</f>
        <v>75.63</v>
      </c>
      <c r="DY285" s="3">
        <f>BM285</f>
        <v>0</v>
      </c>
      <c r="DZ285" s="3">
        <f t="shared" si="31"/>
        <v>0</v>
      </c>
      <c r="EA285" s="3">
        <f>CF285</f>
        <v>0</v>
      </c>
      <c r="EB285" s="18">
        <f>ROUND(DZ285-CS285-EA285,)</f>
        <v>0</v>
      </c>
      <c r="EC285" s="3">
        <f>CI285</f>
        <v>2278.9</v>
      </c>
      <c r="ED285" s="3">
        <f t="shared" si="32"/>
        <v>0</v>
      </c>
      <c r="EE285" s="3">
        <f t="shared" si="32"/>
        <v>0</v>
      </c>
      <c r="EF285" s="3">
        <f t="shared" si="33"/>
        <v>2278.9</v>
      </c>
      <c r="EG285" s="18">
        <f t="shared" si="34"/>
        <v>0</v>
      </c>
      <c r="EH285" s="3">
        <f>BU285</f>
        <v>2118.9</v>
      </c>
      <c r="EI285" s="3">
        <f t="shared" si="35"/>
        <v>2118.9</v>
      </c>
      <c r="EJ285" s="3">
        <f>CE285</f>
        <v>0</v>
      </c>
      <c r="EK285" s="19">
        <f t="shared" si="29"/>
        <v>2118.9</v>
      </c>
      <c r="EL285" s="19">
        <f>CO285/CM285</f>
        <v>1</v>
      </c>
      <c r="EM285" s="19">
        <f t="shared" si="30"/>
        <v>2118.9</v>
      </c>
      <c r="EN285" s="18">
        <f>ROUND(EM285-BV285,0)</f>
        <v>0</v>
      </c>
    </row>
    <row r="286" spans="1:144" x14ac:dyDescent="0.25">
      <c r="A286">
        <v>264264</v>
      </c>
      <c r="B286" t="s">
        <v>1675</v>
      </c>
      <c r="C286" s="1">
        <v>45386</v>
      </c>
      <c r="D286" s="2">
        <v>45386.569722222222</v>
      </c>
      <c r="E286">
        <v>2024</v>
      </c>
      <c r="F286">
        <v>4</v>
      </c>
      <c r="G286">
        <v>4</v>
      </c>
      <c r="H286">
        <v>14</v>
      </c>
      <c r="I286">
        <v>5</v>
      </c>
      <c r="J286" t="s">
        <v>125</v>
      </c>
      <c r="K286">
        <v>13</v>
      </c>
      <c r="L286">
        <v>1</v>
      </c>
      <c r="M286">
        <v>1</v>
      </c>
      <c r="N286" s="1">
        <v>45388</v>
      </c>
      <c r="O286" s="2">
        <v>45388.361111111109</v>
      </c>
      <c r="P286">
        <v>2024</v>
      </c>
      <c r="Q286">
        <v>4</v>
      </c>
      <c r="R286">
        <v>6</v>
      </c>
      <c r="S286">
        <v>14</v>
      </c>
      <c r="T286">
        <v>7</v>
      </c>
      <c r="U286" t="s">
        <v>126</v>
      </c>
      <c r="V286">
        <v>8</v>
      </c>
      <c r="W286" s="1">
        <v>45389</v>
      </c>
      <c r="X286" s="2">
        <v>45389.886805555558</v>
      </c>
      <c r="Y286">
        <v>2024</v>
      </c>
      <c r="Z286">
        <v>4</v>
      </c>
      <c r="AA286">
        <v>7</v>
      </c>
      <c r="AB286">
        <v>14</v>
      </c>
      <c r="AC286">
        <v>1</v>
      </c>
      <c r="AD286" t="s">
        <v>172</v>
      </c>
      <c r="AE286">
        <v>21</v>
      </c>
      <c r="AF286" t="s">
        <v>127</v>
      </c>
      <c r="AG286" t="s">
        <v>128</v>
      </c>
      <c r="AH286" t="s">
        <v>129</v>
      </c>
      <c r="AI286" t="s">
        <v>130</v>
      </c>
      <c r="AJ286">
        <v>2</v>
      </c>
      <c r="AK286" t="s">
        <v>1082</v>
      </c>
      <c r="AL286" t="s">
        <v>39</v>
      </c>
      <c r="AM286" s="1">
        <v>45386</v>
      </c>
      <c r="AN286">
        <v>1</v>
      </c>
      <c r="AO286">
        <v>0</v>
      </c>
      <c r="AP286">
        <v>0</v>
      </c>
      <c r="AQ286" t="s">
        <v>134</v>
      </c>
      <c r="AR286" t="s">
        <v>156</v>
      </c>
      <c r="AS286" t="s">
        <v>157</v>
      </c>
      <c r="AT286" t="s">
        <v>133</v>
      </c>
      <c r="AU286" t="s">
        <v>158</v>
      </c>
      <c r="AV286" t="s">
        <v>159</v>
      </c>
      <c r="AW286" t="s">
        <v>133</v>
      </c>
      <c r="AX286" t="s">
        <v>146</v>
      </c>
      <c r="AZ286">
        <v>1</v>
      </c>
      <c r="BA286">
        <v>0</v>
      </c>
      <c r="BB286">
        <v>1</v>
      </c>
      <c r="BC286">
        <v>0</v>
      </c>
      <c r="BD286">
        <v>592037</v>
      </c>
      <c r="BE286" t="s">
        <v>1676</v>
      </c>
      <c r="BF286" t="s">
        <v>1677</v>
      </c>
      <c r="BG286" t="s">
        <v>1678</v>
      </c>
      <c r="BH286" s="1">
        <v>33787</v>
      </c>
      <c r="BI286">
        <v>32</v>
      </c>
      <c r="BJ286" t="s">
        <v>143</v>
      </c>
      <c r="BK286" t="s">
        <v>139</v>
      </c>
      <c r="BL286" s="3">
        <v>1</v>
      </c>
      <c r="BM286" s="3">
        <v>0</v>
      </c>
      <c r="BN286">
        <v>0</v>
      </c>
      <c r="BO286" s="3">
        <v>129.99</v>
      </c>
      <c r="BP286" s="3">
        <v>22.99</v>
      </c>
      <c r="BQ286" s="3">
        <v>25</v>
      </c>
      <c r="BR286" t="s">
        <v>144</v>
      </c>
      <c r="BS286">
        <v>0</v>
      </c>
      <c r="BT286">
        <v>0</v>
      </c>
      <c r="BU286" s="3">
        <v>129.99</v>
      </c>
      <c r="BV286" s="3">
        <v>129.99</v>
      </c>
      <c r="BW286">
        <v>0</v>
      </c>
      <c r="BX286">
        <v>49</v>
      </c>
      <c r="BY286">
        <v>39</v>
      </c>
      <c r="BZ286">
        <v>25</v>
      </c>
      <c r="CA286">
        <v>45.98</v>
      </c>
      <c r="CB286">
        <v>0</v>
      </c>
      <c r="CC286">
        <v>0</v>
      </c>
      <c r="CD286">
        <v>22.99</v>
      </c>
      <c r="CE286" s="3">
        <v>0</v>
      </c>
      <c r="CF286" s="3">
        <v>0</v>
      </c>
      <c r="CG286">
        <v>14.449</v>
      </c>
      <c r="CH286">
        <v>14.449</v>
      </c>
      <c r="CI286" s="3">
        <v>288.97000000000003</v>
      </c>
      <c r="CJ286" s="5">
        <v>288.97000000000003</v>
      </c>
      <c r="CK286" s="5">
        <v>288.97000000000003</v>
      </c>
      <c r="CL286" s="5">
        <v>288.97000000000003</v>
      </c>
      <c r="CM286" s="3">
        <v>288.97000000000003</v>
      </c>
      <c r="CN286" s="3">
        <v>288.97000000000003</v>
      </c>
      <c r="CO286" s="3">
        <v>288.97000000000003</v>
      </c>
      <c r="CP286" s="3">
        <v>288.97000000000003</v>
      </c>
      <c r="CQ286">
        <v>288.97000000000003</v>
      </c>
      <c r="CR286">
        <v>14.449</v>
      </c>
      <c r="CS286" s="3">
        <v>0</v>
      </c>
      <c r="CT286" s="3">
        <v>0</v>
      </c>
      <c r="CU286" s="3" t="s">
        <v>146</v>
      </c>
      <c r="CV286" t="s">
        <v>133</v>
      </c>
      <c r="CX286" s="2">
        <v>1.5</v>
      </c>
      <c r="CY286" t="s">
        <v>133</v>
      </c>
      <c r="CZ286">
        <v>96</v>
      </c>
      <c r="DA286">
        <v>2</v>
      </c>
      <c r="DB286" t="s">
        <v>163</v>
      </c>
      <c r="DC286" t="s">
        <v>164</v>
      </c>
      <c r="DD286" t="s">
        <v>165</v>
      </c>
      <c r="DE286" t="s">
        <v>166</v>
      </c>
      <c r="DF286" t="s">
        <v>167</v>
      </c>
      <c r="DG286" t="s">
        <v>143</v>
      </c>
      <c r="DH286" t="s">
        <v>168</v>
      </c>
      <c r="DI286">
        <v>1</v>
      </c>
      <c r="DJ286">
        <v>1</v>
      </c>
      <c r="DK286" t="s">
        <v>1679</v>
      </c>
      <c r="DL286" t="s">
        <v>152</v>
      </c>
      <c r="DM286">
        <v>25.207604274448901</v>
      </c>
      <c r="DN286">
        <v>55.242988765239701</v>
      </c>
      <c r="DO286" t="s">
        <v>1679</v>
      </c>
      <c r="DP286" t="s">
        <v>153</v>
      </c>
      <c r="DQ286">
        <v>25.207604274448901</v>
      </c>
      <c r="DR286">
        <v>55.242988765239701</v>
      </c>
      <c r="DS286" t="s">
        <v>133</v>
      </c>
      <c r="DT286" t="s">
        <v>133</v>
      </c>
      <c r="DW286" s="18" t="str">
        <f>IF(AND(CU286="no",CS286=0),"okay",IF(AND(CU286="yes",CS286&gt;0),"okay","wrong"))</f>
        <v>okay</v>
      </c>
      <c r="DX286" s="3">
        <f>SUM(BO286:BQ286)</f>
        <v>177.98000000000002</v>
      </c>
      <c r="DY286" s="3">
        <f>BM286</f>
        <v>0</v>
      </c>
      <c r="DZ286" s="3">
        <f t="shared" si="31"/>
        <v>0</v>
      </c>
      <c r="EA286" s="3">
        <f>CF286</f>
        <v>0</v>
      </c>
      <c r="EB286" s="18">
        <f>ROUND(DZ286-CS286-EA286,)</f>
        <v>0</v>
      </c>
      <c r="EC286" s="3">
        <f>CI286</f>
        <v>288.97000000000003</v>
      </c>
      <c r="ED286" s="3">
        <f t="shared" si="32"/>
        <v>0</v>
      </c>
      <c r="EE286" s="3">
        <f t="shared" si="32"/>
        <v>0</v>
      </c>
      <c r="EF286" s="3">
        <f t="shared" si="33"/>
        <v>288.97000000000003</v>
      </c>
      <c r="EG286" s="18">
        <f t="shared" si="34"/>
        <v>0</v>
      </c>
      <c r="EH286" s="3">
        <f>BU286</f>
        <v>129.99</v>
      </c>
      <c r="EI286" s="3">
        <f t="shared" si="35"/>
        <v>129.99</v>
      </c>
      <c r="EJ286" s="3">
        <f>CE286</f>
        <v>0</v>
      </c>
      <c r="EK286" s="19">
        <f t="shared" si="29"/>
        <v>129.99</v>
      </c>
      <c r="EL286" s="19">
        <f>CO286/CM286</f>
        <v>1</v>
      </c>
      <c r="EM286" s="19">
        <f t="shared" si="30"/>
        <v>129.99</v>
      </c>
      <c r="EN286" s="18">
        <f>ROUND(EM286-BV286,0)</f>
        <v>0</v>
      </c>
    </row>
    <row r="287" spans="1:144" x14ac:dyDescent="0.25">
      <c r="A287">
        <v>264455</v>
      </c>
      <c r="B287" t="s">
        <v>1680</v>
      </c>
      <c r="C287" s="1">
        <v>45387</v>
      </c>
      <c r="D287" s="2">
        <v>45387.458078703705</v>
      </c>
      <c r="E287">
        <v>2024</v>
      </c>
      <c r="F287">
        <v>4</v>
      </c>
      <c r="G287">
        <v>5</v>
      </c>
      <c r="H287">
        <v>14</v>
      </c>
      <c r="I287">
        <v>6</v>
      </c>
      <c r="J287" t="s">
        <v>241</v>
      </c>
      <c r="K287">
        <v>10</v>
      </c>
      <c r="L287">
        <v>1</v>
      </c>
      <c r="M287">
        <v>1</v>
      </c>
      <c r="N287" s="1">
        <v>45387</v>
      </c>
      <c r="O287" s="2">
        <v>45387.540972222225</v>
      </c>
      <c r="P287">
        <v>2024</v>
      </c>
      <c r="Q287">
        <v>4</v>
      </c>
      <c r="R287">
        <v>5</v>
      </c>
      <c r="S287">
        <v>14</v>
      </c>
      <c r="T287">
        <v>6</v>
      </c>
      <c r="U287" t="s">
        <v>241</v>
      </c>
      <c r="V287">
        <v>12</v>
      </c>
      <c r="W287" s="1">
        <v>45390</v>
      </c>
      <c r="X287" s="2">
        <v>45390.540972222225</v>
      </c>
      <c r="Y287">
        <v>2024</v>
      </c>
      <c r="Z287">
        <v>4</v>
      </c>
      <c r="AA287">
        <v>8</v>
      </c>
      <c r="AB287">
        <v>15</v>
      </c>
      <c r="AC287">
        <v>2</v>
      </c>
      <c r="AD287" t="s">
        <v>124</v>
      </c>
      <c r="AE287">
        <v>12</v>
      </c>
      <c r="AF287" t="s">
        <v>155</v>
      </c>
      <c r="AG287" t="s">
        <v>128</v>
      </c>
      <c r="AH287" t="s">
        <v>129</v>
      </c>
      <c r="AI287" t="s">
        <v>155</v>
      </c>
      <c r="AJ287">
        <v>0</v>
      </c>
      <c r="AK287" t="s">
        <v>1082</v>
      </c>
      <c r="AL287" t="s">
        <v>39</v>
      </c>
      <c r="AM287" s="1">
        <v>45387</v>
      </c>
      <c r="AN287">
        <v>1</v>
      </c>
      <c r="AO287">
        <v>0</v>
      </c>
      <c r="AP287">
        <v>0</v>
      </c>
      <c r="AQ287" t="s">
        <v>216</v>
      </c>
      <c r="AR287" t="s">
        <v>156</v>
      </c>
      <c r="AS287" t="s">
        <v>157</v>
      </c>
      <c r="AT287" t="s">
        <v>133</v>
      </c>
      <c r="AU287" t="s">
        <v>158</v>
      </c>
      <c r="AV287" t="s">
        <v>159</v>
      </c>
      <c r="AW287" t="s">
        <v>133</v>
      </c>
      <c r="AX287" t="s">
        <v>146</v>
      </c>
      <c r="AZ287">
        <v>1</v>
      </c>
      <c r="BA287">
        <v>0</v>
      </c>
      <c r="BB287">
        <v>0</v>
      </c>
      <c r="BC287">
        <v>1</v>
      </c>
      <c r="BD287">
        <v>592312</v>
      </c>
      <c r="BE287" t="s">
        <v>1681</v>
      </c>
      <c r="BF287" t="s">
        <v>1682</v>
      </c>
      <c r="BG287" t="s">
        <v>1683</v>
      </c>
      <c r="BH287" s="1">
        <v>36803</v>
      </c>
      <c r="BI287">
        <v>23</v>
      </c>
      <c r="BJ287" t="s">
        <v>143</v>
      </c>
      <c r="BK287" t="s">
        <v>139</v>
      </c>
      <c r="BL287" s="3">
        <v>3</v>
      </c>
      <c r="BM287" s="3">
        <v>1</v>
      </c>
      <c r="BN287">
        <v>0</v>
      </c>
      <c r="BO287" s="3">
        <v>159.99</v>
      </c>
      <c r="BP287" s="3">
        <v>25.99</v>
      </c>
      <c r="BQ287" s="3">
        <v>8.3333333333333304</v>
      </c>
      <c r="BR287" t="s">
        <v>144</v>
      </c>
      <c r="BS287">
        <v>0</v>
      </c>
      <c r="BT287">
        <v>0</v>
      </c>
      <c r="BU287" s="3">
        <v>479.97</v>
      </c>
      <c r="BV287" s="3">
        <v>285.65666117350202</v>
      </c>
      <c r="BW287">
        <v>0</v>
      </c>
      <c r="BX287">
        <v>0</v>
      </c>
      <c r="BY287">
        <v>0</v>
      </c>
      <c r="BZ287">
        <v>25</v>
      </c>
      <c r="CA287">
        <v>77.97</v>
      </c>
      <c r="CB287">
        <v>0</v>
      </c>
      <c r="CC287">
        <v>0</v>
      </c>
      <c r="CD287">
        <v>162.97</v>
      </c>
      <c r="CE287" s="3">
        <v>0</v>
      </c>
      <c r="CF287" s="3">
        <v>0</v>
      </c>
      <c r="CG287">
        <v>33.397999999999897</v>
      </c>
      <c r="CH287">
        <v>83.397999999999996</v>
      </c>
      <c r="CI287" s="3">
        <v>667.94</v>
      </c>
      <c r="CJ287" s="5">
        <v>667.94</v>
      </c>
      <c r="CK287" s="5">
        <v>667.94</v>
      </c>
      <c r="CL287" s="5">
        <v>667.94</v>
      </c>
      <c r="CM287" s="3">
        <v>473.62666117350199</v>
      </c>
      <c r="CN287" s="3">
        <v>473.62666117350199</v>
      </c>
      <c r="CO287" s="3">
        <v>473.62666117350199</v>
      </c>
      <c r="CP287" s="3">
        <v>473.62666117350199</v>
      </c>
      <c r="CQ287">
        <v>667.94</v>
      </c>
      <c r="CR287">
        <v>83.397999999999996</v>
      </c>
      <c r="CS287" s="3">
        <v>194.31333882649699</v>
      </c>
      <c r="CT287" s="3">
        <v>194.31333882649699</v>
      </c>
      <c r="CU287" s="3" t="s">
        <v>139</v>
      </c>
      <c r="CV287" t="s">
        <v>133</v>
      </c>
      <c r="CX287" s="2">
        <v>1.5</v>
      </c>
      <c r="CY287" t="s">
        <v>133</v>
      </c>
      <c r="CZ287">
        <v>503</v>
      </c>
      <c r="DA287">
        <v>2</v>
      </c>
      <c r="DB287" t="s">
        <v>191</v>
      </c>
      <c r="DC287" t="s">
        <v>936</v>
      </c>
      <c r="DD287">
        <v>6</v>
      </c>
      <c r="DE287" t="s">
        <v>254</v>
      </c>
      <c r="DF287" t="s">
        <v>745</v>
      </c>
      <c r="DG287" t="s">
        <v>143</v>
      </c>
      <c r="DH287" t="s">
        <v>168</v>
      </c>
      <c r="DI287">
        <v>1</v>
      </c>
      <c r="DJ287">
        <v>1</v>
      </c>
      <c r="DK287" t="s">
        <v>656</v>
      </c>
      <c r="DL287" t="s">
        <v>338</v>
      </c>
      <c r="DM287">
        <v>25.2449304393161</v>
      </c>
      <c r="DN287">
        <v>55.3137825175397</v>
      </c>
      <c r="DO287" t="s">
        <v>656</v>
      </c>
      <c r="DP287" t="s">
        <v>338</v>
      </c>
      <c r="DQ287">
        <v>25.2449304393161</v>
      </c>
      <c r="DR287">
        <v>55.3137825175397</v>
      </c>
      <c r="DS287" t="s">
        <v>133</v>
      </c>
      <c r="DT287" t="s">
        <v>133</v>
      </c>
      <c r="DW287" s="18" t="str">
        <f>IF(AND(CU287="no",CS287=0),"okay",IF(AND(CU287="yes",CS287&gt;0),"okay","wrong"))</f>
        <v>okay</v>
      </c>
      <c r="DX287" s="3">
        <f>SUM(BO287:BQ287)</f>
        <v>194.31333333333336</v>
      </c>
      <c r="DY287" s="3">
        <f>BM287</f>
        <v>1</v>
      </c>
      <c r="DZ287" s="3">
        <f t="shared" si="31"/>
        <v>194.31333333333336</v>
      </c>
      <c r="EA287" s="3">
        <f>CF287</f>
        <v>0</v>
      </c>
      <c r="EB287" s="18">
        <f>ROUND(DZ287-CS287-EA287,)</f>
        <v>0</v>
      </c>
      <c r="EC287" s="3">
        <f>CI287</f>
        <v>667.94</v>
      </c>
      <c r="ED287" s="3">
        <f t="shared" si="32"/>
        <v>194.31333333333336</v>
      </c>
      <c r="EE287" s="3">
        <f t="shared" si="32"/>
        <v>0</v>
      </c>
      <c r="EF287" s="3">
        <f t="shared" si="33"/>
        <v>473.62666666666667</v>
      </c>
      <c r="EG287" s="18">
        <f t="shared" si="34"/>
        <v>0</v>
      </c>
      <c r="EH287" s="3">
        <f>BU287</f>
        <v>479.97</v>
      </c>
      <c r="EI287" s="3">
        <f t="shared" si="35"/>
        <v>285.65666666666664</v>
      </c>
      <c r="EJ287" s="3">
        <f>CE287</f>
        <v>0</v>
      </c>
      <c r="EK287" s="19">
        <f t="shared" si="29"/>
        <v>285.65666666666664</v>
      </c>
      <c r="EL287" s="19">
        <f>CO287/CM287</f>
        <v>1</v>
      </c>
      <c r="EM287" s="19">
        <f t="shared" si="30"/>
        <v>285.65666666666664</v>
      </c>
      <c r="EN287" s="18">
        <f>ROUND(EM287-BV287,0)</f>
        <v>0</v>
      </c>
    </row>
    <row r="288" spans="1:144" x14ac:dyDescent="0.25">
      <c r="A288">
        <v>264680</v>
      </c>
      <c r="B288">
        <v>1100147768</v>
      </c>
      <c r="C288" s="1">
        <v>45388</v>
      </c>
      <c r="D288" s="2">
        <v>45388.271203703705</v>
      </c>
      <c r="E288">
        <v>2024</v>
      </c>
      <c r="F288">
        <v>4</v>
      </c>
      <c r="G288">
        <v>6</v>
      </c>
      <c r="H288">
        <v>14</v>
      </c>
      <c r="I288">
        <v>7</v>
      </c>
      <c r="J288" t="s">
        <v>126</v>
      </c>
      <c r="K288">
        <v>6</v>
      </c>
      <c r="L288">
        <v>1</v>
      </c>
      <c r="M288">
        <v>1</v>
      </c>
      <c r="N288" s="1">
        <v>45388</v>
      </c>
      <c r="O288" s="2">
        <v>45388.416666666664</v>
      </c>
      <c r="P288">
        <v>2024</v>
      </c>
      <c r="Q288">
        <v>4</v>
      </c>
      <c r="R288">
        <v>6</v>
      </c>
      <c r="S288">
        <v>14</v>
      </c>
      <c r="T288">
        <v>7</v>
      </c>
      <c r="U288" t="s">
        <v>126</v>
      </c>
      <c r="V288">
        <v>10</v>
      </c>
      <c r="W288" s="1">
        <v>45418</v>
      </c>
      <c r="X288" s="2">
        <v>45418.072916666664</v>
      </c>
      <c r="Y288">
        <v>2024</v>
      </c>
      <c r="Z288">
        <v>5</v>
      </c>
      <c r="AA288">
        <v>6</v>
      </c>
      <c r="AB288">
        <v>19</v>
      </c>
      <c r="AC288">
        <v>2</v>
      </c>
      <c r="AD288" t="s">
        <v>124</v>
      </c>
      <c r="AE288">
        <v>1</v>
      </c>
      <c r="AF288" t="s">
        <v>155</v>
      </c>
      <c r="AG288" t="s">
        <v>128</v>
      </c>
      <c r="AH288" t="s">
        <v>129</v>
      </c>
      <c r="AI288" t="s">
        <v>155</v>
      </c>
      <c r="AJ288">
        <v>0</v>
      </c>
      <c r="AK288" t="s">
        <v>1082</v>
      </c>
      <c r="AL288" t="s">
        <v>39</v>
      </c>
      <c r="AM288" s="1">
        <v>45388</v>
      </c>
      <c r="AN288">
        <v>1</v>
      </c>
      <c r="AO288">
        <v>0</v>
      </c>
      <c r="AP288">
        <v>0</v>
      </c>
      <c r="AQ288" t="s">
        <v>1684</v>
      </c>
      <c r="AR288" t="s">
        <v>135</v>
      </c>
      <c r="AS288" t="s">
        <v>136</v>
      </c>
      <c r="AT288" t="s">
        <v>137</v>
      </c>
      <c r="AU288" t="s">
        <v>137</v>
      </c>
      <c r="AV288" t="s">
        <v>159</v>
      </c>
      <c r="AW288" t="s">
        <v>133</v>
      </c>
      <c r="AX288" t="s">
        <v>146</v>
      </c>
      <c r="AZ288">
        <v>1</v>
      </c>
      <c r="BA288">
        <v>0</v>
      </c>
      <c r="BB288">
        <v>0</v>
      </c>
      <c r="BC288">
        <v>1</v>
      </c>
      <c r="BD288">
        <v>592601</v>
      </c>
      <c r="BE288" t="s">
        <v>1685</v>
      </c>
      <c r="BF288" t="s">
        <v>1686</v>
      </c>
      <c r="BG288" t="s">
        <v>1687</v>
      </c>
      <c r="BH288" s="1">
        <v>33787</v>
      </c>
      <c r="BI288">
        <v>32</v>
      </c>
      <c r="BJ288" t="s">
        <v>143</v>
      </c>
      <c r="BK288" t="s">
        <v>146</v>
      </c>
      <c r="BL288" s="3">
        <v>30</v>
      </c>
      <c r="BM288" s="3">
        <v>0</v>
      </c>
      <c r="BN288">
        <v>69.959999999999994</v>
      </c>
      <c r="BO288" s="3">
        <v>69.959999999999994</v>
      </c>
      <c r="BP288" s="3">
        <v>9.9600000000000009</v>
      </c>
      <c r="BQ288" s="3">
        <v>5.1666666666666599</v>
      </c>
      <c r="BR288" t="s">
        <v>144</v>
      </c>
      <c r="BS288">
        <v>69.959999999999994</v>
      </c>
      <c r="BT288" t="s">
        <v>145</v>
      </c>
      <c r="BU288" s="3">
        <v>2098.8000000000002</v>
      </c>
      <c r="BV288" s="3">
        <v>2098.8000000000002</v>
      </c>
      <c r="BW288">
        <v>69.959999999999994</v>
      </c>
      <c r="BX288">
        <v>0</v>
      </c>
      <c r="BY288">
        <v>39</v>
      </c>
      <c r="BZ288">
        <v>155</v>
      </c>
      <c r="CA288">
        <v>308.76</v>
      </c>
      <c r="CB288">
        <v>0</v>
      </c>
      <c r="CC288">
        <v>0</v>
      </c>
      <c r="CD288">
        <v>298.8</v>
      </c>
      <c r="CE288" s="3">
        <v>0</v>
      </c>
      <c r="CF288" s="3">
        <v>0</v>
      </c>
      <c r="CG288">
        <v>133.57999999999899</v>
      </c>
      <c r="CH288">
        <v>185.02999999999901</v>
      </c>
      <c r="CI288" s="3">
        <v>2671.52</v>
      </c>
      <c r="CJ288" s="5">
        <v>2671.52</v>
      </c>
      <c r="CK288" s="5">
        <v>2671.52</v>
      </c>
      <c r="CL288" s="5">
        <v>2671.52</v>
      </c>
      <c r="CM288" s="3">
        <v>2671.52</v>
      </c>
      <c r="CN288" s="3">
        <v>2671.52</v>
      </c>
      <c r="CO288" s="3">
        <v>2671.52</v>
      </c>
      <c r="CP288" s="3">
        <v>2671.52</v>
      </c>
      <c r="CQ288">
        <v>2671.52</v>
      </c>
      <c r="CR288">
        <v>185.02999999999901</v>
      </c>
      <c r="CS288" s="3">
        <v>0</v>
      </c>
      <c r="CT288" s="3">
        <v>0</v>
      </c>
      <c r="CU288" s="3" t="s">
        <v>146</v>
      </c>
      <c r="CV288" t="s">
        <v>133</v>
      </c>
      <c r="CX288" s="2">
        <v>1.5</v>
      </c>
      <c r="CY288" t="s">
        <v>133</v>
      </c>
      <c r="CZ288">
        <v>416</v>
      </c>
      <c r="DA288">
        <v>3</v>
      </c>
      <c r="DB288" t="s">
        <v>147</v>
      </c>
      <c r="DC288" t="s">
        <v>1336</v>
      </c>
      <c r="DD288" t="s">
        <v>1688</v>
      </c>
      <c r="DE288" t="s">
        <v>222</v>
      </c>
      <c r="DF288" t="s">
        <v>278</v>
      </c>
      <c r="DG288" t="s">
        <v>143</v>
      </c>
      <c r="DH288" t="s">
        <v>168</v>
      </c>
      <c r="DI288">
        <v>1</v>
      </c>
      <c r="DJ288">
        <v>1</v>
      </c>
      <c r="DK288" t="s">
        <v>1689</v>
      </c>
      <c r="DL288" t="s">
        <v>338</v>
      </c>
      <c r="DM288">
        <v>25.1844708</v>
      </c>
      <c r="DN288">
        <v>55.254915199999999</v>
      </c>
      <c r="DO288" t="s">
        <v>1690</v>
      </c>
      <c r="DP288" t="s">
        <v>153</v>
      </c>
      <c r="DQ288">
        <v>25.1797124</v>
      </c>
      <c r="DR288">
        <v>55.263770299999997</v>
      </c>
      <c r="DS288" t="s">
        <v>133</v>
      </c>
      <c r="DT288" t="s">
        <v>133</v>
      </c>
      <c r="DW288" s="18" t="str">
        <f>IF(AND(CU288="no",CS288=0),"okay",IF(AND(CU288="yes",CS288&gt;0),"okay","wrong"))</f>
        <v>okay</v>
      </c>
      <c r="DX288" s="3">
        <f>SUM(BO288:BQ288)</f>
        <v>85.086666666666645</v>
      </c>
      <c r="DY288" s="3">
        <f>BM288</f>
        <v>0</v>
      </c>
      <c r="DZ288" s="3">
        <f t="shared" si="31"/>
        <v>0</v>
      </c>
      <c r="EA288" s="3">
        <f>CF288</f>
        <v>0</v>
      </c>
      <c r="EB288" s="18">
        <f>ROUND(DZ288-CS288-EA288,)</f>
        <v>0</v>
      </c>
      <c r="EC288" s="3">
        <f>CI288</f>
        <v>2671.52</v>
      </c>
      <c r="ED288" s="3">
        <f t="shared" si="32"/>
        <v>0</v>
      </c>
      <c r="EE288" s="3">
        <f t="shared" si="32"/>
        <v>0</v>
      </c>
      <c r="EF288" s="3">
        <f t="shared" si="33"/>
        <v>2671.52</v>
      </c>
      <c r="EG288" s="18">
        <f t="shared" si="34"/>
        <v>0</v>
      </c>
      <c r="EH288" s="3">
        <f>BU288</f>
        <v>2098.8000000000002</v>
      </c>
      <c r="EI288" s="3">
        <f t="shared" si="35"/>
        <v>2098.8000000000002</v>
      </c>
      <c r="EJ288" s="3">
        <f>CE288</f>
        <v>0</v>
      </c>
      <c r="EK288" s="19">
        <f t="shared" si="29"/>
        <v>2098.8000000000002</v>
      </c>
      <c r="EL288" s="19">
        <f>CO288/CM288</f>
        <v>1</v>
      </c>
      <c r="EM288" s="19">
        <f t="shared" si="30"/>
        <v>2098.8000000000002</v>
      </c>
      <c r="EN288" s="18">
        <f>ROUND(EM288-BV288,0)</f>
        <v>0</v>
      </c>
    </row>
    <row r="289" spans="1:144" x14ac:dyDescent="0.25">
      <c r="A289">
        <v>264717</v>
      </c>
      <c r="B289" t="s">
        <v>133</v>
      </c>
      <c r="C289" s="1">
        <v>45388</v>
      </c>
      <c r="D289" s="2">
        <v>45388.434421296297</v>
      </c>
      <c r="E289">
        <v>2024</v>
      </c>
      <c r="F289">
        <v>4</v>
      </c>
      <c r="G289">
        <v>6</v>
      </c>
      <c r="H289">
        <v>14</v>
      </c>
      <c r="I289">
        <v>7</v>
      </c>
      <c r="J289" t="s">
        <v>126</v>
      </c>
      <c r="K289">
        <v>10</v>
      </c>
      <c r="L289">
        <v>1</v>
      </c>
      <c r="M289">
        <v>1</v>
      </c>
      <c r="N289" s="1">
        <v>45390</v>
      </c>
      <c r="O289" s="2">
        <v>45390.708333333336</v>
      </c>
      <c r="P289">
        <v>2024</v>
      </c>
      <c r="Q289">
        <v>4</v>
      </c>
      <c r="R289">
        <v>8</v>
      </c>
      <c r="S289">
        <v>15</v>
      </c>
      <c r="T289">
        <v>2</v>
      </c>
      <c r="U289" t="s">
        <v>124</v>
      </c>
      <c r="V289">
        <v>17</v>
      </c>
      <c r="W289" s="1">
        <v>45391</v>
      </c>
      <c r="X289" s="2">
        <v>45391.708333333336</v>
      </c>
      <c r="Y289">
        <v>2024</v>
      </c>
      <c r="Z289">
        <v>4</v>
      </c>
      <c r="AA289">
        <v>9</v>
      </c>
      <c r="AB289">
        <v>15</v>
      </c>
      <c r="AC289">
        <v>3</v>
      </c>
      <c r="AD289" t="s">
        <v>171</v>
      </c>
      <c r="AE289">
        <v>17</v>
      </c>
      <c r="AF289" t="s">
        <v>127</v>
      </c>
      <c r="AG289" t="s">
        <v>203</v>
      </c>
      <c r="AH289" t="s">
        <v>129</v>
      </c>
      <c r="AI289" t="s">
        <v>130</v>
      </c>
      <c r="AJ289">
        <v>2</v>
      </c>
      <c r="AK289" t="s">
        <v>1082</v>
      </c>
      <c r="AL289" t="s">
        <v>39</v>
      </c>
      <c r="AM289" s="1">
        <v>45388</v>
      </c>
      <c r="AN289">
        <v>1</v>
      </c>
      <c r="AO289">
        <v>0</v>
      </c>
      <c r="AP289">
        <v>0</v>
      </c>
      <c r="AQ289" t="s">
        <v>1654</v>
      </c>
      <c r="AR289" t="s">
        <v>156</v>
      </c>
      <c r="AS289" t="s">
        <v>157</v>
      </c>
      <c r="AT289" t="s">
        <v>133</v>
      </c>
      <c r="AU289" t="s">
        <v>158</v>
      </c>
      <c r="AV289" t="s">
        <v>159</v>
      </c>
      <c r="AW289" t="s">
        <v>133</v>
      </c>
      <c r="AX289" t="s">
        <v>146</v>
      </c>
      <c r="AZ289">
        <v>1</v>
      </c>
      <c r="BA289">
        <v>0</v>
      </c>
      <c r="BB289">
        <v>0</v>
      </c>
      <c r="BC289">
        <v>1</v>
      </c>
      <c r="BD289">
        <v>53922</v>
      </c>
      <c r="BE289" t="s">
        <v>1691</v>
      </c>
      <c r="BF289" t="s">
        <v>1692</v>
      </c>
      <c r="BG289" t="s">
        <v>1693</v>
      </c>
      <c r="BH289" s="1">
        <v>33787</v>
      </c>
      <c r="BI289">
        <v>32</v>
      </c>
      <c r="BJ289" t="s">
        <v>143</v>
      </c>
      <c r="BK289" t="s">
        <v>139</v>
      </c>
      <c r="BL289" s="3">
        <v>1</v>
      </c>
      <c r="BM289" s="3">
        <v>0</v>
      </c>
      <c r="BN289">
        <v>0</v>
      </c>
      <c r="BO289" s="3">
        <v>324.99</v>
      </c>
      <c r="BP289" s="3">
        <v>35.99</v>
      </c>
      <c r="BQ289" s="3">
        <v>25</v>
      </c>
      <c r="BR289" t="s">
        <v>144</v>
      </c>
      <c r="BS289">
        <v>0</v>
      </c>
      <c r="BT289">
        <v>0</v>
      </c>
      <c r="BU289" s="3">
        <v>324.99</v>
      </c>
      <c r="BV289" s="3">
        <v>324.99</v>
      </c>
      <c r="BW289">
        <v>0</v>
      </c>
      <c r="BX289">
        <v>39</v>
      </c>
      <c r="BY289">
        <v>39</v>
      </c>
      <c r="BZ289">
        <v>25</v>
      </c>
      <c r="CA289">
        <v>35.99</v>
      </c>
      <c r="CB289">
        <v>0</v>
      </c>
      <c r="CC289">
        <v>0</v>
      </c>
      <c r="CD289">
        <v>60.99</v>
      </c>
      <c r="CE289" s="3">
        <v>0</v>
      </c>
      <c r="CF289" s="3">
        <v>0</v>
      </c>
      <c r="CG289">
        <v>24.4495</v>
      </c>
      <c r="CH289">
        <v>24.4495</v>
      </c>
      <c r="CI289" s="3">
        <v>488.98</v>
      </c>
      <c r="CJ289" s="5">
        <v>488.98</v>
      </c>
      <c r="CK289" s="5">
        <v>488.98</v>
      </c>
      <c r="CL289" s="5">
        <v>488.98</v>
      </c>
      <c r="CM289" s="3">
        <v>488.98</v>
      </c>
      <c r="CN289" s="3">
        <v>488.98</v>
      </c>
      <c r="CO289" s="3">
        <v>488.98</v>
      </c>
      <c r="CP289" s="3">
        <v>488.98</v>
      </c>
      <c r="CQ289">
        <v>488.98</v>
      </c>
      <c r="CR289">
        <v>24.4495</v>
      </c>
      <c r="CS289" s="3">
        <v>0</v>
      </c>
      <c r="CT289" s="3">
        <v>0</v>
      </c>
      <c r="CU289" s="3" t="s">
        <v>146</v>
      </c>
      <c r="CV289" t="s">
        <v>133</v>
      </c>
      <c r="CX289" s="2">
        <v>1.5</v>
      </c>
      <c r="CY289" t="s">
        <v>133</v>
      </c>
      <c r="CZ289">
        <v>108</v>
      </c>
      <c r="DA289" t="s">
        <v>133</v>
      </c>
      <c r="DB289" t="s">
        <v>163</v>
      </c>
      <c r="DC289" t="s">
        <v>537</v>
      </c>
      <c r="DD289" t="s">
        <v>133</v>
      </c>
      <c r="DE289" t="s">
        <v>133</v>
      </c>
      <c r="DF289" t="s">
        <v>133</v>
      </c>
      <c r="DG289" t="s">
        <v>143</v>
      </c>
      <c r="DH289" t="s">
        <v>168</v>
      </c>
      <c r="DI289">
        <v>1</v>
      </c>
      <c r="DJ289">
        <v>1</v>
      </c>
      <c r="DK289" t="s">
        <v>1694</v>
      </c>
      <c r="DL289" t="s">
        <v>152</v>
      </c>
      <c r="DM289">
        <v>25.1507583121072</v>
      </c>
      <c r="DN289">
        <v>55.394658297351903</v>
      </c>
      <c r="DO289" t="s">
        <v>1694</v>
      </c>
      <c r="DP289" t="s">
        <v>153</v>
      </c>
      <c r="DQ289">
        <v>25.1507583121072</v>
      </c>
      <c r="DR289">
        <v>55.394658297351903</v>
      </c>
      <c r="DS289" t="s">
        <v>133</v>
      </c>
      <c r="DT289" t="s">
        <v>133</v>
      </c>
      <c r="DW289" s="18" t="str">
        <f>IF(AND(CU289="no",CS289=0),"okay",IF(AND(CU289="yes",CS289&gt;0),"okay","wrong"))</f>
        <v>okay</v>
      </c>
      <c r="DX289" s="3">
        <f>SUM(BO289:BQ289)</f>
        <v>385.98</v>
      </c>
      <c r="DY289" s="3">
        <f>BM289</f>
        <v>0</v>
      </c>
      <c r="DZ289" s="3">
        <f t="shared" si="31"/>
        <v>0</v>
      </c>
      <c r="EA289" s="3">
        <f>CF289</f>
        <v>0</v>
      </c>
      <c r="EB289" s="18">
        <f>ROUND(DZ289-CS289-EA289,)</f>
        <v>0</v>
      </c>
      <c r="EC289" s="3">
        <f>CI289</f>
        <v>488.98</v>
      </c>
      <c r="ED289" s="3">
        <f t="shared" si="32"/>
        <v>0</v>
      </c>
      <c r="EE289" s="3">
        <f t="shared" si="32"/>
        <v>0</v>
      </c>
      <c r="EF289" s="3">
        <f t="shared" si="33"/>
        <v>488.98</v>
      </c>
      <c r="EG289" s="18">
        <f t="shared" si="34"/>
        <v>0</v>
      </c>
      <c r="EH289" s="3">
        <f>BU289</f>
        <v>324.99</v>
      </c>
      <c r="EI289" s="3">
        <f t="shared" si="35"/>
        <v>324.99</v>
      </c>
      <c r="EJ289" s="3">
        <f>CE289</f>
        <v>0</v>
      </c>
      <c r="EK289" s="19">
        <f t="shared" si="29"/>
        <v>324.99</v>
      </c>
      <c r="EL289" s="19">
        <f>CO289/CM289</f>
        <v>1</v>
      </c>
      <c r="EM289" s="19">
        <f t="shared" si="30"/>
        <v>324.99</v>
      </c>
      <c r="EN289" s="18">
        <f>ROUND(EM289-BV289,0)</f>
        <v>0</v>
      </c>
    </row>
    <row r="290" spans="1:144" x14ac:dyDescent="0.25">
      <c r="A290">
        <v>264791</v>
      </c>
      <c r="B290" t="s">
        <v>1695</v>
      </c>
      <c r="C290" s="1">
        <v>45388</v>
      </c>
      <c r="D290" s="2">
        <v>45388.572754629633</v>
      </c>
      <c r="E290">
        <v>2024</v>
      </c>
      <c r="F290">
        <v>4</v>
      </c>
      <c r="G290">
        <v>6</v>
      </c>
      <c r="H290">
        <v>14</v>
      </c>
      <c r="I290">
        <v>7</v>
      </c>
      <c r="J290" t="s">
        <v>126</v>
      </c>
      <c r="K290">
        <v>13</v>
      </c>
      <c r="L290">
        <v>1</v>
      </c>
      <c r="M290">
        <v>1</v>
      </c>
      <c r="N290" s="1">
        <v>45389</v>
      </c>
      <c r="O290" s="2">
        <v>45389.541666666664</v>
      </c>
      <c r="P290">
        <v>2024</v>
      </c>
      <c r="Q290">
        <v>4</v>
      </c>
      <c r="R290">
        <v>7</v>
      </c>
      <c r="S290">
        <v>14</v>
      </c>
      <c r="T290">
        <v>1</v>
      </c>
      <c r="U290" t="s">
        <v>172</v>
      </c>
      <c r="V290">
        <v>13</v>
      </c>
      <c r="W290" s="1">
        <v>45397</v>
      </c>
      <c r="X290" s="2">
        <v>45397.541666666664</v>
      </c>
      <c r="Y290">
        <v>2024</v>
      </c>
      <c r="Z290">
        <v>4</v>
      </c>
      <c r="AA290">
        <v>15</v>
      </c>
      <c r="AB290">
        <v>16</v>
      </c>
      <c r="AC290">
        <v>2</v>
      </c>
      <c r="AD290" t="s">
        <v>124</v>
      </c>
      <c r="AE290">
        <v>13</v>
      </c>
      <c r="AF290" t="s">
        <v>127</v>
      </c>
      <c r="AG290" t="s">
        <v>128</v>
      </c>
      <c r="AH290" t="s">
        <v>129</v>
      </c>
      <c r="AI290" t="s">
        <v>173</v>
      </c>
      <c r="AJ290">
        <v>1</v>
      </c>
      <c r="AK290" t="s">
        <v>1082</v>
      </c>
      <c r="AL290" t="s">
        <v>39</v>
      </c>
      <c r="AM290" s="1">
        <v>45388</v>
      </c>
      <c r="AN290">
        <v>1</v>
      </c>
      <c r="AO290">
        <v>0</v>
      </c>
      <c r="AP290">
        <v>0</v>
      </c>
      <c r="AQ290" t="s">
        <v>216</v>
      </c>
      <c r="AR290" t="s">
        <v>205</v>
      </c>
      <c r="AS290" t="s">
        <v>157</v>
      </c>
      <c r="AT290" t="s">
        <v>133</v>
      </c>
      <c r="AU290" t="s">
        <v>158</v>
      </c>
      <c r="AV290" t="s">
        <v>159</v>
      </c>
      <c r="AW290" t="s">
        <v>133</v>
      </c>
      <c r="AX290" t="s">
        <v>146</v>
      </c>
      <c r="AZ290">
        <v>1</v>
      </c>
      <c r="BA290">
        <v>0</v>
      </c>
      <c r="BB290">
        <v>0</v>
      </c>
      <c r="BC290">
        <v>1</v>
      </c>
      <c r="BD290">
        <v>492756</v>
      </c>
      <c r="BE290" t="s">
        <v>1696</v>
      </c>
      <c r="BF290" t="s">
        <v>1697</v>
      </c>
      <c r="BG290" t="s">
        <v>1698</v>
      </c>
      <c r="BH290" s="1">
        <v>33787</v>
      </c>
      <c r="BI290">
        <v>32</v>
      </c>
      <c r="BJ290" t="s">
        <v>143</v>
      </c>
      <c r="BK290" t="s">
        <v>139</v>
      </c>
      <c r="BL290" s="3">
        <v>8</v>
      </c>
      <c r="BM290" s="3">
        <v>0</v>
      </c>
      <c r="BN290">
        <v>0</v>
      </c>
      <c r="BO290" s="3">
        <v>121.28</v>
      </c>
      <c r="BP290" s="3">
        <v>17</v>
      </c>
      <c r="BQ290" s="3">
        <v>15</v>
      </c>
      <c r="BR290" t="s">
        <v>144</v>
      </c>
      <c r="BS290">
        <v>0</v>
      </c>
      <c r="BT290">
        <v>0</v>
      </c>
      <c r="BU290" s="3">
        <v>970.24</v>
      </c>
      <c r="BV290" s="3">
        <v>1020.24</v>
      </c>
      <c r="BW290">
        <v>0</v>
      </c>
      <c r="BX290">
        <v>39</v>
      </c>
      <c r="BY290">
        <v>39</v>
      </c>
      <c r="BZ290">
        <v>120</v>
      </c>
      <c r="CA290">
        <v>136</v>
      </c>
      <c r="CB290">
        <v>0</v>
      </c>
      <c r="CC290">
        <v>0</v>
      </c>
      <c r="CD290">
        <v>136</v>
      </c>
      <c r="CE290" s="3">
        <v>50</v>
      </c>
      <c r="CF290" s="3">
        <v>0</v>
      </c>
      <c r="CG290">
        <v>62.709999999999901</v>
      </c>
      <c r="CH290">
        <v>112.71</v>
      </c>
      <c r="CI290" s="3">
        <v>1304.24</v>
      </c>
      <c r="CJ290" s="5">
        <v>1254.24</v>
      </c>
      <c r="CK290" s="5">
        <v>1304.24</v>
      </c>
      <c r="CL290" s="5">
        <v>1254.24</v>
      </c>
      <c r="CM290" s="3">
        <v>1304.24</v>
      </c>
      <c r="CN290" s="3">
        <v>1354.24</v>
      </c>
      <c r="CO290" s="3">
        <v>1304.24</v>
      </c>
      <c r="CP290" s="3">
        <v>1354.24</v>
      </c>
      <c r="CQ290">
        <v>1304.24</v>
      </c>
      <c r="CR290">
        <v>112.71</v>
      </c>
      <c r="CS290" s="3">
        <v>0</v>
      </c>
      <c r="CT290" s="3">
        <v>0</v>
      </c>
      <c r="CU290" s="3" t="s">
        <v>146</v>
      </c>
      <c r="CV290" t="s">
        <v>200</v>
      </c>
      <c r="CX290" s="2">
        <v>44742.300173611111</v>
      </c>
      <c r="CY290" t="s">
        <v>200</v>
      </c>
      <c r="CZ290">
        <v>276</v>
      </c>
      <c r="DA290">
        <v>3</v>
      </c>
      <c r="DB290" t="s">
        <v>191</v>
      </c>
      <c r="DC290" t="s">
        <v>469</v>
      </c>
      <c r="DD290" t="s">
        <v>261</v>
      </c>
      <c r="DE290" t="s">
        <v>166</v>
      </c>
      <c r="DF290" t="s">
        <v>167</v>
      </c>
      <c r="DG290" t="s">
        <v>143</v>
      </c>
      <c r="DH290" t="s">
        <v>168</v>
      </c>
      <c r="DI290">
        <v>1</v>
      </c>
      <c r="DJ290">
        <v>1</v>
      </c>
      <c r="DK290" t="s">
        <v>1699</v>
      </c>
      <c r="DL290" t="s">
        <v>152</v>
      </c>
      <c r="DM290">
        <v>25.0682759</v>
      </c>
      <c r="DN290">
        <v>55.321369399999902</v>
      </c>
      <c r="DO290" t="s">
        <v>1699</v>
      </c>
      <c r="DP290" t="s">
        <v>153</v>
      </c>
      <c r="DQ290">
        <v>25.0682759</v>
      </c>
      <c r="DR290">
        <v>55.321369399999902</v>
      </c>
      <c r="DS290" t="s">
        <v>133</v>
      </c>
      <c r="DT290" t="s">
        <v>133</v>
      </c>
      <c r="DW290" s="18" t="str">
        <f>IF(AND(CU290="no",CS290=0),"okay",IF(AND(CU290="yes",CS290&gt;0),"okay","wrong"))</f>
        <v>okay</v>
      </c>
      <c r="DX290" s="3">
        <f>SUM(BO290:BQ290)</f>
        <v>153.28</v>
      </c>
      <c r="DY290" s="3">
        <f>BM290</f>
        <v>0</v>
      </c>
      <c r="DZ290" s="3">
        <f t="shared" si="31"/>
        <v>0</v>
      </c>
      <c r="EA290" s="3">
        <f>CF290</f>
        <v>0</v>
      </c>
      <c r="EB290" s="18">
        <f>ROUND(DZ290-CS290-EA290,)</f>
        <v>0</v>
      </c>
      <c r="EC290" s="3">
        <f>CI290</f>
        <v>1304.24</v>
      </c>
      <c r="ED290" s="3">
        <f t="shared" si="32"/>
        <v>0</v>
      </c>
      <c r="EE290" s="3">
        <f t="shared" si="32"/>
        <v>0</v>
      </c>
      <c r="EF290" s="3">
        <f t="shared" si="33"/>
        <v>1304.24</v>
      </c>
      <c r="EG290" s="18">
        <f t="shared" si="34"/>
        <v>0</v>
      </c>
      <c r="EH290" s="3">
        <f>BU290</f>
        <v>970.24</v>
      </c>
      <c r="EI290" s="3">
        <f t="shared" si="35"/>
        <v>970.24</v>
      </c>
      <c r="EJ290" s="3">
        <f>CE290</f>
        <v>50</v>
      </c>
      <c r="EK290" s="19">
        <f t="shared" si="29"/>
        <v>920.24</v>
      </c>
      <c r="EL290" s="19">
        <f>CO290/CM290</f>
        <v>1</v>
      </c>
      <c r="EM290" s="19">
        <f t="shared" si="30"/>
        <v>920.24</v>
      </c>
      <c r="EN290" s="18">
        <f>ROUND(EM290-BV290,0)</f>
        <v>-100</v>
      </c>
    </row>
    <row r="291" spans="1:144" x14ac:dyDescent="0.25">
      <c r="A291">
        <v>264999</v>
      </c>
      <c r="B291" t="s">
        <v>1700</v>
      </c>
      <c r="C291" s="1">
        <v>45389</v>
      </c>
      <c r="D291" s="2">
        <v>45389.305405092593</v>
      </c>
      <c r="E291">
        <v>2024</v>
      </c>
      <c r="F291">
        <v>4</v>
      </c>
      <c r="G291">
        <v>7</v>
      </c>
      <c r="H291">
        <v>14</v>
      </c>
      <c r="I291">
        <v>1</v>
      </c>
      <c r="J291" t="s">
        <v>172</v>
      </c>
      <c r="K291">
        <v>7</v>
      </c>
      <c r="L291">
        <v>1</v>
      </c>
      <c r="M291">
        <v>1</v>
      </c>
      <c r="N291" s="1">
        <v>45389</v>
      </c>
      <c r="O291" s="2">
        <v>45389.458333333336</v>
      </c>
      <c r="P291">
        <v>2024</v>
      </c>
      <c r="Q291">
        <v>4</v>
      </c>
      <c r="R291">
        <v>7</v>
      </c>
      <c r="S291">
        <v>14</v>
      </c>
      <c r="T291">
        <v>1</v>
      </c>
      <c r="U291" t="s">
        <v>172</v>
      </c>
      <c r="V291">
        <v>11</v>
      </c>
      <c r="W291" s="1">
        <v>45399</v>
      </c>
      <c r="X291" s="2">
        <v>45399.864583333336</v>
      </c>
      <c r="Y291">
        <v>2024</v>
      </c>
      <c r="Z291">
        <v>4</v>
      </c>
      <c r="AA291">
        <v>17</v>
      </c>
      <c r="AB291">
        <v>16</v>
      </c>
      <c r="AC291">
        <v>4</v>
      </c>
      <c r="AD291" t="s">
        <v>226</v>
      </c>
      <c r="AE291">
        <v>20</v>
      </c>
      <c r="AF291" t="s">
        <v>155</v>
      </c>
      <c r="AG291" t="s">
        <v>128</v>
      </c>
      <c r="AH291" t="s">
        <v>129</v>
      </c>
      <c r="AI291" t="s">
        <v>155</v>
      </c>
      <c r="AJ291">
        <v>0</v>
      </c>
      <c r="AK291" t="s">
        <v>1082</v>
      </c>
      <c r="AL291" t="s">
        <v>39</v>
      </c>
      <c r="AM291" s="1">
        <v>45389</v>
      </c>
      <c r="AN291">
        <v>1</v>
      </c>
      <c r="AO291">
        <v>0</v>
      </c>
      <c r="AP291">
        <v>0</v>
      </c>
      <c r="AQ291" t="s">
        <v>216</v>
      </c>
      <c r="AR291" t="s">
        <v>205</v>
      </c>
      <c r="AS291" t="s">
        <v>136</v>
      </c>
      <c r="AT291" t="s">
        <v>272</v>
      </c>
      <c r="AU291" t="s">
        <v>272</v>
      </c>
      <c r="AV291" t="s">
        <v>159</v>
      </c>
      <c r="AW291" t="s">
        <v>133</v>
      </c>
      <c r="AX291" t="s">
        <v>146</v>
      </c>
      <c r="AZ291">
        <v>1</v>
      </c>
      <c r="BA291">
        <v>0</v>
      </c>
      <c r="BB291">
        <v>0</v>
      </c>
      <c r="BC291">
        <v>1</v>
      </c>
      <c r="BD291">
        <v>592941</v>
      </c>
      <c r="BE291" t="s">
        <v>1701</v>
      </c>
      <c r="BF291" t="s">
        <v>1702</v>
      </c>
      <c r="BG291" t="s">
        <v>1703</v>
      </c>
      <c r="BH291" s="1">
        <v>33787</v>
      </c>
      <c r="BI291">
        <v>32</v>
      </c>
      <c r="BJ291" t="s">
        <v>143</v>
      </c>
      <c r="BK291" t="s">
        <v>139</v>
      </c>
      <c r="BL291" s="3">
        <v>10</v>
      </c>
      <c r="BM291" s="3">
        <v>0</v>
      </c>
      <c r="BN291">
        <v>151.28</v>
      </c>
      <c r="BO291" s="3">
        <v>151.28</v>
      </c>
      <c r="BP291" s="3">
        <v>17</v>
      </c>
      <c r="BQ291" s="3">
        <v>16.5</v>
      </c>
      <c r="BR291" t="s">
        <v>144</v>
      </c>
      <c r="BS291">
        <v>0</v>
      </c>
      <c r="BT291">
        <v>0</v>
      </c>
      <c r="BU291" s="3">
        <v>1512.8</v>
      </c>
      <c r="BV291" s="3">
        <v>1512.8</v>
      </c>
      <c r="BW291">
        <v>151.28</v>
      </c>
      <c r="BX291">
        <v>39</v>
      </c>
      <c r="BY291">
        <v>39</v>
      </c>
      <c r="BZ291">
        <v>165</v>
      </c>
      <c r="CA291">
        <v>187</v>
      </c>
      <c r="CB291">
        <v>0</v>
      </c>
      <c r="CC291">
        <v>0</v>
      </c>
      <c r="CD291">
        <v>335</v>
      </c>
      <c r="CE291" s="3">
        <v>0</v>
      </c>
      <c r="CF291" s="3">
        <v>0</v>
      </c>
      <c r="CG291">
        <v>112.95</v>
      </c>
      <c r="CH291">
        <v>112.95</v>
      </c>
      <c r="CI291" s="3">
        <v>2259.08</v>
      </c>
      <c r="CJ291" s="5">
        <v>2259.08</v>
      </c>
      <c r="CK291" s="5">
        <v>2259.08</v>
      </c>
      <c r="CL291" s="5">
        <v>2259.08</v>
      </c>
      <c r="CM291" s="3">
        <v>2259.08</v>
      </c>
      <c r="CN291" s="3">
        <v>2259.08</v>
      </c>
      <c r="CO291" s="3">
        <v>2259.08</v>
      </c>
      <c r="CP291" s="3">
        <v>2259.08</v>
      </c>
      <c r="CQ291">
        <v>2259.08</v>
      </c>
      <c r="CR291">
        <v>112.95</v>
      </c>
      <c r="CS291" s="3">
        <v>0</v>
      </c>
      <c r="CT291" s="3">
        <v>0</v>
      </c>
      <c r="CU291" s="3" t="s">
        <v>146</v>
      </c>
      <c r="CV291" t="s">
        <v>133</v>
      </c>
      <c r="CX291" s="2">
        <v>1.5</v>
      </c>
      <c r="CY291" t="s">
        <v>133</v>
      </c>
      <c r="CZ291">
        <v>310</v>
      </c>
      <c r="DA291">
        <v>3</v>
      </c>
      <c r="DB291" t="s">
        <v>147</v>
      </c>
      <c r="DC291" t="s">
        <v>301</v>
      </c>
      <c r="DD291" t="s">
        <v>1198</v>
      </c>
      <c r="DE291" t="s">
        <v>166</v>
      </c>
      <c r="DF291" t="s">
        <v>278</v>
      </c>
      <c r="DG291" t="s">
        <v>143</v>
      </c>
      <c r="DH291" t="s">
        <v>168</v>
      </c>
      <c r="DI291">
        <v>1</v>
      </c>
      <c r="DJ291">
        <v>1</v>
      </c>
      <c r="DK291" t="s">
        <v>1704</v>
      </c>
      <c r="DL291" t="s">
        <v>152</v>
      </c>
      <c r="DM291">
        <v>25.026366276569199</v>
      </c>
      <c r="DN291">
        <v>55.234255324120603</v>
      </c>
      <c r="DO291" t="s">
        <v>1704</v>
      </c>
      <c r="DP291" t="s">
        <v>153</v>
      </c>
      <c r="DQ291">
        <v>25.283149326282299</v>
      </c>
      <c r="DR291">
        <v>51.526402607560101</v>
      </c>
      <c r="DS291" t="s">
        <v>133</v>
      </c>
      <c r="DT291" t="s">
        <v>133</v>
      </c>
      <c r="DW291" s="18" t="str">
        <f>IF(AND(CU291="no",CS291=0),"okay",IF(AND(CU291="yes",CS291&gt;0),"okay","wrong"))</f>
        <v>okay</v>
      </c>
      <c r="DX291" s="3">
        <f>SUM(BO291:BQ291)</f>
        <v>184.78</v>
      </c>
      <c r="DY291" s="3">
        <f>BM291</f>
        <v>0</v>
      </c>
      <c r="DZ291" s="3">
        <f t="shared" si="31"/>
        <v>0</v>
      </c>
      <c r="EA291" s="3">
        <f>CF291</f>
        <v>0</v>
      </c>
      <c r="EB291" s="18">
        <f>ROUND(DZ291-CS291-EA291,)</f>
        <v>0</v>
      </c>
      <c r="EC291" s="3">
        <f>CI291</f>
        <v>2259.08</v>
      </c>
      <c r="ED291" s="3">
        <f t="shared" si="32"/>
        <v>0</v>
      </c>
      <c r="EE291" s="3">
        <f t="shared" si="32"/>
        <v>0</v>
      </c>
      <c r="EF291" s="3">
        <f t="shared" si="33"/>
        <v>2259.08</v>
      </c>
      <c r="EG291" s="18">
        <f t="shared" si="34"/>
        <v>0</v>
      </c>
      <c r="EH291" s="3">
        <f>BU291</f>
        <v>1512.8</v>
      </c>
      <c r="EI291" s="3">
        <f t="shared" si="35"/>
        <v>1512.8</v>
      </c>
      <c r="EJ291" s="3">
        <f>CE291</f>
        <v>0</v>
      </c>
      <c r="EK291" s="19">
        <f t="shared" si="29"/>
        <v>1512.8</v>
      </c>
      <c r="EL291" s="19">
        <f>CO291/CM291</f>
        <v>1</v>
      </c>
      <c r="EM291" s="19">
        <f t="shared" si="30"/>
        <v>1512.8</v>
      </c>
      <c r="EN291" s="18">
        <f>ROUND(EM291-BV291,0)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extension_discounts_040824_v13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Calla</cp:lastModifiedBy>
  <dcterms:created xsi:type="dcterms:W3CDTF">2024-04-09T03:31:39Z</dcterms:created>
  <dcterms:modified xsi:type="dcterms:W3CDTF">2024-04-09T03:42:15Z</dcterms:modified>
</cp:coreProperties>
</file>