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lla\Google Drive\Resume &amp; Stuff\ezhire\sql_analysis\mysql_queries\early_return_discovery\excel_files\"/>
    </mc:Choice>
  </mc:AlternateContent>
  <xr:revisionPtr revIDLastSave="0" documentId="13_ncr:9_{CE724534-84EA-4E57-83B3-7E8B79F85063}" xr6:coauthVersionLast="47" xr6:coauthVersionMax="47" xr10:uidLastSave="{00000000-0000-0000-0000-000000000000}"/>
  <bookViews>
    <workbookView xWindow="-120" yWindow="-120" windowWidth="29040" windowHeight="15720" activeTab="3" xr2:uid="{6DD03FF7-44AD-4BD9-8BA5-9FF8BFF3C63F}"/>
  </bookViews>
  <sheets>
    <sheet name="slack" sheetId="4" r:id="rId1"/>
    <sheet name="sql" sheetId="3" r:id="rId2"/>
    <sheet name="231_131_user_review" sheetId="1" r:id="rId3"/>
    <sheet name="231_131_booking_data" sheetId="2" r:id="rId4"/>
  </sheets>
  <calcPr calcId="0"/>
</workbook>
</file>

<file path=xl/calcChain.xml><?xml version="1.0" encoding="utf-8"?>
<calcChain xmlns="http://schemas.openxmlformats.org/spreadsheetml/2006/main">
  <c r="C35" i="2" l="1"/>
  <c r="C32" i="2"/>
  <c r="FU17" i="2"/>
  <c r="FU16" i="2"/>
  <c r="FU15" i="2"/>
  <c r="FU14" i="2"/>
  <c r="FU13" i="2"/>
  <c r="FU12" i="2"/>
  <c r="FU11" i="2"/>
  <c r="FU10" i="2"/>
  <c r="FU9" i="2"/>
  <c r="FU8" i="2"/>
  <c r="FU7" i="2"/>
  <c r="FU6" i="2"/>
  <c r="FU5" i="2"/>
  <c r="FU4" i="2"/>
  <c r="FU3" i="2"/>
  <c r="A3" i="3" l="1"/>
  <c r="A6" i="3"/>
  <c r="L17" i="1"/>
  <c r="K17" i="1"/>
  <c r="J17" i="1"/>
  <c r="I17" i="1"/>
  <c r="H17" i="1"/>
  <c r="G17" i="1"/>
  <c r="F17" i="1"/>
  <c r="E17" i="1"/>
  <c r="D17" i="1"/>
  <c r="D15" i="1"/>
  <c r="A4" i="1"/>
  <c r="A5" i="1" s="1"/>
  <c r="A6" i="1" s="1"/>
  <c r="A7" i="1" s="1"/>
  <c r="A8" i="1" s="1"/>
  <c r="A9" i="1" s="1"/>
  <c r="A10" i="1" s="1"/>
  <c r="A3" i="1"/>
  <c r="D18" i="1" l="1"/>
</calcChain>
</file>

<file path=xl/sharedStrings.xml><?xml version="1.0" encoding="utf-8"?>
<sst xmlns="http://schemas.openxmlformats.org/spreadsheetml/2006/main" count="1120" uniqueCount="370">
  <si>
    <t>user_ptr_id</t>
  </si>
  <si>
    <t>date_join_cohort</t>
  </si>
  <si>
    <t>score_three_parts</t>
  </si>
  <si>
    <t>score_five_parts</t>
  </si>
  <si>
    <t>first_name</t>
  </si>
  <si>
    <t>email</t>
  </si>
  <si>
    <t>mobile</t>
  </si>
  <si>
    <t>test_group</t>
  </si>
  <si>
    <t>is_repeat_new_first</t>
  </si>
  <si>
    <t>created_at</t>
  </si>
  <si>
    <t>booking_most_recent_return_vs_now</t>
  </si>
  <si>
    <t>total_days_per_completed_and_started_bookings</t>
  </si>
  <si>
    <t>booking_charge__less_discount_aed_per_completed_started_bookings</t>
  </si>
  <si>
    <t>Record Count</t>
  </si>
  <si>
    <t>2020-03</t>
  </si>
  <si>
    <t>arun</t>
  </si>
  <si>
    <t>arunmathew1978@yahoo.com</t>
  </si>
  <si>
    <t>Experiment</t>
  </si>
  <si>
    <t>new</t>
  </si>
  <si>
    <t>Aug 4, 2024, 4:50:22 AM</t>
  </si>
  <si>
    <t>2021-10</t>
  </si>
  <si>
    <t>Anwarullah</t>
  </si>
  <si>
    <t>anwarullah.ksa@gmail.com</t>
  </si>
  <si>
    <t>Control</t>
  </si>
  <si>
    <t>2021-11</t>
  </si>
  <si>
    <t>Sagar</t>
  </si>
  <si>
    <t>sagar@panchshil.com</t>
  </si>
  <si>
    <t>2022-06</t>
  </si>
  <si>
    <t>seema</t>
  </si>
  <si>
    <t>seemafrancis1805@gmail.com</t>
  </si>
  <si>
    <t>2022-09</t>
  </si>
  <si>
    <t>Sarbari</t>
  </si>
  <si>
    <t>sarbarighosh12@gmail.com</t>
  </si>
  <si>
    <t>2022-01</t>
  </si>
  <si>
    <t>Ms Mona</t>
  </si>
  <si>
    <t>gavin.dourado@gmail.com</t>
  </si>
  <si>
    <t>first</t>
  </si>
  <si>
    <t>2022-10</t>
  </si>
  <si>
    <t>Gurudutt</t>
  </si>
  <si>
    <t>vishbrian@yahoo.com</t>
  </si>
  <si>
    <t>repeat</t>
  </si>
  <si>
    <t>2023-02</t>
  </si>
  <si>
    <t>vishbrian@gmail.com</t>
  </si>
  <si>
    <t>2023-03</t>
  </si>
  <si>
    <t>Paulo</t>
  </si>
  <si>
    <t>pbarrosmiami@icloud.com</t>
  </si>
  <si>
    <t>+1(786)681-5026</t>
  </si>
  <si>
    <t>random_index</t>
  </si>
  <si>
    <t>ids</t>
  </si>
  <si>
    <t>for sql query</t>
  </si>
  <si>
    <t>x</t>
  </si>
  <si>
    <t>auth_user_id</t>
  </si>
  <si>
    <t>last_name</t>
  </si>
  <si>
    <t>last_login_gst</t>
  </si>
  <si>
    <t>is_staff</t>
  </si>
  <si>
    <t>is_active</t>
  </si>
  <si>
    <t>date_join_gst</t>
  </si>
  <si>
    <t>date_join_formatted_gst</t>
  </si>
  <si>
    <t>date_join_year</t>
  </si>
  <si>
    <t>date_join_month</t>
  </si>
  <si>
    <t>is_verified</t>
  </si>
  <si>
    <t>date_of_birth</t>
  </si>
  <si>
    <t>is_resident</t>
  </si>
  <si>
    <t>renting_in</t>
  </si>
  <si>
    <t>country_code</t>
  </si>
  <si>
    <t>telephone</t>
  </si>
  <si>
    <t>role_type</t>
  </si>
  <si>
    <t>address_city</t>
  </si>
  <si>
    <t>address_country</t>
  </si>
  <si>
    <t>dl_country</t>
  </si>
  <si>
    <t>dl_exp_date</t>
  </si>
  <si>
    <t>int_dl_exp_date</t>
  </si>
  <si>
    <t>passport_exp_date</t>
  </si>
  <si>
    <t>state</t>
  </si>
  <si>
    <t>payment_det_added</t>
  </si>
  <si>
    <t>payment_det_added_bank</t>
  </si>
  <si>
    <t>user_source1</t>
  </si>
  <si>
    <t>app_version</t>
  </si>
  <si>
    <t>os_version</t>
  </si>
  <si>
    <t>app_language</t>
  </si>
  <si>
    <t>gps_added</t>
  </si>
  <si>
    <t>insurance_added</t>
  </si>
  <si>
    <t>babe_seater_added</t>
  </si>
  <si>
    <t>boster_seat_added</t>
  </si>
  <si>
    <t>firebase_token</t>
  </si>
  <si>
    <t>has_firebase_token</t>
  </si>
  <si>
    <t>social_uid</t>
  </si>
  <si>
    <t>has_social_uid</t>
  </si>
  <si>
    <t>user_status</t>
  </si>
  <si>
    <t>is_online</t>
  </si>
  <si>
    <t>referral_code</t>
  </si>
  <si>
    <t>referrer_id</t>
  </si>
  <si>
    <t>booking_id</t>
  </si>
  <si>
    <t>agreement_number</t>
  </si>
  <si>
    <t>booking_date</t>
  </si>
  <si>
    <t>booking_datetime</t>
  </si>
  <si>
    <t>max_booking_datetime</t>
  </si>
  <si>
    <t>today</t>
  </si>
  <si>
    <t>booking_year</t>
  </si>
  <si>
    <t>booking_quarter</t>
  </si>
  <si>
    <t>booking_month</t>
  </si>
  <si>
    <t>booking_day_of_month</t>
  </si>
  <si>
    <t>booking_week_of_year</t>
  </si>
  <si>
    <t>booking_day_of_week</t>
  </si>
  <si>
    <t>booking_day_of_week_v2</t>
  </si>
  <si>
    <t>booking_time_bucket</t>
  </si>
  <si>
    <t>booking_count</t>
  </si>
  <si>
    <t>booking_count_excluding_cancel</t>
  </si>
  <si>
    <t>pickup_date</t>
  </si>
  <si>
    <t>pickup_datetime</t>
  </si>
  <si>
    <t>pickup_year</t>
  </si>
  <si>
    <t>pickup_quarter</t>
  </si>
  <si>
    <t>pickup_month</t>
  </si>
  <si>
    <t>pickup_day_of_month</t>
  </si>
  <si>
    <t>pickup_week_of_year</t>
  </si>
  <si>
    <t>pickup_day_of_week</t>
  </si>
  <si>
    <t>pickup_day_of_week_v2</t>
  </si>
  <si>
    <t>pickup_time_bucket</t>
  </si>
  <si>
    <t>return_date</t>
  </si>
  <si>
    <t>return_datetime</t>
  </si>
  <si>
    <t>return_year</t>
  </si>
  <si>
    <t>return_quarter</t>
  </si>
  <si>
    <t>return_month</t>
  </si>
  <si>
    <t>return_day_of_month</t>
  </si>
  <si>
    <t>return_week_of_year</t>
  </si>
  <si>
    <t>return_day_of_week</t>
  </si>
  <si>
    <t>return_day_of_week_v2</t>
  </si>
  <si>
    <t>return_time_bucket</t>
  </si>
  <si>
    <t>advance_category_day</t>
  </si>
  <si>
    <t>advance_category_week</t>
  </si>
  <si>
    <t>advance_category_month</t>
  </si>
  <si>
    <t>advance_category_date_within_week</t>
  </si>
  <si>
    <t>advance_pickup_booking_date_diff</t>
  </si>
  <si>
    <t>comparison_28_days</t>
  </si>
  <si>
    <t>comparison_period</t>
  </si>
  <si>
    <t>comparison_common_date</t>
  </si>
  <si>
    <t>Current_28_Days</t>
  </si>
  <si>
    <t>4_Weeks_Prior</t>
  </si>
  <si>
    <t>52_Weeks_Prior</t>
  </si>
  <si>
    <t>status</t>
  </si>
  <si>
    <t>booking_type</t>
  </si>
  <si>
    <t>marketplace_or_dispatch</t>
  </si>
  <si>
    <t>marketplace_partner</t>
  </si>
  <si>
    <t>marketplace_partner_summary</t>
  </si>
  <si>
    <t>booking_channel</t>
  </si>
  <si>
    <t>booking_source</t>
  </si>
  <si>
    <t>repeated_user</t>
  </si>
  <si>
    <t>customer_driving_country</t>
  </si>
  <si>
    <t>customer_doc_vertification_status</t>
  </si>
  <si>
    <t>days</t>
  </si>
  <si>
    <t>extension_days</t>
  </si>
  <si>
    <t>extra_day_calc</t>
  </si>
  <si>
    <t>customer_rate</t>
  </si>
  <si>
    <t>insurance_rate</t>
  </si>
  <si>
    <t>additional_driver_rate</t>
  </si>
  <si>
    <t>pai_rate</t>
  </si>
  <si>
    <t>baby_seat_rate</t>
  </si>
  <si>
    <t>insurance_type</t>
  </si>
  <si>
    <t>millage_rate</t>
  </si>
  <si>
    <t>millage_cap_km</t>
  </si>
  <si>
    <t>rent_charge</t>
  </si>
  <si>
    <t>rent_charge_less_discount_extension_aed</t>
  </si>
  <si>
    <t>extra_day_charge</t>
  </si>
  <si>
    <t>delivery_charge</t>
  </si>
  <si>
    <t>collection_charge</t>
  </si>
  <si>
    <t>additional_driver_charge</t>
  </si>
  <si>
    <t>insurance_charge</t>
  </si>
  <si>
    <t>pai_charge</t>
  </si>
  <si>
    <t>baby_charge</t>
  </si>
  <si>
    <t>long_distance</t>
  </si>
  <si>
    <t>premium_delivery</t>
  </si>
  <si>
    <t>airport_delivery</t>
  </si>
  <si>
    <t>gps_charge</t>
  </si>
  <si>
    <t>delivery_update</t>
  </si>
  <si>
    <t>intercity_charge</t>
  </si>
  <si>
    <t>millage_charge</t>
  </si>
  <si>
    <t>other_rental_charge</t>
  </si>
  <si>
    <t>discount_charge</t>
  </si>
  <si>
    <t>discount_extension_charge</t>
  </si>
  <si>
    <t>total_vat</t>
  </si>
  <si>
    <t>other_charge</t>
  </si>
  <si>
    <t>booking_charge</t>
  </si>
  <si>
    <t>booking_charge_less_discount</t>
  </si>
  <si>
    <t>booking_charge_aed</t>
  </si>
  <si>
    <t>booking_charge_less_discount_aed</t>
  </si>
  <si>
    <t>booking_charge_less_extension</t>
  </si>
  <si>
    <t>booking_charge_less_discount_extension</t>
  </si>
  <si>
    <t>booking_charge_less_extension_aed</t>
  </si>
  <si>
    <t>booking_charge_less_discount_extension_aed</t>
  </si>
  <si>
    <t>base_rental_revenue</t>
  </si>
  <si>
    <t>non_rental_charge</t>
  </si>
  <si>
    <t>extension_charge</t>
  </si>
  <si>
    <t>extension_charge_aed</t>
  </si>
  <si>
    <t>is_extended</t>
  </si>
  <si>
    <t>promo_code</t>
  </si>
  <si>
    <t>promo_code_discount_amount</t>
  </si>
  <si>
    <t>promocode_created_date</t>
  </si>
  <si>
    <t>promo_code_description</t>
  </si>
  <si>
    <t>car_avail_id</t>
  </si>
  <si>
    <t>car_cat_id</t>
  </si>
  <si>
    <t>car_cat_name</t>
  </si>
  <si>
    <t>requested_car</t>
  </si>
  <si>
    <t>car_name</t>
  </si>
  <si>
    <t>make</t>
  </si>
  <si>
    <t>color</t>
  </si>
  <si>
    <t>deliver_country</t>
  </si>
  <si>
    <t>deliver_city</t>
  </si>
  <si>
    <t>country_id</t>
  </si>
  <si>
    <t>city_id</t>
  </si>
  <si>
    <t>delivery_location</t>
  </si>
  <si>
    <t>deliver_method</t>
  </si>
  <si>
    <t>delivery_lat</t>
  </si>
  <si>
    <t>delivery_lng</t>
  </si>
  <si>
    <t>collection_location</t>
  </si>
  <si>
    <t>collection_method</t>
  </si>
  <si>
    <t>collection_lat</t>
  </si>
  <si>
    <t>collection_lng</t>
  </si>
  <si>
    <t>nps_score</t>
  </si>
  <si>
    <t>nps_comment</t>
  </si>
  <si>
    <t>reconcile_vs_booking_data</t>
  </si>
  <si>
    <t>NULL</t>
  </si>
  <si>
    <t>Android</t>
  </si>
  <si>
    <t>no</t>
  </si>
  <si>
    <t>yes</t>
  </si>
  <si>
    <t>Friday</t>
  </si>
  <si>
    <t>Monday</t>
  </si>
  <si>
    <t>NextDay+</t>
  </si>
  <si>
    <t>NextWeek+</t>
  </si>
  <si>
    <t>SameMonth</t>
  </si>
  <si>
    <t>WithinAWeek</t>
  </si>
  <si>
    <t>other</t>
  </si>
  <si>
    <t>Rental Ended</t>
  </si>
  <si>
    <t>daily</t>
  </si>
  <si>
    <t>MarketPlace</t>
  </si>
  <si>
    <t>Grand Luxury</t>
  </si>
  <si>
    <t>ANDROID</t>
  </si>
  <si>
    <t>NO</t>
  </si>
  <si>
    <t>Sedan</t>
  </si>
  <si>
    <t>BMW 7 or Audi 8</t>
  </si>
  <si>
    <t>Black</t>
  </si>
  <si>
    <t>United Arab Emirates</t>
  </si>
  <si>
    <t>Delivery</t>
  </si>
  <si>
    <t>Collection</t>
  </si>
  <si>
    <t>IOS</t>
  </si>
  <si>
    <t>Wednesday</t>
  </si>
  <si>
    <t>SameDay</t>
  </si>
  <si>
    <t>SameWeek</t>
  </si>
  <si>
    <t>Full Insurance</t>
  </si>
  <si>
    <t>es 350</t>
  </si>
  <si>
    <t>Lexus</t>
  </si>
  <si>
    <t>Dubai</t>
  </si>
  <si>
    <t>Saturday</t>
  </si>
  <si>
    <t>Sunday</t>
  </si>
  <si>
    <t>NextDay</t>
  </si>
  <si>
    <t>Nissan</t>
  </si>
  <si>
    <t>Self</t>
  </si>
  <si>
    <t>Thursday</t>
  </si>
  <si>
    <t>1.5.3 (4)</t>
  </si>
  <si>
    <t>Tuesday</t>
  </si>
  <si>
    <t>YES</t>
  </si>
  <si>
    <t>Cancelled by User</t>
  </si>
  <si>
    <t>N/A</t>
  </si>
  <si>
    <t>Nissan Sunny or Similar</t>
  </si>
  <si>
    <t>AVL chauffeur</t>
  </si>
  <si>
    <t>White</t>
  </si>
  <si>
    <t>Sunny</t>
  </si>
  <si>
    <t>SELECT * FROM ezhire_user_data.user_data_combined_booking_data;</t>
  </si>
  <si>
    <t>SELECT * FROM ezhire_user_data.user_data_combined_booking_data WHERE user_ptr_id IN ('259549', '63018', '287313', '65893', '170259', '324566', '287517' ,'297129', '247915');</t>
  </si>
  <si>
    <t>SELECT * FROM ezhire_booking_data.booking_data WHERE booking_id IN ('208353');</t>
  </si>
  <si>
    <t>SELECT * FROM ezhire_booking_data.booking_data WHERE early_return = 1 AND booking_id IN ('208353');</t>
  </si>
  <si>
    <t>SELECT * FROM ezhire_booking_data.booking_data WHERE early_return = 1;</t>
  </si>
  <si>
    <t>Chordia</t>
  </si>
  <si>
    <t>1.5.2 (2)</t>
  </si>
  <si>
    <t>francis</t>
  </si>
  <si>
    <t>1.5.8</t>
  </si>
  <si>
    <t>DV</t>
  </si>
  <si>
    <t>1.5.11 (2)</t>
  </si>
  <si>
    <t>15.6.1</t>
  </si>
  <si>
    <t>Siddqiui</t>
  </si>
  <si>
    <t>1.4.9</t>
  </si>
  <si>
    <t>Almoayyed</t>
  </si>
  <si>
    <t>15.1.1</t>
  </si>
  <si>
    <t>matgew</t>
  </si>
  <si>
    <t>1.1.9 (7)</t>
  </si>
  <si>
    <t>13.3.1</t>
  </si>
  <si>
    <t>Barros</t>
  </si>
  <si>
    <t>1.6.1 (24)</t>
  </si>
  <si>
    <t>16.1.1</t>
  </si>
  <si>
    <t>Ghosh</t>
  </si>
  <si>
    <t>1.5.10 (2)</t>
  </si>
  <si>
    <t>SAGARQTMADW</t>
  </si>
  <si>
    <t>Monthly</t>
  </si>
  <si>
    <t>MUV</t>
  </si>
  <si>
    <t>Toyota Previa or Similar</t>
  </si>
  <si>
    <t>Previa</t>
  </si>
  <si>
    <t>Toyota</t>
  </si>
  <si>
    <t>Jetex VIP Terminal Jetex VIP Terminal - Dubai South - Dubai - United Arab Emirates</t>
  </si>
  <si>
    <t>57VM+M3X - Downtown Dubai - Dubai - United Arab Emirates</t>
  </si>
  <si>
    <t>SEEMAWRPTKQ</t>
  </si>
  <si>
    <t>NextMonth+</t>
  </si>
  <si>
    <t>Luxury Sedan</t>
  </si>
  <si>
    <t>Lexus ES 350 or Similar</t>
  </si>
  <si>
    <t>Oaks Ibn Battuta Gate Hotel Dubai</t>
  </si>
  <si>
    <t>Terminal 3 - Dubai International Airport</t>
  </si>
  <si>
    <t>DENGFTPLAR</t>
  </si>
  <si>
    <t>Accenture Tourism</t>
  </si>
  <si>
    <t>EZENBD</t>
  </si>
  <si>
    <t>Preevia</t>
  </si>
  <si>
    <t>Harward Johnson HotelKhalid Bin Al Waleed Road - 776P+349 - Al Raffa St - Al Raffa - Dubai - United Arab Emirates</t>
  </si>
  <si>
    <t>Sharjah International Airport - Sharjah - United Arab Emirates</t>
  </si>
  <si>
    <t>lexusES350</t>
  </si>
  <si>
    <t>Grand Excelsior Hotel Kuwait Street Bur Dubai - 772R+8WR - Ø´Ø§Ø±Ø¹ Ø§Ù„ÙƒÙˆÙŠØª - Ø§Ù„Ù…Ù†Ø®ÙˆÙ„ - Ø¯Ø¨ÙŠ - United Arab Emirates</t>
  </si>
  <si>
    <t>Dubai Dolphinarium - Dubai - United Arab Emirates</t>
  </si>
  <si>
    <t>Ground Floor Kempinski Hotel - Ù…ÙˆÙ„ Ø§Ù„Ø§Ù…Ø§Ø±Ø§Øª - Ø´Ø§Ø±Ø¹ Ø§Ù„Ø´ÙŠØ® Ø²Ø§ÙŠØ¯ - Ø§Ù„Ø¨Ø±Ø´Ø§Ø¡ - Ø§Ù„Ø¨Ø±Ø´Ø§Ø¡ 1 - Ø¯Ø¨ÙŠ - United Arab Emirates</t>
  </si>
  <si>
    <t>Duty Free Departure Terminal 2 Airport - Dubai - United Arab Emirates</t>
  </si>
  <si>
    <t>BMW 730i</t>
  </si>
  <si>
    <t>Bmw</t>
  </si>
  <si>
    <t>ANWARULLAHOJEYPN</t>
  </si>
  <si>
    <t>Saudia Arabia</t>
  </si>
  <si>
    <t>Nissan Altima Or Similar</t>
  </si>
  <si>
    <t>Bahrain</t>
  </si>
  <si>
    <t>Manama</t>
  </si>
  <si>
    <t>Moda Mall Near Gate 4 Manama Bahrain</t>
  </si>
  <si>
    <t>Saar</t>
  </si>
  <si>
    <t>DRA21100098</t>
  </si>
  <si>
    <t>Weekly</t>
  </si>
  <si>
    <t>Udrive rent a car</t>
  </si>
  <si>
    <t>WHITE</t>
  </si>
  <si>
    <t>Road 2315ØŒ Saar Bahrain</t>
  </si>
  <si>
    <t>GAVINTPKSJC</t>
  </si>
  <si>
    <t>UWX685929</t>
  </si>
  <si>
    <t>Rimal 5 - King Salman Bin Abdulaziz Al Saud Street - Dubai - United Arab Emirates</t>
  </si>
  <si>
    <t>Airport Terminal 1 - Dubai - United Arab Emirates</t>
  </si>
  <si>
    <t>ARUNB5FB8C7</t>
  </si>
  <si>
    <t>Fast Rent A Car</t>
  </si>
  <si>
    <t>Promo</t>
  </si>
  <si>
    <t>Sunny/lancer 5000km_Old</t>
  </si>
  <si>
    <t>Lancer</t>
  </si>
  <si>
    <t>Mitsubishi</t>
  </si>
  <si>
    <t>2 Al Khaleej Al Tejari 2 St - Dubai - United Arab Emirates</t>
  </si>
  <si>
    <t>3IJy8TozHmeip0CaIlIITZZSkdx1</t>
  </si>
  <si>
    <t>PAULOFMWXHO</t>
  </si>
  <si>
    <t>MoreThanAWeek</t>
  </si>
  <si>
    <t>57MR+RWM - Business Bay - Dubai - United Arab Emirates</t>
  </si>
  <si>
    <t>44J8+5VC - Palm Jumeirah Rd - The Palm Jumeirah - Dubai - United Arab Emirates</t>
  </si>
  <si>
    <t>SARBARIRCYDLG</t>
  </si>
  <si>
    <t>Airport Terminal 2 Arrival - Dubai - United Arab Emirates</t>
  </si>
  <si>
    <t>Al Barsha 1 Near Mall Of The Emirates - Al Barsha - Al Barsha 1 - Dubai - United Arab Emirates</t>
  </si>
  <si>
    <t xml:space="preserve">SELECT * FROM ezhire_user_data.user_data_combined_booking_data WHERE user_ptr_id IN ('167980', '522315', '521613', '102745', '541519', '493543', '150668', '254049', '496380'); </t>
  </si>
  <si>
    <t>-- 231, 131</t>
  </si>
  <si>
    <t>SELECT * FROM ezhire_user_data.user_data_combined_booking_data WHERE user_ptr_id IN ('53433', '216481', '223201', '337372', '372826', '252756', '393517' ,'445289', '445289');</t>
  </si>
  <si>
    <t>SELECT * FROM ezhire_booking_data.booking_data WHERE early_return = 1 AND customer_rate = 0;</t>
  </si>
  <si>
    <t>missing $30 base fare?</t>
  </si>
  <si>
    <t>missing $1 base fare?</t>
  </si>
  <si>
    <t>score</t>
  </si>
  <si>
    <t xml:space="preserve">SELECT </t>
  </si>
  <si>
    <t>*,</t>
  </si>
  <si>
    <t>FROM rental_charges</t>
  </si>
  <si>
    <t xml:space="preserve">WHERE </t>
  </si>
  <si>
    <t>-- booking_id IN ("210299")</t>
  </si>
  <si>
    <t>-- booking_id IN ('240709', '240727', '240755') -- extension days &amp; early return</t>
  </si>
  <si>
    <t>-- booking_id IN ('240727') -- extension days &amp; early return</t>
  </si>
  <si>
    <t xml:space="preserve">    -- booking_id IN ('208353')</t>
  </si>
  <si>
    <t xml:space="preserve">    booking_id IN ('168712') -- base fare missing</t>
  </si>
  <si>
    <t>ORDER BY booking_id, from_date, charge_type_id</t>
  </si>
  <si>
    <t>LIMIT 200;</t>
  </si>
  <si>
    <t>charge_type_id = 35</t>
  </si>
  <si>
    <t>ORDER BY booking_id, from_date, charge_type_id;</t>
  </si>
  <si>
    <t>-- LIMIT 200;</t>
  </si>
  <si>
    <t>Steve Calla
  1:01 PM
@Hamza Muhammad Khan
@Majid Khan
 While I was fixing above, I noticed that booking revenue was missing a category called Base Fare so I added this into the booking_charge and similar fields as charge_type_id 35. You can see one example in the query below along with about 400+ bookings that have a charge_type_id 35. Does that make sense?
SELECT 
	*
FROM rental_charges
WHERE 
    booking_id IN ('168712') -- base fare missing
ORDER BY booking_id, from_date, charge_type_id
LIMIT 200;
SELECT 
	*
FROM rental_charges
WHERE 
	charge_type_id = 35
ORDER BY booking_id, from_date, charge_type_id;
-- LIMIT 200;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</si>
</sst>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top"/>
    </xf>
    <xf numFmtId="0" fontId="0" fillId="33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34" borderId="0" xfId="0" applyFill="1" applyAlignment="1">
      <alignment horizontal="center" vertical="top"/>
    </xf>
    <xf numFmtId="0" fontId="0" fillId="35" borderId="0" xfId="0" applyFill="1" applyAlignment="1">
      <alignment horizontal="center" vertical="top"/>
    </xf>
    <xf numFmtId="0" fontId="0" fillId="35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/>
    <xf numFmtId="0" fontId="0" fillId="33" borderId="0" xfId="0" applyFill="1" applyAlignment="1">
      <alignment horizontal="left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BD53EA7F-8C03-443E-AD1E-DD781287D5D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16C6F-7B03-4F7D-8333-7EEC625C58F7}">
  <dimension ref="A1"/>
  <sheetViews>
    <sheetView workbookViewId="0">
      <selection activeCell="A8" sqref="A8"/>
    </sheetView>
  </sheetViews>
  <sheetFormatPr defaultRowHeight="15" x14ac:dyDescent="0.25"/>
  <cols>
    <col min="1" max="1" width="85.7109375" style="7" customWidth="1"/>
  </cols>
  <sheetData>
    <row r="1" spans="1:1" ht="345" x14ac:dyDescent="0.25">
      <c r="A1" s="6" t="s">
        <v>369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16DC3-7673-4C69-8EF9-D55E7DB2D2E6}">
  <dimension ref="A1:Q40"/>
  <sheetViews>
    <sheetView workbookViewId="0">
      <selection activeCell="H10" sqref="H10"/>
    </sheetView>
  </sheetViews>
  <sheetFormatPr defaultRowHeight="15" x14ac:dyDescent="0.25"/>
  <sheetData>
    <row r="1" spans="1:17" x14ac:dyDescent="0.25">
      <c r="A1" s="3" t="s">
        <v>266</v>
      </c>
    </row>
    <row r="2" spans="1:17" x14ac:dyDescent="0.25">
      <c r="A2" s="3"/>
    </row>
    <row r="3" spans="1:17" x14ac:dyDescent="0.25">
      <c r="A3" s="3">
        <f>-- 331</f>
        <v>331</v>
      </c>
    </row>
    <row r="4" spans="1:17" x14ac:dyDescent="0.25">
      <c r="A4" s="3" t="s">
        <v>348</v>
      </c>
    </row>
    <row r="5" spans="1:17" x14ac:dyDescent="0.25">
      <c r="A5" s="3"/>
    </row>
    <row r="6" spans="1:17" x14ac:dyDescent="0.25">
      <c r="A6" s="3">
        <f>-- 113</f>
        <v>113</v>
      </c>
    </row>
    <row r="7" spans="1:17" x14ac:dyDescent="0.25">
      <c r="A7" s="3" t="s">
        <v>267</v>
      </c>
    </row>
    <row r="8" spans="1:17" x14ac:dyDescent="0.25">
      <c r="A8" s="3"/>
    </row>
    <row r="9" spans="1:17" x14ac:dyDescent="0.25">
      <c r="A9" s="13" t="s">
        <v>349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</row>
    <row r="10" spans="1:17" x14ac:dyDescent="0.25">
      <c r="A10" s="13" t="s">
        <v>350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</row>
    <row r="11" spans="1:17" x14ac:dyDescent="0.25">
      <c r="A11" s="3"/>
    </row>
    <row r="12" spans="1:17" x14ac:dyDescent="0.25">
      <c r="A12" s="3" t="s">
        <v>268</v>
      </c>
    </row>
    <row r="13" spans="1:17" x14ac:dyDescent="0.25">
      <c r="A13" s="3"/>
    </row>
    <row r="14" spans="1:17" x14ac:dyDescent="0.25">
      <c r="A14" s="3" t="s">
        <v>269</v>
      </c>
    </row>
    <row r="15" spans="1:17" x14ac:dyDescent="0.25">
      <c r="A15" s="3"/>
    </row>
    <row r="16" spans="1:17" x14ac:dyDescent="0.25">
      <c r="A16" s="3" t="s">
        <v>270</v>
      </c>
    </row>
    <row r="17" spans="1:2" x14ac:dyDescent="0.25">
      <c r="A17" s="3"/>
    </row>
    <row r="18" spans="1:2" x14ac:dyDescent="0.25">
      <c r="A18" s="3" t="s">
        <v>351</v>
      </c>
    </row>
    <row r="19" spans="1:2" x14ac:dyDescent="0.25">
      <c r="A19" s="3"/>
    </row>
    <row r="20" spans="1:2" x14ac:dyDescent="0.25">
      <c r="A20" s="3" t="s">
        <v>355</v>
      </c>
    </row>
    <row r="21" spans="1:2" x14ac:dyDescent="0.25">
      <c r="B21" t="s">
        <v>356</v>
      </c>
    </row>
    <row r="22" spans="1:2" x14ac:dyDescent="0.25">
      <c r="B22" t="s">
        <v>92</v>
      </c>
    </row>
    <row r="23" spans="1:2" x14ac:dyDescent="0.25">
      <c r="A23" t="s">
        <v>357</v>
      </c>
    </row>
    <row r="24" spans="1:2" x14ac:dyDescent="0.25">
      <c r="A24" t="s">
        <v>358</v>
      </c>
    </row>
    <row r="25" spans="1:2" x14ac:dyDescent="0.25">
      <c r="B25" t="s">
        <v>359</v>
      </c>
    </row>
    <row r="26" spans="1:2" x14ac:dyDescent="0.25">
      <c r="B26" t="s">
        <v>360</v>
      </c>
    </row>
    <row r="27" spans="1:2" x14ac:dyDescent="0.25">
      <c r="B27" t="s">
        <v>361</v>
      </c>
    </row>
    <row r="28" spans="1:2" x14ac:dyDescent="0.25">
      <c r="A28" t="s">
        <v>362</v>
      </c>
    </row>
    <row r="29" spans="1:2" x14ac:dyDescent="0.25">
      <c r="A29" t="s">
        <v>363</v>
      </c>
    </row>
    <row r="30" spans="1:2" x14ac:dyDescent="0.25">
      <c r="A30" t="s">
        <v>364</v>
      </c>
    </row>
    <row r="31" spans="1:2" x14ac:dyDescent="0.25">
      <c r="A31" t="s">
        <v>365</v>
      </c>
    </row>
    <row r="33" spans="1:2" x14ac:dyDescent="0.25">
      <c r="A33" t="s">
        <v>355</v>
      </c>
    </row>
    <row r="34" spans="1:2" x14ac:dyDescent="0.25">
      <c r="B34" t="s">
        <v>356</v>
      </c>
    </row>
    <row r="35" spans="1:2" x14ac:dyDescent="0.25">
      <c r="B35" t="s">
        <v>92</v>
      </c>
    </row>
    <row r="36" spans="1:2" x14ac:dyDescent="0.25">
      <c r="A36" t="s">
        <v>357</v>
      </c>
    </row>
    <row r="37" spans="1:2" x14ac:dyDescent="0.25">
      <c r="A37" t="s">
        <v>358</v>
      </c>
    </row>
    <row r="38" spans="1:2" x14ac:dyDescent="0.25">
      <c r="B38" t="s">
        <v>366</v>
      </c>
    </row>
    <row r="39" spans="1:2" x14ac:dyDescent="0.25">
      <c r="A39" t="s">
        <v>367</v>
      </c>
    </row>
    <row r="40" spans="1:2" x14ac:dyDescent="0.25">
      <c r="A40" t="s">
        <v>368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45597-B7F9-4846-B6BF-35EC4F398E1E}">
  <dimension ref="A1:O18"/>
  <sheetViews>
    <sheetView zoomScale="75" zoomScaleNormal="75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C15" sqref="C15:L18"/>
    </sheetView>
  </sheetViews>
  <sheetFormatPr defaultRowHeight="15" x14ac:dyDescent="0.25"/>
  <cols>
    <col min="2" max="10" width="14.28515625" style="1" customWidth="1"/>
    <col min="11" max="11" width="25.7109375" style="1" customWidth="1"/>
    <col min="12" max="12" width="34" style="1" bestFit="1" customWidth="1"/>
    <col min="13" max="13" width="45.28515625" style="1" bestFit="1" customWidth="1"/>
    <col min="14" max="14" width="64.7109375" style="1" bestFit="1" customWidth="1"/>
    <col min="15" max="15" width="14.28515625" style="1" customWidth="1"/>
  </cols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3">
        <v>1</v>
      </c>
      <c r="B2" s="1">
        <v>53433</v>
      </c>
      <c r="C2" s="1" t="s">
        <v>14</v>
      </c>
      <c r="D2" s="1">
        <v>131</v>
      </c>
      <c r="E2" s="1">
        <v>151</v>
      </c>
      <c r="F2" s="1" t="s">
        <v>15</v>
      </c>
      <c r="G2" s="1" t="s">
        <v>16</v>
      </c>
      <c r="H2" s="1">
        <v>971505015952</v>
      </c>
      <c r="I2" s="1" t="s">
        <v>17</v>
      </c>
      <c r="J2" s="1" t="s">
        <v>18</v>
      </c>
      <c r="K2" s="1" t="s">
        <v>19</v>
      </c>
      <c r="L2" s="1">
        <v>1574</v>
      </c>
      <c r="M2" s="1">
        <v>30</v>
      </c>
      <c r="N2" s="1">
        <v>78</v>
      </c>
      <c r="O2" s="1">
        <v>1</v>
      </c>
    </row>
    <row r="3" spans="1:15" x14ac:dyDescent="0.25">
      <c r="A3" s="3">
        <f>A2+1</f>
        <v>2</v>
      </c>
      <c r="B3" s="1">
        <v>216481</v>
      </c>
      <c r="C3" s="1" t="s">
        <v>20</v>
      </c>
      <c r="D3" s="1">
        <v>131</v>
      </c>
      <c r="E3" s="1">
        <v>241</v>
      </c>
      <c r="F3" s="1" t="s">
        <v>21</v>
      </c>
      <c r="G3" s="1" t="s">
        <v>22</v>
      </c>
      <c r="H3" s="1">
        <v>966503478872</v>
      </c>
      <c r="I3" s="1" t="s">
        <v>23</v>
      </c>
      <c r="J3" s="1" t="s">
        <v>18</v>
      </c>
      <c r="K3" s="1" t="s">
        <v>19</v>
      </c>
      <c r="L3" s="1">
        <v>1009</v>
      </c>
      <c r="M3" s="1">
        <v>15</v>
      </c>
      <c r="N3" s="1">
        <v>180.75</v>
      </c>
      <c r="O3" s="1">
        <v>1</v>
      </c>
    </row>
    <row r="4" spans="1:15" x14ac:dyDescent="0.25">
      <c r="A4" s="3">
        <f t="shared" ref="A4:A10" si="0">A3+1</f>
        <v>3</v>
      </c>
      <c r="B4" s="1">
        <v>223201</v>
      </c>
      <c r="C4" s="1" t="s">
        <v>24</v>
      </c>
      <c r="D4" s="1">
        <v>131</v>
      </c>
      <c r="E4" s="1">
        <v>252</v>
      </c>
      <c r="F4" s="1" t="s">
        <v>25</v>
      </c>
      <c r="G4" s="1" t="s">
        <v>26</v>
      </c>
      <c r="H4" s="1">
        <v>919823099000</v>
      </c>
      <c r="I4" s="1" t="s">
        <v>17</v>
      </c>
      <c r="J4" s="1" t="s">
        <v>18</v>
      </c>
      <c r="K4" s="1" t="s">
        <v>19</v>
      </c>
      <c r="L4" s="1">
        <v>1003</v>
      </c>
      <c r="M4" s="1">
        <v>54</v>
      </c>
      <c r="N4" s="1">
        <v>270</v>
      </c>
      <c r="O4" s="1">
        <v>1</v>
      </c>
    </row>
    <row r="5" spans="1:15" x14ac:dyDescent="0.25">
      <c r="A5" s="3">
        <f t="shared" si="0"/>
        <v>4</v>
      </c>
      <c r="B5" s="1">
        <v>337372</v>
      </c>
      <c r="C5" s="1" t="s">
        <v>27</v>
      </c>
      <c r="D5" s="1">
        <v>231</v>
      </c>
      <c r="E5" s="1">
        <v>252</v>
      </c>
      <c r="F5" s="1" t="s">
        <v>28</v>
      </c>
      <c r="G5" s="1" t="s">
        <v>29</v>
      </c>
      <c r="H5" s="1">
        <v>971525319684</v>
      </c>
      <c r="I5" s="1" t="s">
        <v>17</v>
      </c>
      <c r="J5" s="1" t="s">
        <v>18</v>
      </c>
      <c r="K5" s="1" t="s">
        <v>19</v>
      </c>
      <c r="L5" s="1">
        <v>765</v>
      </c>
      <c r="M5" s="1">
        <v>38.216999999999999</v>
      </c>
      <c r="N5" s="1">
        <v>269.08499999999998</v>
      </c>
      <c r="O5" s="1">
        <v>1</v>
      </c>
    </row>
    <row r="6" spans="1:15" x14ac:dyDescent="0.25">
      <c r="A6" s="3">
        <f t="shared" si="0"/>
        <v>5</v>
      </c>
      <c r="B6" s="1">
        <v>372826</v>
      </c>
      <c r="C6" s="1" t="s">
        <v>30</v>
      </c>
      <c r="D6" s="1">
        <v>231</v>
      </c>
      <c r="E6" s="1">
        <v>251</v>
      </c>
      <c r="F6" s="1" t="s">
        <v>31</v>
      </c>
      <c r="G6" s="1" t="s">
        <v>32</v>
      </c>
      <c r="H6" s="1">
        <v>971521024220</v>
      </c>
      <c r="I6" s="1" t="s">
        <v>17</v>
      </c>
      <c r="J6" s="1" t="s">
        <v>18</v>
      </c>
      <c r="K6" s="1" t="s">
        <v>19</v>
      </c>
      <c r="L6" s="1">
        <v>693</v>
      </c>
      <c r="M6" s="1">
        <v>31</v>
      </c>
      <c r="N6" s="1">
        <v>155</v>
      </c>
      <c r="O6" s="1">
        <v>1</v>
      </c>
    </row>
    <row r="7" spans="1:15" x14ac:dyDescent="0.25">
      <c r="A7" s="3">
        <f t="shared" si="0"/>
        <v>6</v>
      </c>
      <c r="B7" s="1">
        <v>252756</v>
      </c>
      <c r="C7" s="1" t="s">
        <v>33</v>
      </c>
      <c r="D7" s="1">
        <v>231</v>
      </c>
      <c r="E7" s="1">
        <v>351</v>
      </c>
      <c r="F7" s="1" t="s">
        <v>34</v>
      </c>
      <c r="G7" s="1" t="s">
        <v>35</v>
      </c>
      <c r="H7" s="1">
        <v>97339667777</v>
      </c>
      <c r="I7" s="1" t="s">
        <v>17</v>
      </c>
      <c r="J7" s="1" t="s">
        <v>36</v>
      </c>
      <c r="K7" s="1" t="s">
        <v>19</v>
      </c>
      <c r="L7" s="1">
        <v>616</v>
      </c>
      <c r="M7" s="1">
        <v>36</v>
      </c>
      <c r="N7" s="1">
        <v>90</v>
      </c>
      <c r="O7" s="1">
        <v>1</v>
      </c>
    </row>
    <row r="8" spans="1:15" x14ac:dyDescent="0.25">
      <c r="A8" s="3">
        <f t="shared" si="0"/>
        <v>7</v>
      </c>
      <c r="B8" s="1">
        <v>393517</v>
      </c>
      <c r="C8" s="1" t="s">
        <v>37</v>
      </c>
      <c r="D8" s="1">
        <v>231</v>
      </c>
      <c r="E8" s="1">
        <v>342</v>
      </c>
      <c r="F8" s="1" t="s">
        <v>38</v>
      </c>
      <c r="G8" s="1" t="s">
        <v>39</v>
      </c>
      <c r="H8" s="1">
        <v>971561200703</v>
      </c>
      <c r="I8" s="1" t="s">
        <v>23</v>
      </c>
      <c r="J8" s="1" t="s">
        <v>40</v>
      </c>
      <c r="K8" s="1" t="s">
        <v>19</v>
      </c>
      <c r="L8" s="1">
        <v>540</v>
      </c>
      <c r="M8" s="1">
        <v>17.375</v>
      </c>
      <c r="N8" s="1">
        <v>260.38749999999999</v>
      </c>
      <c r="O8" s="1">
        <v>1</v>
      </c>
    </row>
    <row r="9" spans="1:15" x14ac:dyDescent="0.25">
      <c r="A9" s="3">
        <f t="shared" si="0"/>
        <v>8</v>
      </c>
      <c r="B9" s="1">
        <v>437675</v>
      </c>
      <c r="C9" s="1" t="s">
        <v>41</v>
      </c>
      <c r="D9" s="1">
        <v>231</v>
      </c>
      <c r="E9" s="1">
        <v>341</v>
      </c>
      <c r="F9" s="1" t="s">
        <v>38</v>
      </c>
      <c r="G9" s="1" t="s">
        <v>42</v>
      </c>
      <c r="H9" s="1">
        <v>971501254529</v>
      </c>
      <c r="I9" s="1" t="s">
        <v>23</v>
      </c>
      <c r="J9" s="1" t="s">
        <v>18</v>
      </c>
      <c r="K9" s="1" t="s">
        <v>19</v>
      </c>
      <c r="L9" s="1">
        <v>519</v>
      </c>
      <c r="M9" s="1">
        <v>22.155000000000001</v>
      </c>
      <c r="N9" s="1">
        <v>82.62</v>
      </c>
      <c r="O9" s="1">
        <v>1</v>
      </c>
    </row>
    <row r="10" spans="1:15" x14ac:dyDescent="0.25">
      <c r="A10" s="3">
        <f t="shared" si="0"/>
        <v>9</v>
      </c>
      <c r="B10" s="1">
        <v>445289</v>
      </c>
      <c r="C10" s="1" t="s">
        <v>43</v>
      </c>
      <c r="D10" s="1">
        <v>231</v>
      </c>
      <c r="E10" s="1">
        <v>341</v>
      </c>
      <c r="F10" s="1" t="s">
        <v>44</v>
      </c>
      <c r="G10" s="1" t="s">
        <v>45</v>
      </c>
      <c r="H10" s="1" t="s">
        <v>46</v>
      </c>
      <c r="I10" s="1" t="s">
        <v>17</v>
      </c>
      <c r="J10" s="1" t="s">
        <v>18</v>
      </c>
      <c r="K10" s="1" t="s">
        <v>19</v>
      </c>
      <c r="L10" s="1">
        <v>378</v>
      </c>
      <c r="M10" s="1">
        <v>27</v>
      </c>
      <c r="N10" s="1">
        <v>135</v>
      </c>
      <c r="O10" s="1">
        <v>1</v>
      </c>
    </row>
    <row r="15" spans="1:15" x14ac:dyDescent="0.25">
      <c r="D15" s="2">
        <f ca="1">RANDBETWEEN(1,9)</f>
        <v>6</v>
      </c>
    </row>
    <row r="16" spans="1:15" x14ac:dyDescent="0.25">
      <c r="C16" s="1" t="s">
        <v>47</v>
      </c>
      <c r="D16" s="1">
        <v>1</v>
      </c>
      <c r="E16" s="1">
        <v>2</v>
      </c>
      <c r="F16" s="1">
        <v>3</v>
      </c>
      <c r="G16" s="1">
        <v>4</v>
      </c>
      <c r="H16" s="1">
        <v>5</v>
      </c>
      <c r="I16" s="1">
        <v>6</v>
      </c>
      <c r="J16" s="1">
        <v>7</v>
      </c>
      <c r="K16" s="1">
        <v>9</v>
      </c>
      <c r="L16" s="1">
        <v>9</v>
      </c>
    </row>
    <row r="17" spans="3:12" x14ac:dyDescent="0.25">
      <c r="C17" s="1" t="s">
        <v>48</v>
      </c>
      <c r="D17" s="1">
        <f>VLOOKUP(D16,$A$2:$B$10,2,FALSE)</f>
        <v>53433</v>
      </c>
      <c r="E17" s="1">
        <f t="shared" ref="E17:L17" si="1">VLOOKUP(E16,$A$2:$B$10,2,FALSE)</f>
        <v>216481</v>
      </c>
      <c r="F17" s="1">
        <f t="shared" si="1"/>
        <v>223201</v>
      </c>
      <c r="G17" s="1">
        <f t="shared" si="1"/>
        <v>337372</v>
      </c>
      <c r="H17" s="1">
        <f t="shared" si="1"/>
        <v>372826</v>
      </c>
      <c r="I17" s="1">
        <f t="shared" si="1"/>
        <v>252756</v>
      </c>
      <c r="J17" s="1">
        <f t="shared" si="1"/>
        <v>393517</v>
      </c>
      <c r="K17" s="1">
        <f t="shared" si="1"/>
        <v>445289</v>
      </c>
      <c r="L17" s="1">
        <f t="shared" si="1"/>
        <v>445289</v>
      </c>
    </row>
    <row r="18" spans="3:12" x14ac:dyDescent="0.25">
      <c r="C18" s="1" t="s">
        <v>49</v>
      </c>
      <c r="D18" s="3" t="str">
        <f>"'"&amp;D17&amp;"', "&amp;"'"&amp;E17&amp;"', "&amp;"'"&amp;F17&amp;"', "&amp;"'"&amp;G17&amp;"', "&amp;"'"&amp;H17&amp;"', "&amp;"'"&amp;I17&amp;"', "&amp;"'"&amp;J17&amp;"' ,"&amp;"'"&amp;K17&amp;"', "&amp;"'"&amp;L17&amp;"'"</f>
        <v>'53433', '216481', '223201', '337372', '372826', '252756', '393517' ,'445289', '445289'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D2C83-B9D7-4764-9B1C-8FADDDFF41F8}">
  <dimension ref="A1:FU35"/>
  <sheetViews>
    <sheetView tabSelected="1" zoomScale="75" zoomScaleNormal="75" workbookViewId="0">
      <pane xSplit="4" ySplit="2" topLeftCell="AV3" activePane="bottomRight" state="frozen"/>
      <selection activeCell="DA21" sqref="DA21"/>
      <selection pane="topRight" activeCell="DA21" sqref="DA21"/>
      <selection pane="bottomLeft" activeCell="DA21" sqref="DA21"/>
      <selection pane="bottomRight" activeCell="FT8" sqref="FT8"/>
    </sheetView>
  </sheetViews>
  <sheetFormatPr defaultRowHeight="15" outlineLevelCol="1" x14ac:dyDescent="0.25"/>
  <cols>
    <col min="1" max="1" width="12.28515625" style="4" bestFit="1" customWidth="1"/>
    <col min="2" max="2" width="27.5703125" style="4" bestFit="1" customWidth="1"/>
    <col min="3" max="3" width="27.7109375" style="4" bestFit="1" customWidth="1"/>
    <col min="4" max="4" width="28.7109375" style="4" bestFit="1" customWidth="1"/>
    <col min="5" max="5" width="17.28515625" style="4" bestFit="1" customWidth="1"/>
    <col min="6" max="6" width="7.28515625" style="4" hidden="1" customWidth="1" outlineLevel="1"/>
    <col min="7" max="7" width="8.5703125" style="4" hidden="1" customWidth="1" outlineLevel="1"/>
    <col min="8" max="8" width="10.7109375" style="4" hidden="1" customWidth="1" outlineLevel="1"/>
    <col min="9" max="9" width="17.28515625" style="4" hidden="1" customWidth="1" outlineLevel="1"/>
    <col min="10" max="10" width="22.42578125" style="4" hidden="1" customWidth="1" outlineLevel="1"/>
    <col min="11" max="11" width="15.85546875" style="4" hidden="1" customWidth="1" outlineLevel="1"/>
    <col min="12" max="12" width="13.85546875" style="4" hidden="1" customWidth="1" outlineLevel="1"/>
    <col min="13" max="13" width="15.85546875" style="4" hidden="1" customWidth="1" outlineLevel="1"/>
    <col min="14" max="14" width="9.85546875" style="4" hidden="1" customWidth="1" outlineLevel="1"/>
    <col min="15" max="15" width="12.42578125" style="4" hidden="1" customWidth="1" outlineLevel="1"/>
    <col min="16" max="16" width="10.5703125" style="4" hidden="1" customWidth="1" outlineLevel="1"/>
    <col min="17" max="17" width="9.7109375" style="4" hidden="1" customWidth="1" outlineLevel="1"/>
    <col min="18" max="18" width="12.85546875" style="4" hidden="1" customWidth="1" outlineLevel="1"/>
    <col min="19" max="20" width="13.85546875" style="4" hidden="1" customWidth="1" outlineLevel="1"/>
    <col min="21" max="21" width="9.140625" style="4" hidden="1" customWidth="1" outlineLevel="1"/>
    <col min="22" max="22" width="12" style="4" hidden="1" customWidth="1" outlineLevel="1"/>
    <col min="23" max="23" width="15.7109375" style="4" hidden="1" customWidth="1" outlineLevel="1"/>
    <col min="24" max="24" width="10.42578125" style="4" hidden="1" customWidth="1" outlineLevel="1"/>
    <col min="25" max="25" width="11.5703125" style="4" hidden="1" customWidth="1" outlineLevel="1"/>
    <col min="26" max="26" width="14.5703125" style="4" hidden="1" customWidth="1" outlineLevel="1"/>
    <col min="27" max="27" width="17.7109375" style="4" hidden="1" customWidth="1" outlineLevel="1"/>
    <col min="28" max="28" width="6.28515625" style="4" hidden="1" customWidth="1" outlineLevel="1"/>
    <col min="29" max="29" width="18.85546875" style="4" hidden="1" customWidth="1" outlineLevel="1"/>
    <col min="30" max="30" width="24.28515625" style="4" hidden="1" customWidth="1" outlineLevel="1"/>
    <col min="31" max="31" width="12.7109375" style="4" hidden="1" customWidth="1" outlineLevel="1"/>
    <col min="32" max="32" width="11.7109375" style="4" hidden="1" customWidth="1" outlineLevel="1"/>
    <col min="33" max="33" width="10.42578125" style="4" hidden="1" customWidth="1" outlineLevel="1"/>
    <col min="34" max="34" width="13.5703125" style="4" hidden="1" customWidth="1" outlineLevel="1"/>
    <col min="35" max="35" width="10.5703125" style="4" hidden="1" customWidth="1" outlineLevel="1"/>
    <col min="36" max="36" width="16.42578125" style="4" hidden="1" customWidth="1" outlineLevel="1"/>
    <col min="37" max="37" width="18.42578125" style="4" hidden="1" customWidth="1" outlineLevel="1"/>
    <col min="38" max="38" width="17.85546875" style="4" hidden="1" customWidth="1" outlineLevel="1"/>
    <col min="39" max="39" width="255.7109375" style="4" hidden="1" customWidth="1" outlineLevel="1"/>
    <col min="40" max="40" width="18.28515625" style="4" hidden="1" customWidth="1" outlineLevel="1"/>
    <col min="41" max="41" width="32" style="4" hidden="1" customWidth="1" outlineLevel="1"/>
    <col min="42" max="42" width="14.42578125" style="4" hidden="1" customWidth="1" outlineLevel="1"/>
    <col min="43" max="43" width="11.140625" style="4" hidden="1" customWidth="1" outlineLevel="1"/>
    <col min="44" max="44" width="9" style="4" hidden="1" customWidth="1" outlineLevel="1"/>
    <col min="45" max="45" width="20.85546875" style="4" hidden="1" customWidth="1" outlineLevel="1"/>
    <col min="46" max="46" width="10" style="4" hidden="1" customWidth="1" outlineLevel="1"/>
    <col min="47" max="47" width="14.85546875" style="4" hidden="1" customWidth="1" outlineLevel="1"/>
    <col min="48" max="48" width="16.7109375" style="4" bestFit="1" customWidth="1" collapsed="1"/>
    <col min="49" max="49" width="18.28515625" style="4" hidden="1" customWidth="1" outlineLevel="1"/>
    <col min="50" max="50" width="12.85546875" style="4" hidden="1" customWidth="1" outlineLevel="1"/>
    <col min="51" max="51" width="17.28515625" style="4" hidden="1" customWidth="1" outlineLevel="1"/>
    <col min="52" max="52" width="21.7109375" style="4" hidden="1" customWidth="1" outlineLevel="1"/>
    <col min="53" max="53" width="6" style="4" hidden="1" customWidth="1" outlineLevel="1"/>
    <col min="54" max="54" width="12.7109375" style="4" hidden="1" customWidth="1" outlineLevel="1"/>
    <col min="55" max="55" width="15.5703125" style="4" hidden="1" customWidth="1" outlineLevel="1"/>
    <col min="56" max="56" width="14.85546875" style="4" hidden="1" customWidth="1" outlineLevel="1"/>
    <col min="57" max="57" width="21.85546875" style="4" hidden="1" customWidth="1" outlineLevel="1"/>
    <col min="58" max="58" width="20.85546875" style="4" hidden="1" customWidth="1" outlineLevel="1"/>
    <col min="59" max="59" width="20.28515625" style="4" hidden="1" customWidth="1" outlineLevel="1"/>
    <col min="60" max="60" width="23.42578125" style="4" hidden="1" customWidth="1" outlineLevel="1"/>
    <col min="61" max="61" width="19.85546875" style="4" hidden="1" customWidth="1" outlineLevel="1"/>
    <col min="62" max="62" width="14.140625" style="4" hidden="1" customWidth="1" outlineLevel="1"/>
    <col min="63" max="63" width="30.7109375" style="4" hidden="1" customWidth="1" outlineLevel="1"/>
    <col min="64" max="64" width="11.7109375" style="4" hidden="1" customWidth="1" outlineLevel="1"/>
    <col min="65" max="65" width="17.28515625" style="4" hidden="1" customWidth="1" outlineLevel="1"/>
    <col min="66" max="66" width="11.5703125" style="4" hidden="1" customWidth="1" outlineLevel="1"/>
    <col min="67" max="67" width="14.42578125" style="4" hidden="1" customWidth="1" outlineLevel="1"/>
    <col min="68" max="68" width="13.7109375" style="4" hidden="1" customWidth="1" outlineLevel="1"/>
    <col min="69" max="69" width="20.7109375" style="4" hidden="1" customWidth="1" outlineLevel="1"/>
    <col min="70" max="70" width="19.7109375" style="4" hidden="1" customWidth="1" outlineLevel="1"/>
    <col min="71" max="71" width="19.140625" style="4" hidden="1" customWidth="1" outlineLevel="1"/>
    <col min="72" max="72" width="22.28515625" style="4" hidden="1" customWidth="1" outlineLevel="1"/>
    <col min="73" max="73" width="18.7109375" style="4" hidden="1" customWidth="1" outlineLevel="1"/>
    <col min="74" max="74" width="11.5703125" style="4" hidden="1" customWidth="1" outlineLevel="1"/>
    <col min="75" max="75" width="17.28515625" style="4" hidden="1" customWidth="1" outlineLevel="1"/>
    <col min="76" max="76" width="10.85546875" style="4" hidden="1" customWidth="1" outlineLevel="1"/>
    <col min="77" max="77" width="13.7109375" style="4" hidden="1" customWidth="1" outlineLevel="1"/>
    <col min="78" max="78" width="12.85546875" style="4" hidden="1" customWidth="1" outlineLevel="1"/>
    <col min="79" max="79" width="20" style="4" hidden="1" customWidth="1" outlineLevel="1"/>
    <col min="80" max="80" width="19" style="4" hidden="1" customWidth="1" outlineLevel="1"/>
    <col min="81" max="81" width="18.42578125" style="4" hidden="1" customWidth="1" outlineLevel="1"/>
    <col min="82" max="82" width="21.42578125" style="4" hidden="1" customWidth="1" outlineLevel="1"/>
    <col min="83" max="83" width="18" style="4" hidden="1" customWidth="1" outlineLevel="1"/>
    <col min="84" max="84" width="21" style="4" hidden="1" customWidth="1" outlineLevel="1"/>
    <col min="85" max="85" width="22.42578125" style="4" hidden="1" customWidth="1" outlineLevel="1"/>
    <col min="86" max="86" width="23.7109375" style="4" hidden="1" customWidth="1" outlineLevel="1"/>
    <col min="87" max="87" width="33.85546875" style="4" hidden="1" customWidth="1" outlineLevel="1"/>
    <col min="88" max="88" width="32.42578125" style="4" hidden="1" customWidth="1" outlineLevel="1"/>
    <col min="89" max="89" width="20" style="4" hidden="1" customWidth="1" outlineLevel="1"/>
    <col min="90" max="90" width="18.5703125" style="4" hidden="1" customWidth="1" outlineLevel="1"/>
    <col min="91" max="91" width="25.7109375" style="4" hidden="1" customWidth="1" outlineLevel="1"/>
    <col min="92" max="92" width="16.140625" style="4" hidden="1" customWidth="1" outlineLevel="1"/>
    <col min="93" max="93" width="13.85546875" style="4" hidden="1" customWidth="1" outlineLevel="1"/>
    <col min="94" max="94" width="14.85546875" style="4" hidden="1" customWidth="1" outlineLevel="1"/>
    <col min="95" max="95" width="16.7109375" style="4" bestFit="1" customWidth="1" collapsed="1"/>
    <col min="96" max="96" width="12.7109375" style="4" bestFit="1" customWidth="1"/>
    <col min="97" max="97" width="23.7109375" style="4" hidden="1" customWidth="1" outlineLevel="1"/>
    <col min="98" max="98" width="19.5703125" style="4" hidden="1" customWidth="1" outlineLevel="1"/>
    <col min="99" max="99" width="36.28515625" style="4" hidden="1" customWidth="1" outlineLevel="1"/>
    <col min="100" max="100" width="16.28515625" style="4" hidden="1" customWidth="1" outlineLevel="1"/>
    <col min="101" max="101" width="15.140625" style="4" hidden="1" customWidth="1" outlineLevel="1"/>
    <col min="102" max="102" width="13.5703125" style="4" hidden="1" customWidth="1" outlineLevel="1"/>
    <col min="103" max="103" width="24" style="4" hidden="1" customWidth="1" outlineLevel="1"/>
    <col min="104" max="104" width="31.7109375" style="4" hidden="1" customWidth="1" outlineLevel="1"/>
    <col min="105" max="105" width="5.28515625" style="4" bestFit="1" customWidth="1" collapsed="1"/>
    <col min="106" max="106" width="14.5703125" style="4" bestFit="1" customWidth="1"/>
    <col min="107" max="107" width="14" style="4" bestFit="1" customWidth="1"/>
    <col min="108" max="108" width="13.85546875" style="4" bestFit="1" customWidth="1"/>
    <col min="109" max="109" width="14.28515625" style="4" hidden="1" customWidth="1" outlineLevel="1"/>
    <col min="110" max="110" width="20.5703125" style="4" hidden="1" customWidth="1" outlineLevel="1"/>
    <col min="111" max="111" width="8.140625" style="4" hidden="1" customWidth="1" outlineLevel="1"/>
    <col min="112" max="112" width="14.28515625" style="4" hidden="1" customWidth="1" outlineLevel="1"/>
    <col min="113" max="113" width="14.42578125" style="4" hidden="1" customWidth="1" outlineLevel="1"/>
    <col min="114" max="114" width="11.85546875" style="4" hidden="1" customWidth="1" outlineLevel="1"/>
    <col min="115" max="115" width="15.42578125" style="4" hidden="1" customWidth="1" outlineLevel="1"/>
    <col min="116" max="116" width="11.28515625" style="4" hidden="1" customWidth="1" outlineLevel="1"/>
    <col min="117" max="117" width="38.7109375" style="4" hidden="1" customWidth="1" outlineLevel="1"/>
    <col min="118" max="118" width="16.28515625" style="4" hidden="1" customWidth="1" outlineLevel="1"/>
    <col min="119" max="119" width="14.7109375" style="4" hidden="1" customWidth="1" outlineLevel="1"/>
    <col min="120" max="120" width="16.7109375" style="4" hidden="1" customWidth="1" outlineLevel="1"/>
    <col min="121" max="121" width="23.28515625" style="4" hidden="1" customWidth="1" outlineLevel="1"/>
    <col min="122" max="122" width="16.85546875" style="4" hidden="1" customWidth="1" outlineLevel="1"/>
    <col min="123" max="123" width="10.7109375" style="4" hidden="1" customWidth="1" outlineLevel="1"/>
    <col min="124" max="124" width="12.140625" style="4" hidden="1" customWidth="1" outlineLevel="1"/>
    <col min="125" max="125" width="13.42578125" style="4" hidden="1" customWidth="1" outlineLevel="1"/>
    <col min="126" max="126" width="16.7109375" style="4" hidden="1" customWidth="1" outlineLevel="1"/>
    <col min="127" max="127" width="14.7109375" style="4" hidden="1" customWidth="1" outlineLevel="1"/>
    <col min="128" max="128" width="11" style="4" hidden="1" customWidth="1" outlineLevel="1"/>
    <col min="129" max="129" width="14.85546875" style="4" hidden="1" customWidth="1" outlineLevel="1"/>
    <col min="130" max="130" width="15" style="4" hidden="1" customWidth="1" outlineLevel="1"/>
    <col min="131" max="131" width="14.5703125" style="4" hidden="1" customWidth="1" outlineLevel="1"/>
    <col min="132" max="132" width="18.7109375" style="4" hidden="1" customWidth="1" outlineLevel="1"/>
    <col min="133" max="133" width="15.7109375" style="4" hidden="1" customWidth="1" outlineLevel="1"/>
    <col min="134" max="134" width="25.28515625" style="4" hidden="1" customWidth="1" outlineLevel="1"/>
    <col min="135" max="135" width="10.42578125" style="4" hidden="1" customWidth="1" outlineLevel="1"/>
    <col min="136" max="136" width="12.42578125" style="4" hidden="1" customWidth="1" outlineLevel="1"/>
    <col min="137" max="137" width="15.140625" style="4" bestFit="1" customWidth="1" collapsed="1"/>
    <col min="138" max="138" width="28.5703125" style="4" bestFit="1" customWidth="1"/>
    <col min="139" max="139" width="19.42578125" style="4" hidden="1" customWidth="1" outlineLevel="1"/>
    <col min="140" max="140" width="32.85546875" style="4" hidden="1" customWidth="1" outlineLevel="1"/>
    <col min="141" max="141" width="29.28515625" style="4" hidden="1" customWidth="1" outlineLevel="1"/>
    <col min="142" max="142" width="38.28515625" style="4" hidden="1" customWidth="1" outlineLevel="1"/>
    <col min="143" max="143" width="33.5703125" style="4" hidden="1" customWidth="1" outlineLevel="1"/>
    <col min="144" max="144" width="42.5703125" style="4" hidden="1" customWidth="1" outlineLevel="1"/>
    <col min="145" max="145" width="19.28515625" style="4" hidden="1" customWidth="1" outlineLevel="1"/>
    <col min="146" max="146" width="17.5703125" style="4" hidden="1" customWidth="1" outlineLevel="1"/>
    <col min="147" max="147" width="16.42578125" style="4" hidden="1" customWidth="1" outlineLevel="1"/>
    <col min="148" max="148" width="20.7109375" style="4" hidden="1" customWidth="1" outlineLevel="1"/>
    <col min="149" max="149" width="11.28515625" style="4" hidden="1" customWidth="1" outlineLevel="1"/>
    <col min="150" max="150" width="12.140625" style="4" hidden="1" customWidth="1" outlineLevel="1"/>
    <col min="151" max="151" width="28.85546875" style="4" hidden="1" customWidth="1" outlineLevel="1"/>
    <col min="152" max="152" width="23.7109375" style="4" hidden="1" customWidth="1" outlineLevel="1"/>
    <col min="153" max="153" width="23.28515625" style="4" hidden="1" customWidth="1" outlineLevel="1"/>
    <col min="154" max="154" width="11.5703125" style="4" hidden="1" customWidth="1" outlineLevel="1"/>
    <col min="155" max="155" width="10" style="4" hidden="1" customWidth="1" outlineLevel="1"/>
    <col min="156" max="156" width="15.42578125" style="4" hidden="1" customWidth="1" outlineLevel="1"/>
    <col min="157" max="157" width="36.140625" style="4" hidden="1" customWidth="1" outlineLevel="1"/>
    <col min="158" max="158" width="16.28515625" style="4" hidden="1" customWidth="1" outlineLevel="1"/>
    <col min="159" max="159" width="10.28515625" style="4" hidden="1" customWidth="1" outlineLevel="1"/>
    <col min="160" max="160" width="6" style="4" hidden="1" customWidth="1" outlineLevel="1"/>
    <col min="161" max="161" width="19.7109375" style="4" hidden="1" customWidth="1" outlineLevel="1"/>
    <col min="162" max="162" width="15" style="4" hidden="1" customWidth="1" outlineLevel="1"/>
    <col min="163" max="163" width="10.28515625" style="4" hidden="1" customWidth="1" outlineLevel="1"/>
    <col min="164" max="164" width="6.5703125" style="4" hidden="1" customWidth="1" outlineLevel="1"/>
    <col min="165" max="165" width="92.5703125" style="4" hidden="1" customWidth="1" outlineLevel="1"/>
    <col min="166" max="166" width="14.5703125" style="4" hidden="1" customWidth="1" outlineLevel="1"/>
    <col min="167" max="168" width="13.85546875" style="4" hidden="1" customWidth="1" outlineLevel="1"/>
    <col min="169" max="169" width="138.28515625" style="4" hidden="1" customWidth="1" outlineLevel="1"/>
    <col min="170" max="170" width="17.5703125" style="4" hidden="1" customWidth="1" outlineLevel="1"/>
    <col min="171" max="172" width="13.85546875" style="4" hidden="1" customWidth="1" outlineLevel="1"/>
    <col min="173" max="173" width="10" style="4" hidden="1" customWidth="1" outlineLevel="1"/>
    <col min="174" max="174" width="159.7109375" style="4" hidden="1" customWidth="1" outlineLevel="1"/>
    <col min="175" max="175" width="9.140625" collapsed="1"/>
    <col min="176" max="176" width="25.140625" style="1" bestFit="1" customWidth="1"/>
  </cols>
  <sheetData>
    <row r="1" spans="1:177" x14ac:dyDescent="0.25">
      <c r="AV1" s="5" t="s">
        <v>50</v>
      </c>
      <c r="CQ1" s="5" t="s">
        <v>50</v>
      </c>
      <c r="DD1" s="5" t="s">
        <v>50</v>
      </c>
      <c r="EG1" s="5" t="s">
        <v>50</v>
      </c>
    </row>
    <row r="2" spans="1:177" x14ac:dyDescent="0.25">
      <c r="A2" s="4" t="s">
        <v>51</v>
      </c>
      <c r="B2" s="4" t="s">
        <v>4</v>
      </c>
      <c r="C2" s="4" t="s">
        <v>52</v>
      </c>
      <c r="D2" s="4" t="s">
        <v>5</v>
      </c>
      <c r="E2" s="4" t="s">
        <v>53</v>
      </c>
      <c r="F2" s="4" t="s">
        <v>54</v>
      </c>
      <c r="G2" s="4" t="s">
        <v>55</v>
      </c>
      <c r="H2" s="4" t="s">
        <v>0</v>
      </c>
      <c r="I2" s="4" t="s">
        <v>56</v>
      </c>
      <c r="J2" s="4" t="s">
        <v>57</v>
      </c>
      <c r="K2" s="4" t="s">
        <v>1</v>
      </c>
      <c r="L2" s="4" t="s">
        <v>58</v>
      </c>
      <c r="M2" s="4" t="s">
        <v>59</v>
      </c>
      <c r="N2" s="4" t="s">
        <v>60</v>
      </c>
      <c r="O2" s="4" t="s">
        <v>61</v>
      </c>
      <c r="P2" s="4" t="s">
        <v>62</v>
      </c>
      <c r="Q2" s="4" t="s">
        <v>63</v>
      </c>
      <c r="R2" s="4" t="s">
        <v>64</v>
      </c>
      <c r="S2" s="4" t="s">
        <v>6</v>
      </c>
      <c r="T2" s="4" t="s">
        <v>65</v>
      </c>
      <c r="U2" s="4" t="s">
        <v>66</v>
      </c>
      <c r="V2" s="4" t="s">
        <v>67</v>
      </c>
      <c r="W2" s="4" t="s">
        <v>68</v>
      </c>
      <c r="X2" s="4" t="s">
        <v>69</v>
      </c>
      <c r="Y2" s="4" t="s">
        <v>70</v>
      </c>
      <c r="Z2" s="4" t="s">
        <v>71</v>
      </c>
      <c r="AA2" s="4" t="s">
        <v>72</v>
      </c>
      <c r="AB2" s="4" t="s">
        <v>73</v>
      </c>
      <c r="AC2" s="4" t="s">
        <v>74</v>
      </c>
      <c r="AD2" s="4" t="s">
        <v>75</v>
      </c>
      <c r="AE2" s="4" t="s">
        <v>76</v>
      </c>
      <c r="AF2" s="4" t="s">
        <v>77</v>
      </c>
      <c r="AG2" s="4" t="s">
        <v>78</v>
      </c>
      <c r="AH2" s="4" t="s">
        <v>79</v>
      </c>
      <c r="AI2" s="4" t="s">
        <v>80</v>
      </c>
      <c r="AJ2" s="4" t="s">
        <v>81</v>
      </c>
      <c r="AK2" s="4" t="s">
        <v>82</v>
      </c>
      <c r="AL2" s="4" t="s">
        <v>83</v>
      </c>
      <c r="AM2" s="4" t="s">
        <v>84</v>
      </c>
      <c r="AN2" s="4" t="s">
        <v>85</v>
      </c>
      <c r="AO2" s="4" t="s">
        <v>86</v>
      </c>
      <c r="AP2" s="4" t="s">
        <v>87</v>
      </c>
      <c r="AQ2" s="4" t="s">
        <v>88</v>
      </c>
      <c r="AR2" s="4" t="s">
        <v>89</v>
      </c>
      <c r="AS2" s="4" t="s">
        <v>90</v>
      </c>
      <c r="AT2" s="4" t="s">
        <v>91</v>
      </c>
      <c r="AU2" s="4" t="s">
        <v>9</v>
      </c>
      <c r="AV2" s="5" t="s">
        <v>92</v>
      </c>
      <c r="AW2" s="4" t="s">
        <v>93</v>
      </c>
      <c r="AX2" s="4" t="s">
        <v>94</v>
      </c>
      <c r="AY2" s="4" t="s">
        <v>95</v>
      </c>
      <c r="AZ2" s="4" t="s">
        <v>96</v>
      </c>
      <c r="BA2" s="4" t="s">
        <v>97</v>
      </c>
      <c r="BB2" s="4" t="s">
        <v>98</v>
      </c>
      <c r="BC2" s="4" t="s">
        <v>99</v>
      </c>
      <c r="BD2" s="4" t="s">
        <v>100</v>
      </c>
      <c r="BE2" s="4" t="s">
        <v>101</v>
      </c>
      <c r="BF2" s="4" t="s">
        <v>102</v>
      </c>
      <c r="BG2" s="4" t="s">
        <v>103</v>
      </c>
      <c r="BH2" s="4" t="s">
        <v>104</v>
      </c>
      <c r="BI2" s="4" t="s">
        <v>105</v>
      </c>
      <c r="BJ2" s="4" t="s">
        <v>106</v>
      </c>
      <c r="BK2" s="4" t="s">
        <v>107</v>
      </c>
      <c r="BL2" s="4" t="s">
        <v>108</v>
      </c>
      <c r="BM2" s="4" t="s">
        <v>109</v>
      </c>
      <c r="BN2" s="4" t="s">
        <v>110</v>
      </c>
      <c r="BO2" s="4" t="s">
        <v>111</v>
      </c>
      <c r="BP2" s="4" t="s">
        <v>112</v>
      </c>
      <c r="BQ2" s="4" t="s">
        <v>113</v>
      </c>
      <c r="BR2" s="4" t="s">
        <v>114</v>
      </c>
      <c r="BS2" s="4" t="s">
        <v>115</v>
      </c>
      <c r="BT2" s="4" t="s">
        <v>116</v>
      </c>
      <c r="BU2" s="4" t="s">
        <v>117</v>
      </c>
      <c r="BV2" s="4" t="s">
        <v>118</v>
      </c>
      <c r="BW2" s="4" t="s">
        <v>119</v>
      </c>
      <c r="BX2" s="4" t="s">
        <v>120</v>
      </c>
      <c r="BY2" s="4" t="s">
        <v>121</v>
      </c>
      <c r="BZ2" s="4" t="s">
        <v>122</v>
      </c>
      <c r="CA2" s="4" t="s">
        <v>123</v>
      </c>
      <c r="CB2" s="4" t="s">
        <v>124</v>
      </c>
      <c r="CC2" s="4" t="s">
        <v>125</v>
      </c>
      <c r="CD2" s="4" t="s">
        <v>126</v>
      </c>
      <c r="CE2" s="4" t="s">
        <v>127</v>
      </c>
      <c r="CF2" s="4" t="s">
        <v>128</v>
      </c>
      <c r="CG2" s="4" t="s">
        <v>129</v>
      </c>
      <c r="CH2" s="4" t="s">
        <v>130</v>
      </c>
      <c r="CI2" s="4" t="s">
        <v>131</v>
      </c>
      <c r="CJ2" s="4" t="s">
        <v>132</v>
      </c>
      <c r="CK2" s="4" t="s">
        <v>133</v>
      </c>
      <c r="CL2" s="4" t="s">
        <v>134</v>
      </c>
      <c r="CM2" s="4" t="s">
        <v>135</v>
      </c>
      <c r="CN2" s="4" t="s">
        <v>136</v>
      </c>
      <c r="CO2" s="4" t="s">
        <v>137</v>
      </c>
      <c r="CP2" s="4" t="s">
        <v>138</v>
      </c>
      <c r="CQ2" s="5" t="s">
        <v>139</v>
      </c>
      <c r="CR2" s="4" t="s">
        <v>140</v>
      </c>
      <c r="CS2" s="4" t="s">
        <v>141</v>
      </c>
      <c r="CT2" s="4" t="s">
        <v>142</v>
      </c>
      <c r="CU2" s="4" t="s">
        <v>143</v>
      </c>
      <c r="CV2" s="4" t="s">
        <v>144</v>
      </c>
      <c r="CW2" s="4" t="s">
        <v>145</v>
      </c>
      <c r="CX2" s="4" t="s">
        <v>146</v>
      </c>
      <c r="CY2" s="4" t="s">
        <v>147</v>
      </c>
      <c r="CZ2" s="4" t="s">
        <v>148</v>
      </c>
      <c r="DA2" s="4" t="s">
        <v>149</v>
      </c>
      <c r="DB2" s="4" t="s">
        <v>150</v>
      </c>
      <c r="DC2" s="4" t="s">
        <v>151</v>
      </c>
      <c r="DD2" s="5" t="s">
        <v>152</v>
      </c>
      <c r="DE2" s="4" t="s">
        <v>153</v>
      </c>
      <c r="DF2" s="4" t="s">
        <v>154</v>
      </c>
      <c r="DG2" s="4" t="s">
        <v>155</v>
      </c>
      <c r="DH2" s="4" t="s">
        <v>156</v>
      </c>
      <c r="DI2" s="4" t="s">
        <v>157</v>
      </c>
      <c r="DJ2" s="4" t="s">
        <v>158</v>
      </c>
      <c r="DK2" s="4" t="s">
        <v>159</v>
      </c>
      <c r="DL2" s="4" t="s">
        <v>160</v>
      </c>
      <c r="DM2" s="4" t="s">
        <v>161</v>
      </c>
      <c r="DN2" s="4" t="s">
        <v>162</v>
      </c>
      <c r="DO2" s="4" t="s">
        <v>163</v>
      </c>
      <c r="DP2" s="4" t="s">
        <v>164</v>
      </c>
      <c r="DQ2" s="4" t="s">
        <v>165</v>
      </c>
      <c r="DR2" s="4" t="s">
        <v>166</v>
      </c>
      <c r="DS2" s="4" t="s">
        <v>167</v>
      </c>
      <c r="DT2" s="4" t="s">
        <v>168</v>
      </c>
      <c r="DU2" s="4" t="s">
        <v>169</v>
      </c>
      <c r="DV2" s="4" t="s">
        <v>170</v>
      </c>
      <c r="DW2" s="4" t="s">
        <v>171</v>
      </c>
      <c r="DX2" s="4" t="s">
        <v>172</v>
      </c>
      <c r="DY2" s="4" t="s">
        <v>173</v>
      </c>
      <c r="DZ2" s="4" t="s">
        <v>174</v>
      </c>
      <c r="EA2" s="4" t="s">
        <v>175</v>
      </c>
      <c r="EB2" s="4" t="s">
        <v>176</v>
      </c>
      <c r="EC2" s="4" t="s">
        <v>177</v>
      </c>
      <c r="ED2" s="4" t="s">
        <v>178</v>
      </c>
      <c r="EE2" s="4" t="s">
        <v>179</v>
      </c>
      <c r="EF2" s="4" t="s">
        <v>180</v>
      </c>
      <c r="EG2" s="5" t="s">
        <v>181</v>
      </c>
      <c r="EH2" s="4" t="s">
        <v>182</v>
      </c>
      <c r="EI2" s="4" t="s">
        <v>183</v>
      </c>
      <c r="EJ2" s="4" t="s">
        <v>184</v>
      </c>
      <c r="EK2" s="4" t="s">
        <v>185</v>
      </c>
      <c r="EL2" s="4" t="s">
        <v>186</v>
      </c>
      <c r="EM2" s="4" t="s">
        <v>187</v>
      </c>
      <c r="EN2" s="4" t="s">
        <v>188</v>
      </c>
      <c r="EO2" s="4" t="s">
        <v>189</v>
      </c>
      <c r="EP2" s="4" t="s">
        <v>190</v>
      </c>
      <c r="EQ2" s="4" t="s">
        <v>191</v>
      </c>
      <c r="ER2" s="4" t="s">
        <v>192</v>
      </c>
      <c r="ES2" s="4" t="s">
        <v>193</v>
      </c>
      <c r="ET2" s="4" t="s">
        <v>194</v>
      </c>
      <c r="EU2" s="4" t="s">
        <v>195</v>
      </c>
      <c r="EV2" s="4" t="s">
        <v>196</v>
      </c>
      <c r="EW2" s="4" t="s">
        <v>197</v>
      </c>
      <c r="EX2" s="4" t="s">
        <v>198</v>
      </c>
      <c r="EY2" s="4" t="s">
        <v>199</v>
      </c>
      <c r="EZ2" s="4" t="s">
        <v>200</v>
      </c>
      <c r="FA2" s="4" t="s">
        <v>201</v>
      </c>
      <c r="FB2" s="4" t="s">
        <v>202</v>
      </c>
      <c r="FC2" s="4" t="s">
        <v>203</v>
      </c>
      <c r="FD2" s="4" t="s">
        <v>204</v>
      </c>
      <c r="FE2" s="4" t="s">
        <v>205</v>
      </c>
      <c r="FF2" s="4" t="s">
        <v>206</v>
      </c>
      <c r="FG2" s="4" t="s">
        <v>207</v>
      </c>
      <c r="FH2" s="4" t="s">
        <v>208</v>
      </c>
      <c r="FI2" s="4" t="s">
        <v>209</v>
      </c>
      <c r="FJ2" s="4" t="s">
        <v>210</v>
      </c>
      <c r="FK2" s="4" t="s">
        <v>211</v>
      </c>
      <c r="FL2" s="4" t="s">
        <v>212</v>
      </c>
      <c r="FM2" s="4" t="s">
        <v>213</v>
      </c>
      <c r="FN2" s="4" t="s">
        <v>214</v>
      </c>
      <c r="FO2" s="4" t="s">
        <v>215</v>
      </c>
      <c r="FP2" s="4" t="s">
        <v>216</v>
      </c>
      <c r="FQ2" s="4" t="s">
        <v>217</v>
      </c>
      <c r="FR2" s="4" t="s">
        <v>218</v>
      </c>
      <c r="FT2" s="1" t="s">
        <v>219</v>
      </c>
      <c r="FU2" s="4" t="s">
        <v>354</v>
      </c>
    </row>
    <row r="3" spans="1:177" x14ac:dyDescent="0.25">
      <c r="A3" s="4">
        <v>53433</v>
      </c>
      <c r="B3" s="4" t="s">
        <v>15</v>
      </c>
      <c r="C3" s="4" t="s">
        <v>282</v>
      </c>
      <c r="D3" s="4" t="s">
        <v>16</v>
      </c>
      <c r="E3" s="4">
        <v>43903.092453703706</v>
      </c>
      <c r="F3" s="4">
        <v>0</v>
      </c>
      <c r="G3" s="4">
        <v>1</v>
      </c>
      <c r="H3" s="4">
        <v>53433</v>
      </c>
      <c r="I3" s="4">
        <v>43903.092442129629</v>
      </c>
      <c r="J3" s="4">
        <v>43903</v>
      </c>
      <c r="K3" s="4" t="s">
        <v>14</v>
      </c>
      <c r="L3" s="4">
        <v>2020</v>
      </c>
      <c r="M3" s="4">
        <v>3</v>
      </c>
      <c r="N3" s="4">
        <v>0</v>
      </c>
      <c r="O3" s="4">
        <v>33641</v>
      </c>
      <c r="P3" s="4">
        <v>971</v>
      </c>
      <c r="Q3" s="4">
        <v>1</v>
      </c>
      <c r="R3" s="4">
        <v>971</v>
      </c>
      <c r="S3" s="4">
        <v>971505015952</v>
      </c>
      <c r="T3" s="4">
        <v>971505015952</v>
      </c>
      <c r="U3" s="4">
        <v>0</v>
      </c>
      <c r="V3" s="4" t="s">
        <v>220</v>
      </c>
      <c r="W3" s="4">
        <v>971</v>
      </c>
      <c r="X3" s="4">
        <v>971</v>
      </c>
      <c r="Y3" s="4">
        <v>29221</v>
      </c>
      <c r="Z3" s="4">
        <v>29221</v>
      </c>
      <c r="AA3" s="4">
        <v>29221</v>
      </c>
      <c r="AB3" s="4" t="s">
        <v>220</v>
      </c>
      <c r="AC3" s="4">
        <v>1</v>
      </c>
      <c r="AD3" s="4">
        <v>1</v>
      </c>
      <c r="AE3" s="4" t="s">
        <v>243</v>
      </c>
      <c r="AF3" s="4" t="s">
        <v>283</v>
      </c>
      <c r="AG3" s="4" t="s">
        <v>284</v>
      </c>
      <c r="AH3" s="4">
        <v>1</v>
      </c>
      <c r="AI3" s="4">
        <v>0</v>
      </c>
      <c r="AJ3" s="4">
        <v>0</v>
      </c>
      <c r="AK3" s="4">
        <v>0</v>
      </c>
      <c r="AL3" s="4">
        <v>0</v>
      </c>
      <c r="AM3" s="4" t="s">
        <v>220</v>
      </c>
      <c r="AN3" s="4" t="s">
        <v>222</v>
      </c>
      <c r="AP3" s="4" t="s">
        <v>223</v>
      </c>
      <c r="AQ3" s="4" t="s">
        <v>220</v>
      </c>
      <c r="AR3" s="4">
        <v>0</v>
      </c>
      <c r="AS3" s="4" t="s">
        <v>333</v>
      </c>
      <c r="AT3" s="4">
        <v>0</v>
      </c>
      <c r="AU3" s="4">
        <v>45507.897615740738</v>
      </c>
      <c r="AV3" s="8">
        <v>27799</v>
      </c>
      <c r="AW3" s="4" t="s">
        <v>220</v>
      </c>
      <c r="AX3" s="4">
        <v>43903</v>
      </c>
      <c r="AY3" s="4">
        <v>43903.549444444441</v>
      </c>
      <c r="AZ3" s="4">
        <v>45506.693506944444</v>
      </c>
      <c r="BA3" s="4" t="s">
        <v>222</v>
      </c>
      <c r="BB3" s="4">
        <v>2020</v>
      </c>
      <c r="BC3" s="4">
        <v>1</v>
      </c>
      <c r="BD3" s="4">
        <v>3</v>
      </c>
      <c r="BE3" s="4">
        <v>13</v>
      </c>
      <c r="BF3" s="4">
        <v>11</v>
      </c>
      <c r="BG3" s="4">
        <v>6</v>
      </c>
      <c r="BH3" s="4" t="s">
        <v>224</v>
      </c>
      <c r="BI3" s="4">
        <v>13</v>
      </c>
      <c r="BJ3" s="4">
        <v>1</v>
      </c>
      <c r="BK3" s="4">
        <v>1</v>
      </c>
      <c r="BL3" s="4">
        <v>43904</v>
      </c>
      <c r="BM3" s="4">
        <v>43904.458333333336</v>
      </c>
      <c r="BN3" s="4">
        <v>2020</v>
      </c>
      <c r="BO3" s="4">
        <v>1</v>
      </c>
      <c r="BP3" s="4">
        <v>3</v>
      </c>
      <c r="BQ3" s="4">
        <v>14</v>
      </c>
      <c r="BR3" s="4">
        <v>11</v>
      </c>
      <c r="BS3" s="4">
        <v>7</v>
      </c>
      <c r="BT3" s="4" t="s">
        <v>251</v>
      </c>
      <c r="BU3" s="4">
        <v>11</v>
      </c>
      <c r="BV3" s="4">
        <v>43934</v>
      </c>
      <c r="BW3" s="4">
        <v>43934.479166666664</v>
      </c>
      <c r="BX3" s="4">
        <v>2020</v>
      </c>
      <c r="BY3" s="4">
        <v>2</v>
      </c>
      <c r="BZ3" s="4">
        <v>4</v>
      </c>
      <c r="CA3" s="4">
        <v>13</v>
      </c>
      <c r="CB3" s="4">
        <v>15</v>
      </c>
      <c r="CC3" s="4">
        <v>2</v>
      </c>
      <c r="CD3" s="4" t="s">
        <v>225</v>
      </c>
      <c r="CE3" s="4">
        <v>11</v>
      </c>
      <c r="CF3" s="4" t="s">
        <v>226</v>
      </c>
      <c r="CG3" s="4" t="s">
        <v>246</v>
      </c>
      <c r="CH3" s="4" t="s">
        <v>228</v>
      </c>
      <c r="CI3" s="4" t="s">
        <v>253</v>
      </c>
      <c r="CJ3" s="4">
        <v>1</v>
      </c>
      <c r="CK3" s="4" t="s">
        <v>222</v>
      </c>
      <c r="CL3" s="4" t="s">
        <v>230</v>
      </c>
      <c r="CM3" s="4" t="s">
        <v>220</v>
      </c>
      <c r="CN3" s="4">
        <v>0</v>
      </c>
      <c r="CO3" s="4">
        <v>0</v>
      </c>
      <c r="CP3" s="4">
        <v>0</v>
      </c>
      <c r="CQ3" s="4" t="s">
        <v>231</v>
      </c>
      <c r="CR3" s="4" t="s">
        <v>291</v>
      </c>
      <c r="CS3" s="4" t="s">
        <v>233</v>
      </c>
      <c r="CT3" s="4" t="s">
        <v>334</v>
      </c>
      <c r="CU3" s="4" t="s">
        <v>334</v>
      </c>
      <c r="CV3" s="4" t="s">
        <v>243</v>
      </c>
      <c r="CW3" s="4" t="s">
        <v>220</v>
      </c>
      <c r="CX3" s="4" t="s">
        <v>236</v>
      </c>
      <c r="CY3" s="4" t="s">
        <v>240</v>
      </c>
      <c r="CZ3" s="4" t="s">
        <v>236</v>
      </c>
      <c r="DA3" s="4">
        <v>30</v>
      </c>
      <c r="DB3" s="4">
        <v>0</v>
      </c>
      <c r="DC3" s="4">
        <v>0</v>
      </c>
      <c r="DD3" s="4">
        <v>56.5</v>
      </c>
      <c r="DE3" s="4">
        <v>0</v>
      </c>
      <c r="DF3" s="4">
        <v>0</v>
      </c>
      <c r="DG3" s="4">
        <v>0</v>
      </c>
      <c r="DH3" s="4">
        <v>0</v>
      </c>
      <c r="DJ3" s="4">
        <v>0</v>
      </c>
      <c r="DK3" s="4">
        <v>0</v>
      </c>
      <c r="DL3" s="4">
        <v>0</v>
      </c>
      <c r="DM3" s="4">
        <v>1695</v>
      </c>
      <c r="DN3" s="4">
        <v>0</v>
      </c>
      <c r="DO3" s="4">
        <v>39</v>
      </c>
      <c r="DP3" s="4">
        <v>39</v>
      </c>
      <c r="DQ3" s="4">
        <v>0</v>
      </c>
      <c r="DR3" s="4">
        <v>0</v>
      </c>
      <c r="DS3" s="4">
        <v>0</v>
      </c>
      <c r="DT3" s="4">
        <v>0</v>
      </c>
      <c r="DU3" s="4">
        <v>0</v>
      </c>
      <c r="DV3" s="4">
        <v>0</v>
      </c>
      <c r="DW3" s="4">
        <v>0</v>
      </c>
      <c r="DX3" s="4">
        <v>0</v>
      </c>
      <c r="DY3" s="4">
        <v>0</v>
      </c>
      <c r="DZ3" s="4">
        <v>0</v>
      </c>
      <c r="EA3" s="4">
        <v>0</v>
      </c>
      <c r="EB3" s="4">
        <v>0</v>
      </c>
      <c r="EC3" s="4">
        <v>0</v>
      </c>
      <c r="ED3" s="4">
        <v>0</v>
      </c>
      <c r="EE3" s="4">
        <v>88.65</v>
      </c>
      <c r="EF3" s="4">
        <v>88.65</v>
      </c>
      <c r="EG3" s="8">
        <v>78</v>
      </c>
      <c r="EH3" s="4">
        <v>78</v>
      </c>
      <c r="EI3" s="4">
        <v>78</v>
      </c>
      <c r="EJ3" s="4">
        <v>78</v>
      </c>
      <c r="EK3" s="4">
        <v>78</v>
      </c>
      <c r="EL3" s="4">
        <v>78</v>
      </c>
      <c r="EM3" s="4">
        <v>78</v>
      </c>
      <c r="EN3" s="4">
        <v>78</v>
      </c>
      <c r="EO3" s="4">
        <v>78</v>
      </c>
      <c r="EP3" s="4">
        <v>88.65</v>
      </c>
      <c r="EQ3" s="4">
        <v>0</v>
      </c>
      <c r="ER3" s="4">
        <v>0</v>
      </c>
      <c r="ES3" s="4" t="s">
        <v>236</v>
      </c>
      <c r="ET3" s="4" t="s">
        <v>220</v>
      </c>
      <c r="EV3" s="4" t="s">
        <v>220</v>
      </c>
      <c r="EW3" s="4" t="s">
        <v>220</v>
      </c>
      <c r="EX3" s="4">
        <v>63</v>
      </c>
      <c r="EY3" s="4">
        <v>2</v>
      </c>
      <c r="EZ3" s="4" t="s">
        <v>335</v>
      </c>
      <c r="FA3" s="4" t="s">
        <v>336</v>
      </c>
      <c r="FB3" s="4" t="s">
        <v>337</v>
      </c>
      <c r="FC3" s="4" t="s">
        <v>338</v>
      </c>
      <c r="FD3" s="4" t="s">
        <v>220</v>
      </c>
      <c r="FE3" s="4" t="s">
        <v>240</v>
      </c>
      <c r="FF3" s="4" t="s">
        <v>250</v>
      </c>
      <c r="FG3" s="4">
        <v>1</v>
      </c>
      <c r="FH3" s="4">
        <v>1</v>
      </c>
      <c r="FI3" s="4" t="s">
        <v>339</v>
      </c>
      <c r="FJ3" s="4" t="s">
        <v>241</v>
      </c>
      <c r="FK3" s="4">
        <v>25.179730080399999</v>
      </c>
      <c r="FL3" s="4">
        <v>55.277413912100002</v>
      </c>
      <c r="FM3" s="4" t="s">
        <v>339</v>
      </c>
      <c r="FN3" s="4" t="s">
        <v>242</v>
      </c>
      <c r="FO3" s="4">
        <v>25.1797300804086</v>
      </c>
      <c r="FP3" s="4">
        <v>55.277413912117403</v>
      </c>
      <c r="FQ3" s="4" t="s">
        <v>220</v>
      </c>
      <c r="FR3" s="4" t="s">
        <v>220</v>
      </c>
      <c r="FT3" s="11" t="s">
        <v>223</v>
      </c>
      <c r="FU3" s="1">
        <f>VLOOKUP(A3,$B$21:$C$29,2,FALSE)</f>
        <v>131</v>
      </c>
    </row>
    <row r="4" spans="1:177" x14ac:dyDescent="0.25">
      <c r="A4" s="4">
        <v>216481</v>
      </c>
      <c r="B4" s="4" t="s">
        <v>21</v>
      </c>
      <c r="C4" s="4" t="s">
        <v>278</v>
      </c>
      <c r="D4" s="4" t="s">
        <v>22</v>
      </c>
      <c r="E4" s="4">
        <v>29221.166666666668</v>
      </c>
      <c r="F4" s="4">
        <v>0</v>
      </c>
      <c r="G4" s="4">
        <v>1</v>
      </c>
      <c r="H4" s="4">
        <v>216481</v>
      </c>
      <c r="I4" s="4">
        <v>44484.743680555555</v>
      </c>
      <c r="J4" s="4">
        <v>44484</v>
      </c>
      <c r="K4" s="4" t="s">
        <v>20</v>
      </c>
      <c r="L4" s="4">
        <v>2021</v>
      </c>
      <c r="M4" s="4">
        <v>10</v>
      </c>
      <c r="N4" s="4">
        <v>0</v>
      </c>
      <c r="O4" s="4">
        <v>34700</v>
      </c>
      <c r="P4" s="4">
        <v>966</v>
      </c>
      <c r="Q4" s="4">
        <v>16</v>
      </c>
      <c r="R4" s="4">
        <v>966</v>
      </c>
      <c r="S4" s="4">
        <v>966503478872</v>
      </c>
      <c r="T4" s="4">
        <v>966503478872</v>
      </c>
      <c r="U4" s="4">
        <v>0</v>
      </c>
      <c r="V4" s="4" t="s">
        <v>220</v>
      </c>
      <c r="W4" s="4">
        <v>966</v>
      </c>
      <c r="X4" s="4">
        <v>966</v>
      </c>
      <c r="Y4" s="4">
        <v>25569</v>
      </c>
      <c r="Z4" s="4">
        <v>25569</v>
      </c>
      <c r="AA4" s="4">
        <v>25569</v>
      </c>
      <c r="AB4" s="4" t="s">
        <v>220</v>
      </c>
      <c r="AC4" s="4">
        <v>1</v>
      </c>
      <c r="AD4" s="4">
        <v>1</v>
      </c>
      <c r="AE4" s="4" t="s">
        <v>221</v>
      </c>
      <c r="AF4" s="4" t="s">
        <v>279</v>
      </c>
      <c r="AG4" s="4">
        <v>10</v>
      </c>
      <c r="AH4" s="4">
        <v>1</v>
      </c>
      <c r="AI4" s="4">
        <v>0</v>
      </c>
      <c r="AJ4" s="4">
        <v>0</v>
      </c>
      <c r="AK4" s="4">
        <v>0</v>
      </c>
      <c r="AL4" s="4">
        <v>0</v>
      </c>
      <c r="AM4" s="4" t="s">
        <v>220</v>
      </c>
      <c r="AN4" s="4" t="s">
        <v>222</v>
      </c>
      <c r="AP4" s="4" t="s">
        <v>223</v>
      </c>
      <c r="AQ4" s="4" t="s">
        <v>220</v>
      </c>
      <c r="AR4" s="4">
        <v>0</v>
      </c>
      <c r="AS4" s="4" t="s">
        <v>317</v>
      </c>
      <c r="AT4" s="4">
        <v>0</v>
      </c>
      <c r="AU4" s="4">
        <v>45507.897615740738</v>
      </c>
      <c r="AV4" s="8">
        <v>115170</v>
      </c>
      <c r="AW4" s="4" t="s">
        <v>220</v>
      </c>
      <c r="AX4" s="4">
        <v>44706</v>
      </c>
      <c r="AY4" s="4">
        <v>44706.702581018515</v>
      </c>
      <c r="AZ4" s="4">
        <v>45506.693506944444</v>
      </c>
      <c r="BA4" s="4" t="s">
        <v>222</v>
      </c>
      <c r="BB4" s="4">
        <v>2022</v>
      </c>
      <c r="BC4" s="4">
        <v>2</v>
      </c>
      <c r="BD4" s="4">
        <v>5</v>
      </c>
      <c r="BE4" s="4">
        <v>25</v>
      </c>
      <c r="BF4" s="4">
        <v>21</v>
      </c>
      <c r="BG4" s="4">
        <v>4</v>
      </c>
      <c r="BH4" s="4" t="s">
        <v>244</v>
      </c>
      <c r="BI4" s="4">
        <v>16</v>
      </c>
      <c r="BJ4" s="4">
        <v>1</v>
      </c>
      <c r="BK4" s="4">
        <v>0</v>
      </c>
      <c r="BL4" s="4">
        <v>44706</v>
      </c>
      <c r="BM4" s="4">
        <v>44706.75</v>
      </c>
      <c r="BN4" s="4">
        <v>2022</v>
      </c>
      <c r="BO4" s="4">
        <v>2</v>
      </c>
      <c r="BP4" s="4">
        <v>5</v>
      </c>
      <c r="BQ4" s="4">
        <v>25</v>
      </c>
      <c r="BR4" s="4">
        <v>21</v>
      </c>
      <c r="BS4" s="4">
        <v>4</v>
      </c>
      <c r="BT4" s="4" t="s">
        <v>244</v>
      </c>
      <c r="BU4" s="4">
        <v>18</v>
      </c>
      <c r="BV4" s="4">
        <v>44709</v>
      </c>
      <c r="BW4" s="4">
        <v>44709.6875</v>
      </c>
      <c r="BX4" s="4">
        <v>2022</v>
      </c>
      <c r="BY4" s="4">
        <v>2</v>
      </c>
      <c r="BZ4" s="4">
        <v>5</v>
      </c>
      <c r="CA4" s="4">
        <v>28</v>
      </c>
      <c r="CB4" s="4">
        <v>21</v>
      </c>
      <c r="CC4" s="4">
        <v>7</v>
      </c>
      <c r="CD4" s="4" t="s">
        <v>251</v>
      </c>
      <c r="CE4" s="4">
        <v>16</v>
      </c>
      <c r="CF4" s="4" t="s">
        <v>245</v>
      </c>
      <c r="CG4" s="4" t="s">
        <v>246</v>
      </c>
      <c r="CH4" s="4" t="s">
        <v>228</v>
      </c>
      <c r="CI4" s="4" t="s">
        <v>245</v>
      </c>
      <c r="CJ4" s="4">
        <v>0</v>
      </c>
      <c r="CK4" s="4" t="s">
        <v>222</v>
      </c>
      <c r="CL4" s="4" t="s">
        <v>230</v>
      </c>
      <c r="CM4" s="4" t="s">
        <v>220</v>
      </c>
      <c r="CN4" s="4">
        <v>0</v>
      </c>
      <c r="CO4" s="4">
        <v>0</v>
      </c>
      <c r="CP4" s="4">
        <v>0</v>
      </c>
      <c r="CQ4" s="4" t="s">
        <v>260</v>
      </c>
      <c r="CR4" s="4" t="s">
        <v>232</v>
      </c>
      <c r="CS4" s="4" t="s">
        <v>233</v>
      </c>
      <c r="CT4" s="4" t="s">
        <v>220</v>
      </c>
      <c r="CU4" s="4" t="s">
        <v>220</v>
      </c>
      <c r="CV4" s="4" t="s">
        <v>235</v>
      </c>
      <c r="CW4" s="4" t="s">
        <v>220</v>
      </c>
      <c r="CX4" s="4" t="s">
        <v>259</v>
      </c>
      <c r="CY4" s="4" t="s">
        <v>318</v>
      </c>
      <c r="CZ4" s="4" t="s">
        <v>236</v>
      </c>
      <c r="DA4" s="4">
        <v>3</v>
      </c>
      <c r="DB4" s="4">
        <v>0</v>
      </c>
      <c r="DC4" s="4">
        <v>0</v>
      </c>
      <c r="DD4" s="4">
        <v>14</v>
      </c>
      <c r="DE4" s="4">
        <v>0</v>
      </c>
      <c r="DF4" s="4">
        <v>0</v>
      </c>
      <c r="DG4" s="4">
        <v>0</v>
      </c>
      <c r="DH4" s="4">
        <v>0</v>
      </c>
      <c r="DI4" s="4" t="s">
        <v>247</v>
      </c>
      <c r="DJ4" s="4">
        <v>0</v>
      </c>
      <c r="DK4" s="4">
        <v>0</v>
      </c>
      <c r="DL4" s="4">
        <v>42</v>
      </c>
      <c r="DM4" s="4">
        <v>409.07999038696198</v>
      </c>
      <c r="DN4" s="4">
        <v>0</v>
      </c>
      <c r="DO4" s="4">
        <v>0</v>
      </c>
      <c r="DP4" s="4">
        <v>0</v>
      </c>
      <c r="DQ4" s="4">
        <v>0</v>
      </c>
      <c r="DR4" s="4">
        <v>0</v>
      </c>
      <c r="DS4" s="4">
        <v>0</v>
      </c>
      <c r="DT4" s="4">
        <v>0</v>
      </c>
      <c r="DU4" s="4">
        <v>0</v>
      </c>
      <c r="DV4" s="4">
        <v>0</v>
      </c>
      <c r="DW4" s="4">
        <v>0</v>
      </c>
      <c r="DX4" s="4">
        <v>0</v>
      </c>
      <c r="DY4" s="4">
        <v>0</v>
      </c>
      <c r="DZ4" s="4">
        <v>0</v>
      </c>
      <c r="EA4" s="4">
        <v>0</v>
      </c>
      <c r="EB4" s="4">
        <v>0</v>
      </c>
      <c r="EC4" s="4">
        <v>0</v>
      </c>
      <c r="ED4" s="4">
        <v>0</v>
      </c>
      <c r="EE4" s="4">
        <v>4.2</v>
      </c>
      <c r="EF4" s="4">
        <v>4.2</v>
      </c>
      <c r="EG4" s="8">
        <v>42</v>
      </c>
      <c r="EH4" s="4">
        <v>42</v>
      </c>
      <c r="EI4" s="4">
        <v>409.07999038696198</v>
      </c>
      <c r="EJ4" s="4">
        <v>409.07999038696198</v>
      </c>
      <c r="EK4" s="4">
        <v>42</v>
      </c>
      <c r="EL4" s="4">
        <v>42</v>
      </c>
      <c r="EM4" s="4">
        <v>409.07999038696198</v>
      </c>
      <c r="EN4" s="4">
        <v>409.07999038696198</v>
      </c>
      <c r="EO4" s="4">
        <v>42</v>
      </c>
      <c r="EP4" s="4">
        <v>4.2</v>
      </c>
      <c r="EQ4" s="4">
        <v>0</v>
      </c>
      <c r="ER4" s="4">
        <v>0</v>
      </c>
      <c r="ES4" s="4" t="s">
        <v>236</v>
      </c>
      <c r="ET4" s="4" t="s">
        <v>220</v>
      </c>
      <c r="EV4" s="4" t="s">
        <v>220</v>
      </c>
      <c r="EX4" s="4">
        <v>178</v>
      </c>
      <c r="EY4" s="4" t="s">
        <v>220</v>
      </c>
      <c r="EZ4" s="4" t="s">
        <v>237</v>
      </c>
      <c r="FA4" s="4" t="s">
        <v>319</v>
      </c>
      <c r="FB4" s="4" t="s">
        <v>220</v>
      </c>
      <c r="FC4" s="4" t="s">
        <v>220</v>
      </c>
      <c r="FD4" s="4" t="s">
        <v>220</v>
      </c>
      <c r="FE4" s="4" t="s">
        <v>320</v>
      </c>
      <c r="FF4" s="4" t="s">
        <v>321</v>
      </c>
      <c r="FG4" s="4">
        <v>6</v>
      </c>
      <c r="FH4" s="4">
        <v>16</v>
      </c>
      <c r="FI4" s="4" t="s">
        <v>322</v>
      </c>
      <c r="FJ4" s="4" t="s">
        <v>255</v>
      </c>
      <c r="FK4" s="4">
        <v>26.239534691500001</v>
      </c>
      <c r="FL4" s="4">
        <v>50.581859725400001</v>
      </c>
      <c r="FM4" s="4" t="s">
        <v>322</v>
      </c>
      <c r="FN4" s="4" t="s">
        <v>255</v>
      </c>
      <c r="FO4" s="4">
        <v>26.239534691500001</v>
      </c>
      <c r="FP4" s="4">
        <v>50.581859725400001</v>
      </c>
      <c r="FQ4" s="4" t="s">
        <v>220</v>
      </c>
      <c r="FR4" s="4" t="s">
        <v>220</v>
      </c>
      <c r="FT4" s="11" t="s">
        <v>223</v>
      </c>
      <c r="FU4" s="1">
        <f t="shared" ref="FU4:FU17" si="0">VLOOKUP(A4,$B$21:$C$29,2,FALSE)</f>
        <v>131</v>
      </c>
    </row>
    <row r="5" spans="1:177" x14ac:dyDescent="0.25">
      <c r="A5" s="4">
        <v>216481</v>
      </c>
      <c r="B5" s="4" t="s">
        <v>21</v>
      </c>
      <c r="C5" s="4" t="s">
        <v>278</v>
      </c>
      <c r="D5" s="4" t="s">
        <v>22</v>
      </c>
      <c r="E5" s="4">
        <v>29221.166666666668</v>
      </c>
      <c r="F5" s="4">
        <v>0</v>
      </c>
      <c r="G5" s="4">
        <v>1</v>
      </c>
      <c r="H5" s="4">
        <v>216481</v>
      </c>
      <c r="I5" s="4">
        <v>44484.743680555555</v>
      </c>
      <c r="J5" s="4">
        <v>44484</v>
      </c>
      <c r="K5" s="4" t="s">
        <v>20</v>
      </c>
      <c r="L5" s="4">
        <v>2021</v>
      </c>
      <c r="M5" s="4">
        <v>10</v>
      </c>
      <c r="N5" s="4">
        <v>0</v>
      </c>
      <c r="O5" s="4">
        <v>34700</v>
      </c>
      <c r="P5" s="4">
        <v>966</v>
      </c>
      <c r="Q5" s="4">
        <v>16</v>
      </c>
      <c r="R5" s="4">
        <v>966</v>
      </c>
      <c r="S5" s="4">
        <v>966503478872</v>
      </c>
      <c r="T5" s="4">
        <v>966503478872</v>
      </c>
      <c r="U5" s="4">
        <v>0</v>
      </c>
      <c r="V5" s="4" t="s">
        <v>220</v>
      </c>
      <c r="W5" s="4">
        <v>966</v>
      </c>
      <c r="X5" s="4">
        <v>966</v>
      </c>
      <c r="Y5" s="4">
        <v>25569</v>
      </c>
      <c r="Z5" s="4">
        <v>25569</v>
      </c>
      <c r="AA5" s="4">
        <v>25569</v>
      </c>
      <c r="AB5" s="4" t="s">
        <v>220</v>
      </c>
      <c r="AC5" s="4">
        <v>1</v>
      </c>
      <c r="AD5" s="4">
        <v>1</v>
      </c>
      <c r="AE5" s="4" t="s">
        <v>221</v>
      </c>
      <c r="AF5" s="4" t="s">
        <v>279</v>
      </c>
      <c r="AG5" s="4">
        <v>10</v>
      </c>
      <c r="AH5" s="4">
        <v>1</v>
      </c>
      <c r="AI5" s="4">
        <v>0</v>
      </c>
      <c r="AJ5" s="4">
        <v>0</v>
      </c>
      <c r="AK5" s="4">
        <v>0</v>
      </c>
      <c r="AL5" s="4">
        <v>0</v>
      </c>
      <c r="AM5" s="4" t="s">
        <v>220</v>
      </c>
      <c r="AN5" s="4" t="s">
        <v>222</v>
      </c>
      <c r="AP5" s="4" t="s">
        <v>223</v>
      </c>
      <c r="AQ5" s="4" t="s">
        <v>220</v>
      </c>
      <c r="AR5" s="4">
        <v>0</v>
      </c>
      <c r="AS5" s="4" t="s">
        <v>317</v>
      </c>
      <c r="AT5" s="4">
        <v>0</v>
      </c>
      <c r="AU5" s="4">
        <v>45507.897615740738</v>
      </c>
      <c r="AV5" s="8">
        <v>116500</v>
      </c>
      <c r="AW5" s="4" t="s">
        <v>220</v>
      </c>
      <c r="AX5" s="4">
        <v>44715</v>
      </c>
      <c r="AY5" s="4">
        <v>44715.174398148149</v>
      </c>
      <c r="AZ5" s="4">
        <v>45506.693506944444</v>
      </c>
      <c r="BA5" s="4" t="s">
        <v>222</v>
      </c>
      <c r="BB5" s="4">
        <v>2022</v>
      </c>
      <c r="BC5" s="4">
        <v>2</v>
      </c>
      <c r="BD5" s="4">
        <v>6</v>
      </c>
      <c r="BE5" s="4">
        <v>3</v>
      </c>
      <c r="BF5" s="4">
        <v>22</v>
      </c>
      <c r="BG5" s="4">
        <v>6</v>
      </c>
      <c r="BH5" s="4" t="s">
        <v>224</v>
      </c>
      <c r="BI5" s="4">
        <v>4</v>
      </c>
      <c r="BJ5" s="4">
        <v>1</v>
      </c>
      <c r="BK5" s="4">
        <v>0</v>
      </c>
      <c r="BL5" s="4">
        <v>44715</v>
      </c>
      <c r="BM5" s="4">
        <v>44715.416666666664</v>
      </c>
      <c r="BN5" s="4">
        <v>2022</v>
      </c>
      <c r="BO5" s="4">
        <v>2</v>
      </c>
      <c r="BP5" s="4">
        <v>6</v>
      </c>
      <c r="BQ5" s="4">
        <v>3</v>
      </c>
      <c r="BR5" s="4">
        <v>22</v>
      </c>
      <c r="BS5" s="4">
        <v>6</v>
      </c>
      <c r="BT5" s="4" t="s">
        <v>224</v>
      </c>
      <c r="BU5" s="4">
        <v>10</v>
      </c>
      <c r="BV5" s="4">
        <v>44716</v>
      </c>
      <c r="BW5" s="4">
        <v>44716.416666666664</v>
      </c>
      <c r="BX5" s="4">
        <v>2022</v>
      </c>
      <c r="BY5" s="4">
        <v>2</v>
      </c>
      <c r="BZ5" s="4">
        <v>6</v>
      </c>
      <c r="CA5" s="4">
        <v>4</v>
      </c>
      <c r="CB5" s="4">
        <v>22</v>
      </c>
      <c r="CC5" s="4">
        <v>7</v>
      </c>
      <c r="CD5" s="4" t="s">
        <v>251</v>
      </c>
      <c r="CE5" s="4">
        <v>10</v>
      </c>
      <c r="CF5" s="4" t="s">
        <v>245</v>
      </c>
      <c r="CG5" s="4" t="s">
        <v>246</v>
      </c>
      <c r="CH5" s="4" t="s">
        <v>228</v>
      </c>
      <c r="CI5" s="4" t="s">
        <v>245</v>
      </c>
      <c r="CJ5" s="4">
        <v>0</v>
      </c>
      <c r="CK5" s="4" t="s">
        <v>222</v>
      </c>
      <c r="CL5" s="4" t="s">
        <v>230</v>
      </c>
      <c r="CM5" s="4" t="s">
        <v>220</v>
      </c>
      <c r="CN5" s="4">
        <v>0</v>
      </c>
      <c r="CO5" s="4">
        <v>0</v>
      </c>
      <c r="CP5" s="4">
        <v>0</v>
      </c>
      <c r="CQ5" s="4" t="s">
        <v>260</v>
      </c>
      <c r="CR5" s="4" t="s">
        <v>232</v>
      </c>
      <c r="CS5" s="4" t="s">
        <v>233</v>
      </c>
      <c r="CT5" s="4" t="s">
        <v>220</v>
      </c>
      <c r="CU5" s="4" t="s">
        <v>220</v>
      </c>
      <c r="CV5" s="4" t="s">
        <v>235</v>
      </c>
      <c r="CW5" s="4" t="s">
        <v>220</v>
      </c>
      <c r="CX5" s="4" t="s">
        <v>259</v>
      </c>
      <c r="CY5" s="4" t="s">
        <v>318</v>
      </c>
      <c r="CZ5" s="4" t="s">
        <v>236</v>
      </c>
      <c r="DA5" s="4">
        <v>1</v>
      </c>
      <c r="DB5" s="4">
        <v>0</v>
      </c>
      <c r="DC5" s="4">
        <v>0</v>
      </c>
      <c r="DD5" s="4">
        <v>14</v>
      </c>
      <c r="DE5" s="4">
        <v>2</v>
      </c>
      <c r="DF5" s="4">
        <v>0</v>
      </c>
      <c r="DG5" s="4">
        <v>0</v>
      </c>
      <c r="DH5" s="4">
        <v>0</v>
      </c>
      <c r="DI5" s="4" t="s">
        <v>247</v>
      </c>
      <c r="DJ5" s="4">
        <v>0</v>
      </c>
      <c r="DK5" s="4">
        <v>0</v>
      </c>
      <c r="DL5" s="4">
        <v>14</v>
      </c>
      <c r="DM5" s="4">
        <v>136.35999679565401</v>
      </c>
      <c r="DN5" s="4">
        <v>0</v>
      </c>
      <c r="DO5" s="4">
        <v>2</v>
      </c>
      <c r="DP5" s="4">
        <v>2</v>
      </c>
      <c r="DQ5" s="4">
        <v>0</v>
      </c>
      <c r="DR5" s="4">
        <v>2</v>
      </c>
      <c r="DS5" s="4">
        <v>0</v>
      </c>
      <c r="DT5" s="4">
        <v>0</v>
      </c>
      <c r="DU5" s="4">
        <v>0</v>
      </c>
      <c r="DV5" s="4">
        <v>0</v>
      </c>
      <c r="DW5" s="4">
        <v>0</v>
      </c>
      <c r="DX5" s="4">
        <v>0</v>
      </c>
      <c r="DY5" s="4">
        <v>0</v>
      </c>
      <c r="DZ5" s="4">
        <v>0</v>
      </c>
      <c r="EA5" s="4">
        <v>0</v>
      </c>
      <c r="EB5" s="4">
        <v>0</v>
      </c>
      <c r="EC5" s="4">
        <v>0</v>
      </c>
      <c r="ED5" s="4">
        <v>0</v>
      </c>
      <c r="EE5" s="4">
        <v>2</v>
      </c>
      <c r="EF5" s="4">
        <v>2</v>
      </c>
      <c r="EG5" s="8">
        <v>20</v>
      </c>
      <c r="EH5" s="4">
        <v>20</v>
      </c>
      <c r="EI5" s="4">
        <v>194.799995422363</v>
      </c>
      <c r="EJ5" s="4">
        <v>194.799995422363</v>
      </c>
      <c r="EK5" s="4">
        <v>20</v>
      </c>
      <c r="EL5" s="4">
        <v>20</v>
      </c>
      <c r="EM5" s="4">
        <v>194.799995422363</v>
      </c>
      <c r="EN5" s="4">
        <v>194.799995422363</v>
      </c>
      <c r="EO5" s="4">
        <v>20</v>
      </c>
      <c r="EP5" s="4">
        <v>2</v>
      </c>
      <c r="EQ5" s="4">
        <v>0</v>
      </c>
      <c r="ER5" s="4">
        <v>0</v>
      </c>
      <c r="ES5" s="4" t="s">
        <v>236</v>
      </c>
      <c r="ET5" s="4" t="s">
        <v>220</v>
      </c>
      <c r="EV5" s="4" t="s">
        <v>220</v>
      </c>
      <c r="EX5" s="4">
        <v>178</v>
      </c>
      <c r="EY5" s="4" t="s">
        <v>220</v>
      </c>
      <c r="EZ5" s="4" t="s">
        <v>237</v>
      </c>
      <c r="FA5" s="4" t="s">
        <v>319</v>
      </c>
      <c r="FB5" s="4" t="s">
        <v>220</v>
      </c>
      <c r="FC5" s="4" t="s">
        <v>220</v>
      </c>
      <c r="FD5" s="4" t="s">
        <v>220</v>
      </c>
      <c r="FE5" s="4" t="s">
        <v>320</v>
      </c>
      <c r="FF5" s="4" t="s">
        <v>321</v>
      </c>
      <c r="FG5" s="4">
        <v>6</v>
      </c>
      <c r="FH5" s="4">
        <v>16</v>
      </c>
      <c r="FI5" s="4" t="s">
        <v>323</v>
      </c>
      <c r="FJ5" s="4" t="s">
        <v>241</v>
      </c>
      <c r="FK5" s="4">
        <v>26.197865700000001</v>
      </c>
      <c r="FL5" s="4">
        <v>50.494684599999999</v>
      </c>
      <c r="FM5" s="4" t="s">
        <v>323</v>
      </c>
      <c r="FN5" s="4" t="s">
        <v>242</v>
      </c>
      <c r="FO5" s="4">
        <v>26.197865700000001</v>
      </c>
      <c r="FP5" s="4">
        <v>50.494684599999999</v>
      </c>
      <c r="FQ5" s="4" t="s">
        <v>220</v>
      </c>
      <c r="FR5" s="4" t="s">
        <v>220</v>
      </c>
      <c r="FT5" s="11" t="s">
        <v>223</v>
      </c>
      <c r="FU5" s="1">
        <f t="shared" si="0"/>
        <v>131</v>
      </c>
    </row>
    <row r="6" spans="1:177" x14ac:dyDescent="0.25">
      <c r="A6" s="4">
        <v>216481</v>
      </c>
      <c r="B6" s="4" t="s">
        <v>21</v>
      </c>
      <c r="C6" s="4" t="s">
        <v>278</v>
      </c>
      <c r="D6" s="4" t="s">
        <v>22</v>
      </c>
      <c r="E6" s="4">
        <v>29221.166666666668</v>
      </c>
      <c r="F6" s="4">
        <v>0</v>
      </c>
      <c r="G6" s="4">
        <v>1</v>
      </c>
      <c r="H6" s="4">
        <v>216481</v>
      </c>
      <c r="I6" s="4">
        <v>44484.743680555555</v>
      </c>
      <c r="J6" s="4">
        <v>44484</v>
      </c>
      <c r="K6" s="4" t="s">
        <v>20</v>
      </c>
      <c r="L6" s="4">
        <v>2021</v>
      </c>
      <c r="M6" s="4">
        <v>10</v>
      </c>
      <c r="N6" s="4">
        <v>0</v>
      </c>
      <c r="O6" s="4">
        <v>34700</v>
      </c>
      <c r="P6" s="4">
        <v>966</v>
      </c>
      <c r="Q6" s="4">
        <v>16</v>
      </c>
      <c r="R6" s="4">
        <v>966</v>
      </c>
      <c r="S6" s="4">
        <v>966503478872</v>
      </c>
      <c r="T6" s="4">
        <v>966503478872</v>
      </c>
      <c r="U6" s="4">
        <v>0</v>
      </c>
      <c r="V6" s="4" t="s">
        <v>220</v>
      </c>
      <c r="W6" s="4">
        <v>966</v>
      </c>
      <c r="X6" s="4">
        <v>966</v>
      </c>
      <c r="Y6" s="4">
        <v>25569</v>
      </c>
      <c r="Z6" s="4">
        <v>25569</v>
      </c>
      <c r="AA6" s="4">
        <v>25569</v>
      </c>
      <c r="AB6" s="4" t="s">
        <v>220</v>
      </c>
      <c r="AC6" s="4">
        <v>1</v>
      </c>
      <c r="AD6" s="4">
        <v>1</v>
      </c>
      <c r="AE6" s="4" t="s">
        <v>221</v>
      </c>
      <c r="AF6" s="4" t="s">
        <v>279</v>
      </c>
      <c r="AG6" s="4">
        <v>10</v>
      </c>
      <c r="AH6" s="4">
        <v>1</v>
      </c>
      <c r="AI6" s="4">
        <v>0</v>
      </c>
      <c r="AJ6" s="4">
        <v>0</v>
      </c>
      <c r="AK6" s="4">
        <v>0</v>
      </c>
      <c r="AL6" s="4">
        <v>0</v>
      </c>
      <c r="AM6" s="4" t="s">
        <v>220</v>
      </c>
      <c r="AN6" s="4" t="s">
        <v>222</v>
      </c>
      <c r="AP6" s="4" t="s">
        <v>223</v>
      </c>
      <c r="AQ6" s="4" t="s">
        <v>220</v>
      </c>
      <c r="AR6" s="4">
        <v>0</v>
      </c>
      <c r="AS6" s="4" t="s">
        <v>317</v>
      </c>
      <c r="AT6" s="4">
        <v>0</v>
      </c>
      <c r="AU6" s="4">
        <v>45507.897615740738</v>
      </c>
      <c r="AV6" s="8">
        <v>85690</v>
      </c>
      <c r="AW6" s="4" t="s">
        <v>324</v>
      </c>
      <c r="AX6" s="4">
        <v>44484</v>
      </c>
      <c r="AY6" s="4">
        <v>44484.835219907407</v>
      </c>
      <c r="AZ6" s="4">
        <v>45506.693506944444</v>
      </c>
      <c r="BA6" s="4" t="s">
        <v>222</v>
      </c>
      <c r="BB6" s="4">
        <v>2021</v>
      </c>
      <c r="BC6" s="4">
        <v>4</v>
      </c>
      <c r="BD6" s="4">
        <v>10</v>
      </c>
      <c r="BE6" s="4">
        <v>15</v>
      </c>
      <c r="BF6" s="4">
        <v>41</v>
      </c>
      <c r="BG6" s="4">
        <v>6</v>
      </c>
      <c r="BH6" s="4" t="s">
        <v>224</v>
      </c>
      <c r="BI6" s="4">
        <v>20</v>
      </c>
      <c r="BJ6" s="4">
        <v>1</v>
      </c>
      <c r="BK6" s="4">
        <v>1</v>
      </c>
      <c r="BL6" s="4">
        <v>44484</v>
      </c>
      <c r="BM6" s="4">
        <v>44484.892361111109</v>
      </c>
      <c r="BN6" s="4">
        <v>2021</v>
      </c>
      <c r="BO6" s="4">
        <v>4</v>
      </c>
      <c r="BP6" s="4">
        <v>10</v>
      </c>
      <c r="BQ6" s="4">
        <v>15</v>
      </c>
      <c r="BR6" s="4">
        <v>41</v>
      </c>
      <c r="BS6" s="4">
        <v>6</v>
      </c>
      <c r="BT6" s="4" t="s">
        <v>224</v>
      </c>
      <c r="BU6" s="4">
        <v>21</v>
      </c>
      <c r="BV6" s="4">
        <v>44499</v>
      </c>
      <c r="BW6" s="4">
        <v>44499.875</v>
      </c>
      <c r="BX6" s="4">
        <v>2021</v>
      </c>
      <c r="BY6" s="4">
        <v>4</v>
      </c>
      <c r="BZ6" s="4">
        <v>10</v>
      </c>
      <c r="CA6" s="4">
        <v>30</v>
      </c>
      <c r="CB6" s="4">
        <v>43</v>
      </c>
      <c r="CC6" s="4">
        <v>7</v>
      </c>
      <c r="CD6" s="4" t="s">
        <v>251</v>
      </c>
      <c r="CE6" s="4">
        <v>21</v>
      </c>
      <c r="CF6" s="4" t="s">
        <v>245</v>
      </c>
      <c r="CG6" s="4" t="s">
        <v>246</v>
      </c>
      <c r="CH6" s="4" t="s">
        <v>228</v>
      </c>
      <c r="CI6" s="4" t="s">
        <v>245</v>
      </c>
      <c r="CJ6" s="4">
        <v>0</v>
      </c>
      <c r="CK6" s="4" t="s">
        <v>222</v>
      </c>
      <c r="CL6" s="4" t="s">
        <v>230</v>
      </c>
      <c r="CM6" s="4" t="s">
        <v>220</v>
      </c>
      <c r="CN6" s="4">
        <v>0</v>
      </c>
      <c r="CO6" s="4">
        <v>0</v>
      </c>
      <c r="CP6" s="4">
        <v>0</v>
      </c>
      <c r="CQ6" s="4" t="s">
        <v>231</v>
      </c>
      <c r="CR6" s="4" t="s">
        <v>325</v>
      </c>
      <c r="CS6" s="4" t="s">
        <v>233</v>
      </c>
      <c r="CT6" s="4" t="s">
        <v>326</v>
      </c>
      <c r="CU6" s="4" t="s">
        <v>326</v>
      </c>
      <c r="CV6" s="4" t="s">
        <v>235</v>
      </c>
      <c r="CW6" s="4" t="s">
        <v>220</v>
      </c>
      <c r="CX6" s="4" t="s">
        <v>259</v>
      </c>
      <c r="CY6" s="4" t="s">
        <v>318</v>
      </c>
      <c r="CZ6" s="4" t="s">
        <v>236</v>
      </c>
      <c r="DA6" s="4">
        <v>15</v>
      </c>
      <c r="DB6" s="4">
        <v>0</v>
      </c>
      <c r="DC6" s="4">
        <v>0</v>
      </c>
      <c r="DD6" s="4">
        <v>6.8499999046325604</v>
      </c>
      <c r="DE6" s="4">
        <v>0</v>
      </c>
      <c r="DF6" s="4">
        <v>0</v>
      </c>
      <c r="DG6" s="4">
        <v>0</v>
      </c>
      <c r="DH6" s="4">
        <v>0</v>
      </c>
      <c r="DI6" s="4" t="s">
        <v>247</v>
      </c>
      <c r="DJ6" s="4">
        <v>0</v>
      </c>
      <c r="DK6" s="4">
        <v>0</v>
      </c>
      <c r="DL6" s="4">
        <v>102.75</v>
      </c>
      <c r="DM6" s="4">
        <v>102.749998569488</v>
      </c>
      <c r="DN6" s="4">
        <v>0</v>
      </c>
      <c r="DO6" s="4">
        <v>39</v>
      </c>
      <c r="DP6" s="4">
        <v>39</v>
      </c>
      <c r="DQ6" s="4">
        <v>0</v>
      </c>
      <c r="DR6" s="4">
        <v>0</v>
      </c>
      <c r="DS6" s="4">
        <v>0</v>
      </c>
      <c r="DT6" s="4">
        <v>0</v>
      </c>
      <c r="DU6" s="4">
        <v>0</v>
      </c>
      <c r="DV6" s="4">
        <v>0</v>
      </c>
      <c r="DW6" s="4">
        <v>0</v>
      </c>
      <c r="DX6" s="4">
        <v>0</v>
      </c>
      <c r="DY6" s="4">
        <v>0</v>
      </c>
      <c r="DZ6" s="4">
        <v>0</v>
      </c>
      <c r="EA6" s="4">
        <v>0</v>
      </c>
      <c r="EB6" s="4">
        <v>0</v>
      </c>
      <c r="EC6" s="4">
        <v>0</v>
      </c>
      <c r="ED6" s="4">
        <v>0</v>
      </c>
      <c r="EE6" s="4">
        <v>9.0374999999999996</v>
      </c>
      <c r="EF6" s="4">
        <v>9.0374999999999996</v>
      </c>
      <c r="EG6" s="8">
        <v>180.75</v>
      </c>
      <c r="EH6" s="4">
        <v>180.75</v>
      </c>
      <c r="EI6" s="4">
        <v>180.75</v>
      </c>
      <c r="EJ6" s="4">
        <v>180.75</v>
      </c>
      <c r="EK6" s="4">
        <v>180.75</v>
      </c>
      <c r="EL6" s="4">
        <v>180.75</v>
      </c>
      <c r="EM6" s="4">
        <v>180.75</v>
      </c>
      <c r="EN6" s="4">
        <v>180.75</v>
      </c>
      <c r="EO6" s="4">
        <v>180.75</v>
      </c>
      <c r="EP6" s="4">
        <v>9.0374999999999996</v>
      </c>
      <c r="EQ6" s="4">
        <v>0</v>
      </c>
      <c r="ER6" s="4">
        <v>0</v>
      </c>
      <c r="ES6" s="4" t="s">
        <v>236</v>
      </c>
      <c r="ET6" s="4" t="s">
        <v>220</v>
      </c>
      <c r="EV6" s="4" t="s">
        <v>220</v>
      </c>
      <c r="EX6" s="4">
        <v>176</v>
      </c>
      <c r="EY6" s="4">
        <v>2</v>
      </c>
      <c r="EZ6" s="4" t="s">
        <v>237</v>
      </c>
      <c r="FA6" s="4" t="s">
        <v>262</v>
      </c>
      <c r="FB6" s="4" t="s">
        <v>265</v>
      </c>
      <c r="FC6" s="4" t="s">
        <v>254</v>
      </c>
      <c r="FD6" s="4" t="s">
        <v>327</v>
      </c>
      <c r="FE6" s="4" t="s">
        <v>240</v>
      </c>
      <c r="FF6" s="4" t="s">
        <v>250</v>
      </c>
      <c r="FG6" s="4">
        <v>1</v>
      </c>
      <c r="FH6" s="4">
        <v>1</v>
      </c>
      <c r="FI6" s="4" t="s">
        <v>328</v>
      </c>
      <c r="FJ6" s="4" t="s">
        <v>241</v>
      </c>
      <c r="FK6" s="4">
        <v>26.195200983599999</v>
      </c>
      <c r="FL6" s="4">
        <v>50.484037175799997</v>
      </c>
      <c r="FM6" s="4" t="s">
        <v>328</v>
      </c>
      <c r="FN6" s="4" t="s">
        <v>242</v>
      </c>
      <c r="FO6" s="4">
        <v>26.195198877700001</v>
      </c>
      <c r="FP6" s="4">
        <v>50.4839858785</v>
      </c>
      <c r="FQ6" s="4">
        <v>10</v>
      </c>
      <c r="FR6" s="4" t="s">
        <v>220</v>
      </c>
      <c r="FT6" s="11" t="s">
        <v>223</v>
      </c>
      <c r="FU6" s="1">
        <f t="shared" si="0"/>
        <v>131</v>
      </c>
    </row>
    <row r="7" spans="1:177" x14ac:dyDescent="0.25">
      <c r="A7" s="9">
        <v>223201</v>
      </c>
      <c r="B7" s="9" t="s">
        <v>25</v>
      </c>
      <c r="C7" s="9" t="s">
        <v>271</v>
      </c>
      <c r="D7" s="9" t="s">
        <v>26</v>
      </c>
      <c r="E7" s="9">
        <v>29221.166666666668</v>
      </c>
      <c r="F7" s="9">
        <v>0</v>
      </c>
      <c r="G7" s="9">
        <v>1</v>
      </c>
      <c r="H7" s="9">
        <v>223201</v>
      </c>
      <c r="I7" s="9">
        <v>44504.39340277778</v>
      </c>
      <c r="J7" s="9">
        <v>44504</v>
      </c>
      <c r="K7" s="9" t="s">
        <v>24</v>
      </c>
      <c r="L7" s="9">
        <v>2021</v>
      </c>
      <c r="M7" s="9">
        <v>11</v>
      </c>
      <c r="N7" s="9">
        <v>0</v>
      </c>
      <c r="O7" s="9">
        <v>33641</v>
      </c>
      <c r="P7" s="9">
        <v>91</v>
      </c>
      <c r="Q7" s="9">
        <v>1</v>
      </c>
      <c r="R7" s="9">
        <v>91</v>
      </c>
      <c r="S7" s="9">
        <v>919823099000</v>
      </c>
      <c r="T7" s="9">
        <v>919823099000</v>
      </c>
      <c r="U7" s="9">
        <v>0</v>
      </c>
      <c r="V7" s="9" t="s">
        <v>220</v>
      </c>
      <c r="W7" s="9">
        <v>91</v>
      </c>
      <c r="X7" s="9">
        <v>971</v>
      </c>
      <c r="Y7" s="9">
        <v>29221</v>
      </c>
      <c r="Z7" s="9">
        <v>29221</v>
      </c>
      <c r="AA7" s="9">
        <v>29221</v>
      </c>
      <c r="AB7" s="9" t="s">
        <v>220</v>
      </c>
      <c r="AC7" s="9">
        <v>0</v>
      </c>
      <c r="AD7" s="9">
        <v>0</v>
      </c>
      <c r="AE7" s="9" t="s">
        <v>243</v>
      </c>
      <c r="AF7" s="9" t="s">
        <v>272</v>
      </c>
      <c r="AG7" s="9">
        <v>15.1</v>
      </c>
      <c r="AH7" s="9">
        <v>1</v>
      </c>
      <c r="AI7" s="9">
        <v>0</v>
      </c>
      <c r="AJ7" s="9">
        <v>0</v>
      </c>
      <c r="AK7" s="9">
        <v>0</v>
      </c>
      <c r="AL7" s="9">
        <v>0</v>
      </c>
      <c r="AM7" s="9" t="s">
        <v>220</v>
      </c>
      <c r="AN7" s="9" t="s">
        <v>222</v>
      </c>
      <c r="AO7" s="9"/>
      <c r="AP7" s="9" t="s">
        <v>223</v>
      </c>
      <c r="AQ7" s="9" t="s">
        <v>220</v>
      </c>
      <c r="AR7" s="9">
        <v>0</v>
      </c>
      <c r="AS7" s="9" t="s">
        <v>290</v>
      </c>
      <c r="AT7" s="9">
        <v>0</v>
      </c>
      <c r="AU7" s="9">
        <v>45507.897615740738</v>
      </c>
      <c r="AV7" s="9">
        <v>87679</v>
      </c>
      <c r="AW7" s="9" t="s">
        <v>220</v>
      </c>
      <c r="AX7" s="9">
        <v>44505</v>
      </c>
      <c r="AY7" s="9">
        <v>44505.329282407409</v>
      </c>
      <c r="AZ7" s="9">
        <v>45506.693506944444</v>
      </c>
      <c r="BA7" s="9" t="s">
        <v>222</v>
      </c>
      <c r="BB7" s="9">
        <v>2021</v>
      </c>
      <c r="BC7" s="9">
        <v>4</v>
      </c>
      <c r="BD7" s="9">
        <v>11</v>
      </c>
      <c r="BE7" s="9">
        <v>5</v>
      </c>
      <c r="BF7" s="9">
        <v>44</v>
      </c>
      <c r="BG7" s="9">
        <v>6</v>
      </c>
      <c r="BH7" s="9" t="s">
        <v>224</v>
      </c>
      <c r="BI7" s="9">
        <v>7</v>
      </c>
      <c r="BJ7" s="9">
        <v>1</v>
      </c>
      <c r="BK7" s="9">
        <v>1</v>
      </c>
      <c r="BL7" s="9">
        <v>44505</v>
      </c>
      <c r="BM7" s="9">
        <v>44505.520833333336</v>
      </c>
      <c r="BN7" s="9">
        <v>2021</v>
      </c>
      <c r="BO7" s="9">
        <v>4</v>
      </c>
      <c r="BP7" s="9">
        <v>11</v>
      </c>
      <c r="BQ7" s="9">
        <v>5</v>
      </c>
      <c r="BR7" s="9">
        <v>44</v>
      </c>
      <c r="BS7" s="9">
        <v>6</v>
      </c>
      <c r="BT7" s="9" t="s">
        <v>224</v>
      </c>
      <c r="BU7" s="9">
        <v>12</v>
      </c>
      <c r="BV7" s="9">
        <v>44505</v>
      </c>
      <c r="BW7" s="9">
        <v>44505.520833333336</v>
      </c>
      <c r="BX7" s="9">
        <v>2021</v>
      </c>
      <c r="BY7" s="9">
        <v>4</v>
      </c>
      <c r="BZ7" s="9">
        <v>11</v>
      </c>
      <c r="CA7" s="9">
        <v>5</v>
      </c>
      <c r="CB7" s="9">
        <v>44</v>
      </c>
      <c r="CC7" s="9">
        <v>6</v>
      </c>
      <c r="CD7" s="9" t="s">
        <v>224</v>
      </c>
      <c r="CE7" s="9">
        <v>12</v>
      </c>
      <c r="CF7" s="9" t="s">
        <v>245</v>
      </c>
      <c r="CG7" s="9" t="s">
        <v>246</v>
      </c>
      <c r="CH7" s="9" t="s">
        <v>228</v>
      </c>
      <c r="CI7" s="9" t="s">
        <v>245</v>
      </c>
      <c r="CJ7" s="9">
        <v>0</v>
      </c>
      <c r="CK7" s="9" t="s">
        <v>222</v>
      </c>
      <c r="CL7" s="9" t="s">
        <v>230</v>
      </c>
      <c r="CM7" s="9" t="s">
        <v>220</v>
      </c>
      <c r="CN7" s="9">
        <v>0</v>
      </c>
      <c r="CO7" s="9">
        <v>0</v>
      </c>
      <c r="CP7" s="9">
        <v>0</v>
      </c>
      <c r="CQ7" s="9" t="s">
        <v>231</v>
      </c>
      <c r="CR7" s="9" t="s">
        <v>291</v>
      </c>
      <c r="CS7" s="9" t="s">
        <v>233</v>
      </c>
      <c r="CT7" s="9" t="s">
        <v>263</v>
      </c>
      <c r="CU7" s="9" t="s">
        <v>263</v>
      </c>
      <c r="CV7" s="9" t="s">
        <v>243</v>
      </c>
      <c r="CW7" s="9" t="s">
        <v>220</v>
      </c>
      <c r="CX7" s="9" t="s">
        <v>236</v>
      </c>
      <c r="CY7" s="9" t="s">
        <v>240</v>
      </c>
      <c r="CZ7" s="9" t="s">
        <v>236</v>
      </c>
      <c r="DA7" s="9">
        <v>54</v>
      </c>
      <c r="DB7" s="9">
        <v>0</v>
      </c>
      <c r="DC7" s="9">
        <v>0</v>
      </c>
      <c r="DD7" s="9">
        <v>5</v>
      </c>
      <c r="DE7" s="9">
        <v>0</v>
      </c>
      <c r="DF7" s="9">
        <v>0</v>
      </c>
      <c r="DG7" s="9">
        <v>0</v>
      </c>
      <c r="DH7" s="9">
        <v>0</v>
      </c>
      <c r="DI7" s="9"/>
      <c r="DJ7" s="9">
        <v>0</v>
      </c>
      <c r="DK7" s="9">
        <v>0</v>
      </c>
      <c r="DL7" s="9">
        <v>270</v>
      </c>
      <c r="DM7" s="9">
        <v>270</v>
      </c>
      <c r="DN7" s="9">
        <v>0</v>
      </c>
      <c r="DO7" s="9">
        <v>0</v>
      </c>
      <c r="DP7" s="9">
        <v>0</v>
      </c>
      <c r="DQ7" s="9">
        <v>0</v>
      </c>
      <c r="DR7" s="9">
        <v>0</v>
      </c>
      <c r="DS7" s="9">
        <v>0</v>
      </c>
      <c r="DT7" s="9">
        <v>0</v>
      </c>
      <c r="DU7" s="9">
        <v>0</v>
      </c>
      <c r="DV7" s="9">
        <v>0</v>
      </c>
      <c r="DW7" s="9">
        <v>0</v>
      </c>
      <c r="DX7" s="9">
        <v>0</v>
      </c>
      <c r="DY7" s="9">
        <v>0</v>
      </c>
      <c r="DZ7" s="9">
        <v>0</v>
      </c>
      <c r="EA7" s="9">
        <v>0</v>
      </c>
      <c r="EB7" s="9">
        <v>0</v>
      </c>
      <c r="EC7" s="9">
        <v>0</v>
      </c>
      <c r="ED7" s="9">
        <v>0</v>
      </c>
      <c r="EE7" s="9">
        <v>0</v>
      </c>
      <c r="EF7" s="9">
        <v>0</v>
      </c>
      <c r="EG7" s="9">
        <v>270</v>
      </c>
      <c r="EH7" s="9">
        <v>270</v>
      </c>
      <c r="EI7" s="9">
        <v>270</v>
      </c>
      <c r="EJ7" s="9">
        <v>270</v>
      </c>
      <c r="EK7" s="9">
        <v>270</v>
      </c>
      <c r="EL7" s="9">
        <v>270</v>
      </c>
      <c r="EM7" s="9">
        <v>270</v>
      </c>
      <c r="EN7" s="9">
        <v>270</v>
      </c>
      <c r="EO7" s="9">
        <v>270</v>
      </c>
      <c r="EP7" s="9">
        <v>0</v>
      </c>
      <c r="EQ7" s="9">
        <v>0</v>
      </c>
      <c r="ER7" s="9">
        <v>0</v>
      </c>
      <c r="ES7" s="9" t="s">
        <v>236</v>
      </c>
      <c r="ET7" s="9" t="s">
        <v>220</v>
      </c>
      <c r="EU7" s="9"/>
      <c r="EV7" s="9" t="s">
        <v>220</v>
      </c>
      <c r="EW7" s="9" t="s">
        <v>220</v>
      </c>
      <c r="EX7" s="9">
        <v>249</v>
      </c>
      <c r="EY7" s="9">
        <v>4</v>
      </c>
      <c r="EZ7" s="9" t="s">
        <v>292</v>
      </c>
      <c r="FA7" s="9" t="s">
        <v>293</v>
      </c>
      <c r="FB7" s="9" t="s">
        <v>294</v>
      </c>
      <c r="FC7" s="9" t="s">
        <v>295</v>
      </c>
      <c r="FD7" s="9" t="s">
        <v>264</v>
      </c>
      <c r="FE7" s="9" t="s">
        <v>240</v>
      </c>
      <c r="FF7" s="9" t="s">
        <v>250</v>
      </c>
      <c r="FG7" s="9">
        <v>1</v>
      </c>
      <c r="FH7" s="9">
        <v>1</v>
      </c>
      <c r="FI7" s="9" t="s">
        <v>296</v>
      </c>
      <c r="FJ7" s="9" t="s">
        <v>241</v>
      </c>
      <c r="FK7" s="9">
        <v>24.871298335700001</v>
      </c>
      <c r="FL7" s="9">
        <v>55.172987133299998</v>
      </c>
      <c r="FM7" s="9" t="s">
        <v>297</v>
      </c>
      <c r="FN7" s="9" t="s">
        <v>242</v>
      </c>
      <c r="FO7" s="9">
        <v>25.193965592896902</v>
      </c>
      <c r="FP7" s="9">
        <v>55.281706452369598</v>
      </c>
      <c r="FQ7" s="9">
        <v>1</v>
      </c>
      <c r="FR7" s="9" t="s">
        <v>220</v>
      </c>
      <c r="FS7" s="12"/>
      <c r="FT7" s="10" t="s">
        <v>353</v>
      </c>
      <c r="FU7" s="1">
        <f t="shared" si="0"/>
        <v>131</v>
      </c>
    </row>
    <row r="8" spans="1:177" x14ac:dyDescent="0.25">
      <c r="A8" s="9">
        <v>252756</v>
      </c>
      <c r="B8" s="9" t="s">
        <v>34</v>
      </c>
      <c r="C8" s="9" t="s">
        <v>280</v>
      </c>
      <c r="D8" s="9" t="s">
        <v>35</v>
      </c>
      <c r="E8" s="9">
        <v>29221.166666666668</v>
      </c>
      <c r="F8" s="9">
        <v>0</v>
      </c>
      <c r="G8" s="9">
        <v>1</v>
      </c>
      <c r="H8" s="9">
        <v>252756</v>
      </c>
      <c r="I8" s="9">
        <v>44567.478032407409</v>
      </c>
      <c r="J8" s="9">
        <v>44567</v>
      </c>
      <c r="K8" s="9" t="s">
        <v>33</v>
      </c>
      <c r="L8" s="9">
        <v>2022</v>
      </c>
      <c r="M8" s="9">
        <v>1</v>
      </c>
      <c r="N8" s="9">
        <v>0</v>
      </c>
      <c r="O8" s="9">
        <v>33641</v>
      </c>
      <c r="P8" s="9">
        <v>973</v>
      </c>
      <c r="Q8" s="9">
        <v>16</v>
      </c>
      <c r="R8" s="9">
        <v>973</v>
      </c>
      <c r="S8" s="9">
        <v>97339667777</v>
      </c>
      <c r="T8" s="9">
        <v>971502748456</v>
      </c>
      <c r="U8" s="9">
        <v>0</v>
      </c>
      <c r="V8" s="9" t="s">
        <v>220</v>
      </c>
      <c r="W8" s="9">
        <v>973</v>
      </c>
      <c r="X8" s="9">
        <v>971</v>
      </c>
      <c r="Y8" s="9">
        <v>29221</v>
      </c>
      <c r="Z8" s="9">
        <v>29221</v>
      </c>
      <c r="AA8" s="9">
        <v>29221</v>
      </c>
      <c r="AB8" s="9" t="s">
        <v>220</v>
      </c>
      <c r="AC8" s="9">
        <v>0</v>
      </c>
      <c r="AD8" s="9">
        <v>0</v>
      </c>
      <c r="AE8" s="9" t="s">
        <v>243</v>
      </c>
      <c r="AF8" s="9" t="s">
        <v>257</v>
      </c>
      <c r="AG8" s="9" t="s">
        <v>281</v>
      </c>
      <c r="AH8" s="9">
        <v>1</v>
      </c>
      <c r="AI8" s="9">
        <v>0</v>
      </c>
      <c r="AJ8" s="9">
        <v>0</v>
      </c>
      <c r="AK8" s="9">
        <v>0</v>
      </c>
      <c r="AL8" s="9">
        <v>0</v>
      </c>
      <c r="AM8" s="9" t="s">
        <v>220</v>
      </c>
      <c r="AN8" s="9" t="s">
        <v>222</v>
      </c>
      <c r="AO8" s="9"/>
      <c r="AP8" s="9" t="s">
        <v>223</v>
      </c>
      <c r="AQ8" s="9" t="s">
        <v>220</v>
      </c>
      <c r="AR8" s="9">
        <v>0</v>
      </c>
      <c r="AS8" s="9" t="s">
        <v>329</v>
      </c>
      <c r="AT8" s="9">
        <v>0</v>
      </c>
      <c r="AU8" s="9">
        <v>45507.897615740738</v>
      </c>
      <c r="AV8" s="9">
        <v>151091</v>
      </c>
      <c r="AW8" s="9" t="s">
        <v>220</v>
      </c>
      <c r="AX8" s="9">
        <v>44891</v>
      </c>
      <c r="AY8" s="9">
        <v>44891.750578703701</v>
      </c>
      <c r="AZ8" s="9">
        <v>45506.693506944444</v>
      </c>
      <c r="BA8" s="9" t="s">
        <v>222</v>
      </c>
      <c r="BB8" s="9">
        <v>2022</v>
      </c>
      <c r="BC8" s="9">
        <v>4</v>
      </c>
      <c r="BD8" s="9">
        <v>11</v>
      </c>
      <c r="BE8" s="9">
        <v>26</v>
      </c>
      <c r="BF8" s="9">
        <v>47</v>
      </c>
      <c r="BG8" s="9">
        <v>7</v>
      </c>
      <c r="BH8" s="9" t="s">
        <v>251</v>
      </c>
      <c r="BI8" s="9">
        <v>18</v>
      </c>
      <c r="BJ8" s="9">
        <v>1</v>
      </c>
      <c r="BK8" s="9">
        <v>1</v>
      </c>
      <c r="BL8" s="9">
        <v>44892</v>
      </c>
      <c r="BM8" s="9">
        <v>44892.416666666664</v>
      </c>
      <c r="BN8" s="9">
        <v>2022</v>
      </c>
      <c r="BO8" s="9">
        <v>4</v>
      </c>
      <c r="BP8" s="9">
        <v>11</v>
      </c>
      <c r="BQ8" s="9">
        <v>27</v>
      </c>
      <c r="BR8" s="9">
        <v>47</v>
      </c>
      <c r="BS8" s="9">
        <v>1</v>
      </c>
      <c r="BT8" s="9" t="s">
        <v>252</v>
      </c>
      <c r="BU8" s="9">
        <v>10</v>
      </c>
      <c r="BV8" s="9">
        <v>44892</v>
      </c>
      <c r="BW8" s="9">
        <v>44892.416666666664</v>
      </c>
      <c r="BX8" s="9">
        <v>2022</v>
      </c>
      <c r="BY8" s="9">
        <v>4</v>
      </c>
      <c r="BZ8" s="9">
        <v>11</v>
      </c>
      <c r="CA8" s="9">
        <v>27</v>
      </c>
      <c r="CB8" s="9">
        <v>48</v>
      </c>
      <c r="CC8" s="9">
        <v>1</v>
      </c>
      <c r="CD8" s="9" t="s">
        <v>252</v>
      </c>
      <c r="CE8" s="9">
        <v>10</v>
      </c>
      <c r="CF8" s="9" t="s">
        <v>226</v>
      </c>
      <c r="CG8" s="9" t="s">
        <v>246</v>
      </c>
      <c r="CH8" s="9" t="s">
        <v>228</v>
      </c>
      <c r="CI8" s="9" t="s">
        <v>253</v>
      </c>
      <c r="CJ8" s="9">
        <v>1</v>
      </c>
      <c r="CK8" s="9" t="s">
        <v>222</v>
      </c>
      <c r="CL8" s="9" t="s">
        <v>230</v>
      </c>
      <c r="CM8" s="9" t="s">
        <v>220</v>
      </c>
      <c r="CN8" s="9">
        <v>0</v>
      </c>
      <c r="CO8" s="9">
        <v>0</v>
      </c>
      <c r="CP8" s="9">
        <v>0</v>
      </c>
      <c r="CQ8" s="9" t="s">
        <v>231</v>
      </c>
      <c r="CR8" s="9" t="s">
        <v>291</v>
      </c>
      <c r="CS8" s="9" t="s">
        <v>233</v>
      </c>
      <c r="CT8" s="9" t="s">
        <v>305</v>
      </c>
      <c r="CU8" s="9" t="s">
        <v>305</v>
      </c>
      <c r="CV8" s="9" t="s">
        <v>243</v>
      </c>
      <c r="CW8" s="9" t="s">
        <v>220</v>
      </c>
      <c r="CX8" s="9" t="s">
        <v>236</v>
      </c>
      <c r="CY8" s="9" t="s">
        <v>240</v>
      </c>
      <c r="CZ8" s="9" t="s">
        <v>236</v>
      </c>
      <c r="DA8" s="9">
        <v>36</v>
      </c>
      <c r="DB8" s="9">
        <v>0</v>
      </c>
      <c r="DC8" s="9">
        <v>0</v>
      </c>
      <c r="DD8" s="9">
        <v>5</v>
      </c>
      <c r="DE8" s="9">
        <v>0</v>
      </c>
      <c r="DF8" s="9">
        <v>0</v>
      </c>
      <c r="DG8" s="9">
        <v>0</v>
      </c>
      <c r="DH8" s="9">
        <v>0</v>
      </c>
      <c r="DI8" s="9"/>
      <c r="DJ8" s="9">
        <v>0</v>
      </c>
      <c r="DK8" s="9">
        <v>0</v>
      </c>
      <c r="DL8" s="9">
        <v>180</v>
      </c>
      <c r="DM8" s="9">
        <v>90</v>
      </c>
      <c r="DN8" s="9">
        <v>0</v>
      </c>
      <c r="DO8" s="9">
        <v>0</v>
      </c>
      <c r="DP8" s="9">
        <v>0</v>
      </c>
      <c r="DQ8" s="9">
        <v>0</v>
      </c>
      <c r="DR8" s="9">
        <v>0</v>
      </c>
      <c r="DS8" s="9">
        <v>0</v>
      </c>
      <c r="DT8" s="9">
        <v>0</v>
      </c>
      <c r="DU8" s="9">
        <v>0</v>
      </c>
      <c r="DV8" s="9">
        <v>0</v>
      </c>
      <c r="DW8" s="9">
        <v>0</v>
      </c>
      <c r="DX8" s="9">
        <v>0</v>
      </c>
      <c r="DY8" s="9">
        <v>0</v>
      </c>
      <c r="DZ8" s="9">
        <v>0</v>
      </c>
      <c r="EA8" s="9">
        <v>0</v>
      </c>
      <c r="EB8" s="9">
        <v>0</v>
      </c>
      <c r="EC8" s="9">
        <v>90</v>
      </c>
      <c r="ED8" s="9">
        <v>0</v>
      </c>
      <c r="EE8" s="9">
        <v>0</v>
      </c>
      <c r="EF8" s="9">
        <v>90</v>
      </c>
      <c r="EG8" s="9">
        <v>180</v>
      </c>
      <c r="EH8" s="9">
        <v>90</v>
      </c>
      <c r="EI8" s="9">
        <v>180</v>
      </c>
      <c r="EJ8" s="9">
        <v>90</v>
      </c>
      <c r="EK8" s="9">
        <v>180</v>
      </c>
      <c r="EL8" s="9">
        <v>90</v>
      </c>
      <c r="EM8" s="9">
        <v>180</v>
      </c>
      <c r="EN8" s="9">
        <v>90</v>
      </c>
      <c r="EO8" s="9">
        <v>180</v>
      </c>
      <c r="EP8" s="9">
        <v>90</v>
      </c>
      <c r="EQ8" s="9">
        <v>0</v>
      </c>
      <c r="ER8" s="9">
        <v>0</v>
      </c>
      <c r="ES8" s="9" t="s">
        <v>236</v>
      </c>
      <c r="ET8" s="9" t="s">
        <v>330</v>
      </c>
      <c r="EU8" s="9"/>
      <c r="EV8" s="9" t="s">
        <v>220</v>
      </c>
      <c r="EW8" s="9" t="s">
        <v>330</v>
      </c>
      <c r="EX8" s="9">
        <v>247</v>
      </c>
      <c r="EY8" s="9">
        <v>9</v>
      </c>
      <c r="EZ8" s="9" t="s">
        <v>300</v>
      </c>
      <c r="FA8" s="9" t="s">
        <v>301</v>
      </c>
      <c r="FB8" s="9" t="s">
        <v>310</v>
      </c>
      <c r="FC8" s="9" t="s">
        <v>249</v>
      </c>
      <c r="FD8" s="9" t="s">
        <v>264</v>
      </c>
      <c r="FE8" s="9" t="s">
        <v>240</v>
      </c>
      <c r="FF8" s="9" t="s">
        <v>250</v>
      </c>
      <c r="FG8" s="9">
        <v>1</v>
      </c>
      <c r="FH8" s="9">
        <v>1</v>
      </c>
      <c r="FI8" s="9" t="s">
        <v>331</v>
      </c>
      <c r="FJ8" s="9" t="s">
        <v>241</v>
      </c>
      <c r="FK8" s="9">
        <v>25.076079100000001</v>
      </c>
      <c r="FL8" s="9">
        <v>55.133013699999999</v>
      </c>
      <c r="FM8" s="9" t="s">
        <v>332</v>
      </c>
      <c r="FN8" s="9" t="s">
        <v>242</v>
      </c>
      <c r="FO8" s="9">
        <v>25.2484389</v>
      </c>
      <c r="FP8" s="9">
        <v>55.3523663</v>
      </c>
      <c r="FQ8" s="9">
        <v>9</v>
      </c>
      <c r="FR8" s="9" t="s">
        <v>220</v>
      </c>
      <c r="FS8" s="12"/>
      <c r="FT8" s="10" t="s">
        <v>352</v>
      </c>
      <c r="FU8" s="1">
        <f t="shared" si="0"/>
        <v>231</v>
      </c>
    </row>
    <row r="9" spans="1:177" x14ac:dyDescent="0.25">
      <c r="A9" s="9">
        <v>337372</v>
      </c>
      <c r="B9" s="9" t="s">
        <v>28</v>
      </c>
      <c r="C9" s="9" t="s">
        <v>273</v>
      </c>
      <c r="D9" s="9" t="s">
        <v>29</v>
      </c>
      <c r="E9" s="9">
        <v>29221.166666666668</v>
      </c>
      <c r="F9" s="9">
        <v>0</v>
      </c>
      <c r="G9" s="9">
        <v>1</v>
      </c>
      <c r="H9" s="9">
        <v>337372</v>
      </c>
      <c r="I9" s="9">
        <v>44742.777824074074</v>
      </c>
      <c r="J9" s="9">
        <v>44742</v>
      </c>
      <c r="K9" s="9" t="s">
        <v>27</v>
      </c>
      <c r="L9" s="9">
        <v>2022</v>
      </c>
      <c r="M9" s="9">
        <v>6</v>
      </c>
      <c r="N9" s="9">
        <v>0</v>
      </c>
      <c r="O9" s="9">
        <v>34700</v>
      </c>
      <c r="P9" s="9">
        <v>971</v>
      </c>
      <c r="Q9" s="9">
        <v>1</v>
      </c>
      <c r="R9" s="9">
        <v>971</v>
      </c>
      <c r="S9" s="9">
        <v>971525319684</v>
      </c>
      <c r="T9" s="9">
        <v>971525319684</v>
      </c>
      <c r="U9" s="9">
        <v>0</v>
      </c>
      <c r="V9" s="9" t="s">
        <v>220</v>
      </c>
      <c r="W9" s="9">
        <v>971</v>
      </c>
      <c r="X9" s="9">
        <v>971</v>
      </c>
      <c r="Y9" s="9">
        <v>29221</v>
      </c>
      <c r="Z9" s="9">
        <v>29221</v>
      </c>
      <c r="AA9" s="9">
        <v>29221</v>
      </c>
      <c r="AB9" s="9" t="s">
        <v>220</v>
      </c>
      <c r="AC9" s="9">
        <v>0</v>
      </c>
      <c r="AD9" s="9">
        <v>0</v>
      </c>
      <c r="AE9" s="9" t="s">
        <v>221</v>
      </c>
      <c r="AF9" s="9" t="s">
        <v>274</v>
      </c>
      <c r="AG9" s="9">
        <v>11</v>
      </c>
      <c r="AH9" s="9">
        <v>1</v>
      </c>
      <c r="AI9" s="9">
        <v>0</v>
      </c>
      <c r="AJ9" s="9">
        <v>0</v>
      </c>
      <c r="AK9" s="9">
        <v>0</v>
      </c>
      <c r="AL9" s="9">
        <v>0</v>
      </c>
      <c r="AM9" s="9" t="s">
        <v>220</v>
      </c>
      <c r="AN9" s="9" t="s">
        <v>222</v>
      </c>
      <c r="AO9" s="9"/>
      <c r="AP9" s="9" t="s">
        <v>223</v>
      </c>
      <c r="AQ9" s="9" t="s">
        <v>220</v>
      </c>
      <c r="AR9" s="9">
        <v>0</v>
      </c>
      <c r="AS9" s="9" t="s">
        <v>298</v>
      </c>
      <c r="AT9" s="9">
        <v>0</v>
      </c>
      <c r="AU9" s="9">
        <v>45507.897615740738</v>
      </c>
      <c r="AV9" s="9">
        <v>121185</v>
      </c>
      <c r="AW9" s="9" t="s">
        <v>220</v>
      </c>
      <c r="AX9" s="9">
        <v>44742</v>
      </c>
      <c r="AY9" s="9">
        <v>44742.857708333337</v>
      </c>
      <c r="AZ9" s="9">
        <v>45506.693506944444</v>
      </c>
      <c r="BA9" s="9" t="s">
        <v>222</v>
      </c>
      <c r="BB9" s="9">
        <v>2022</v>
      </c>
      <c r="BC9" s="9">
        <v>2</v>
      </c>
      <c r="BD9" s="9">
        <v>6</v>
      </c>
      <c r="BE9" s="9">
        <v>30</v>
      </c>
      <c r="BF9" s="9">
        <v>26</v>
      </c>
      <c r="BG9" s="9">
        <v>5</v>
      </c>
      <c r="BH9" s="9" t="s">
        <v>256</v>
      </c>
      <c r="BI9" s="9">
        <v>20</v>
      </c>
      <c r="BJ9" s="9">
        <v>1</v>
      </c>
      <c r="BK9" s="9">
        <v>1</v>
      </c>
      <c r="BL9" s="9">
        <v>44743</v>
      </c>
      <c r="BM9" s="9">
        <v>44743.458333333336</v>
      </c>
      <c r="BN9" s="9">
        <v>2022</v>
      </c>
      <c r="BO9" s="9">
        <v>3</v>
      </c>
      <c r="BP9" s="9">
        <v>7</v>
      </c>
      <c r="BQ9" s="9">
        <v>1</v>
      </c>
      <c r="BR9" s="9">
        <v>26</v>
      </c>
      <c r="BS9" s="9">
        <v>6</v>
      </c>
      <c r="BT9" s="9" t="s">
        <v>224</v>
      </c>
      <c r="BU9" s="9">
        <v>11</v>
      </c>
      <c r="BV9" s="9">
        <v>44743</v>
      </c>
      <c r="BW9" s="9">
        <v>44743</v>
      </c>
      <c r="BX9" s="9">
        <v>2022</v>
      </c>
      <c r="BY9" s="9">
        <v>3</v>
      </c>
      <c r="BZ9" s="9">
        <v>7</v>
      </c>
      <c r="CA9" s="9">
        <v>1</v>
      </c>
      <c r="CB9" s="9">
        <v>26</v>
      </c>
      <c r="CC9" s="9">
        <v>6</v>
      </c>
      <c r="CD9" s="9" t="s">
        <v>224</v>
      </c>
      <c r="CE9" s="9">
        <v>0</v>
      </c>
      <c r="CF9" s="9" t="s">
        <v>226</v>
      </c>
      <c r="CG9" s="9" t="s">
        <v>246</v>
      </c>
      <c r="CH9" s="9" t="s">
        <v>299</v>
      </c>
      <c r="CI9" s="9" t="s">
        <v>253</v>
      </c>
      <c r="CJ9" s="9">
        <v>1</v>
      </c>
      <c r="CK9" s="9" t="s">
        <v>222</v>
      </c>
      <c r="CL9" s="9" t="s">
        <v>230</v>
      </c>
      <c r="CM9" s="9" t="s">
        <v>220</v>
      </c>
      <c r="CN9" s="9">
        <v>0</v>
      </c>
      <c r="CO9" s="9">
        <v>0</v>
      </c>
      <c r="CP9" s="9">
        <v>0</v>
      </c>
      <c r="CQ9" s="9" t="s">
        <v>231</v>
      </c>
      <c r="CR9" s="9" t="s">
        <v>291</v>
      </c>
      <c r="CS9" s="9" t="s">
        <v>233</v>
      </c>
      <c r="CT9" s="9" t="s">
        <v>234</v>
      </c>
      <c r="CU9" s="9" t="s">
        <v>234</v>
      </c>
      <c r="CV9" s="9" t="s">
        <v>235</v>
      </c>
      <c r="CW9" s="9" t="s">
        <v>220</v>
      </c>
      <c r="CX9" s="9" t="s">
        <v>236</v>
      </c>
      <c r="CY9" s="9" t="s">
        <v>240</v>
      </c>
      <c r="CZ9" s="9" t="s">
        <v>236</v>
      </c>
      <c r="DA9" s="9">
        <v>38.216999999999999</v>
      </c>
      <c r="DB9" s="9">
        <v>0</v>
      </c>
      <c r="DC9" s="9">
        <v>0</v>
      </c>
      <c r="DD9" s="9">
        <v>0</v>
      </c>
      <c r="DE9" s="9">
        <v>0</v>
      </c>
      <c r="DF9" s="9">
        <v>0</v>
      </c>
      <c r="DG9" s="9">
        <v>0</v>
      </c>
      <c r="DH9" s="9">
        <v>0</v>
      </c>
      <c r="DI9" s="9"/>
      <c r="DJ9" s="9">
        <v>0</v>
      </c>
      <c r="DK9" s="9">
        <v>0</v>
      </c>
      <c r="DL9" s="9">
        <v>191.08500000000001</v>
      </c>
      <c r="DM9" s="9">
        <v>0</v>
      </c>
      <c r="DN9" s="9">
        <v>0</v>
      </c>
      <c r="DO9" s="9">
        <v>39</v>
      </c>
      <c r="DP9" s="9">
        <v>39</v>
      </c>
      <c r="DQ9" s="9">
        <v>0</v>
      </c>
      <c r="DR9" s="9">
        <v>0</v>
      </c>
      <c r="DS9" s="9">
        <v>0</v>
      </c>
      <c r="DT9" s="9">
        <v>0</v>
      </c>
      <c r="DU9" s="9">
        <v>0</v>
      </c>
      <c r="DV9" s="9">
        <v>0</v>
      </c>
      <c r="DW9" s="9">
        <v>0</v>
      </c>
      <c r="DX9" s="9">
        <v>0</v>
      </c>
      <c r="DY9" s="9">
        <v>0</v>
      </c>
      <c r="DZ9" s="9">
        <v>0</v>
      </c>
      <c r="EA9" s="9">
        <v>0</v>
      </c>
      <c r="EB9" s="9">
        <v>0</v>
      </c>
      <c r="EC9" s="9">
        <v>0</v>
      </c>
      <c r="ED9" s="9">
        <v>0</v>
      </c>
      <c r="EE9" s="9">
        <v>14.95</v>
      </c>
      <c r="EF9" s="9">
        <v>14.95</v>
      </c>
      <c r="EG9" s="9">
        <v>269.08499999999998</v>
      </c>
      <c r="EH9" s="9">
        <v>269.08499999999998</v>
      </c>
      <c r="EI9" s="9">
        <v>269.08499999999998</v>
      </c>
      <c r="EJ9" s="9">
        <v>269.08499999999998</v>
      </c>
      <c r="EK9" s="9">
        <v>269.08499999999998</v>
      </c>
      <c r="EL9" s="9">
        <v>269.08499999999998</v>
      </c>
      <c r="EM9" s="9">
        <v>269.08499999999998</v>
      </c>
      <c r="EN9" s="9">
        <v>269.08499999999998</v>
      </c>
      <c r="EO9" s="9">
        <v>269.08499999999998</v>
      </c>
      <c r="EP9" s="9">
        <v>14.95</v>
      </c>
      <c r="EQ9" s="9">
        <v>0</v>
      </c>
      <c r="ER9" s="9">
        <v>0</v>
      </c>
      <c r="ES9" s="9" t="s">
        <v>236</v>
      </c>
      <c r="ET9" s="9" t="s">
        <v>220</v>
      </c>
      <c r="EU9" s="9"/>
      <c r="EV9" s="9" t="s">
        <v>220</v>
      </c>
      <c r="EW9" s="9"/>
      <c r="EX9" s="9">
        <v>247</v>
      </c>
      <c r="EY9" s="9">
        <v>17</v>
      </c>
      <c r="EZ9" s="9" t="s">
        <v>300</v>
      </c>
      <c r="FA9" s="9" t="s">
        <v>301</v>
      </c>
      <c r="FB9" s="9" t="s">
        <v>248</v>
      </c>
      <c r="FC9" s="9" t="s">
        <v>249</v>
      </c>
      <c r="FD9" s="9" t="s">
        <v>239</v>
      </c>
      <c r="FE9" s="9" t="s">
        <v>240</v>
      </c>
      <c r="FF9" s="9" t="s">
        <v>250</v>
      </c>
      <c r="FG9" s="9">
        <v>1</v>
      </c>
      <c r="FH9" s="9">
        <v>1</v>
      </c>
      <c r="FI9" s="9" t="s">
        <v>302</v>
      </c>
      <c r="FJ9" s="9" t="s">
        <v>241</v>
      </c>
      <c r="FK9" s="9">
        <v>25.041808799999998</v>
      </c>
      <c r="FL9" s="9">
        <v>55.115453199999997</v>
      </c>
      <c r="FM9" s="9" t="s">
        <v>303</v>
      </c>
      <c r="FN9" s="9" t="s">
        <v>242</v>
      </c>
      <c r="FO9" s="9">
        <v>25.246009300000001</v>
      </c>
      <c r="FP9" s="9">
        <v>55.358556100000001</v>
      </c>
      <c r="FQ9" s="9" t="s">
        <v>220</v>
      </c>
      <c r="FR9" s="9" t="s">
        <v>220</v>
      </c>
      <c r="FS9" s="12"/>
      <c r="FT9" s="10" t="s">
        <v>352</v>
      </c>
      <c r="FU9" s="1">
        <f t="shared" si="0"/>
        <v>231</v>
      </c>
    </row>
    <row r="10" spans="1:177" x14ac:dyDescent="0.25">
      <c r="A10" s="9">
        <v>372826</v>
      </c>
      <c r="B10" s="9" t="s">
        <v>31</v>
      </c>
      <c r="C10" s="9" t="s">
        <v>288</v>
      </c>
      <c r="D10" s="9" t="s">
        <v>32</v>
      </c>
      <c r="E10" s="9">
        <v>29221.166666666668</v>
      </c>
      <c r="F10" s="9">
        <v>0</v>
      </c>
      <c r="G10" s="9">
        <v>1</v>
      </c>
      <c r="H10" s="9">
        <v>372826</v>
      </c>
      <c r="I10" s="9">
        <v>44815.447835648149</v>
      </c>
      <c r="J10" s="9">
        <v>44815</v>
      </c>
      <c r="K10" s="9" t="s">
        <v>30</v>
      </c>
      <c r="L10" s="9">
        <v>2022</v>
      </c>
      <c r="M10" s="9">
        <v>9</v>
      </c>
      <c r="N10" s="9">
        <v>0</v>
      </c>
      <c r="O10" s="9">
        <v>33641</v>
      </c>
      <c r="P10" s="9">
        <v>971</v>
      </c>
      <c r="Q10" s="9">
        <v>1</v>
      </c>
      <c r="R10" s="9">
        <v>971</v>
      </c>
      <c r="S10" s="9">
        <v>971521024220</v>
      </c>
      <c r="T10" s="9">
        <v>971521024220</v>
      </c>
      <c r="U10" s="9">
        <v>0</v>
      </c>
      <c r="V10" s="9" t="s">
        <v>220</v>
      </c>
      <c r="W10" s="9">
        <v>971</v>
      </c>
      <c r="X10" s="9">
        <v>971</v>
      </c>
      <c r="Y10" s="9">
        <v>29221</v>
      </c>
      <c r="Z10" s="9">
        <v>29221</v>
      </c>
      <c r="AA10" s="9">
        <v>29221</v>
      </c>
      <c r="AB10" s="9" t="s">
        <v>220</v>
      </c>
      <c r="AC10" s="9">
        <v>0</v>
      </c>
      <c r="AD10" s="9">
        <v>0</v>
      </c>
      <c r="AE10" s="9" t="s">
        <v>243</v>
      </c>
      <c r="AF10" s="9" t="s">
        <v>289</v>
      </c>
      <c r="AG10" s="9" t="s">
        <v>277</v>
      </c>
      <c r="AH10" s="9">
        <v>1</v>
      </c>
      <c r="AI10" s="9">
        <v>0</v>
      </c>
      <c r="AJ10" s="9">
        <v>0</v>
      </c>
      <c r="AK10" s="9">
        <v>0</v>
      </c>
      <c r="AL10" s="9">
        <v>0</v>
      </c>
      <c r="AM10" s="9" t="s">
        <v>220</v>
      </c>
      <c r="AN10" s="9" t="s">
        <v>222</v>
      </c>
      <c r="AO10" s="9"/>
      <c r="AP10" s="9" t="s">
        <v>223</v>
      </c>
      <c r="AQ10" s="9" t="s">
        <v>220</v>
      </c>
      <c r="AR10" s="9">
        <v>0</v>
      </c>
      <c r="AS10" s="9" t="s">
        <v>345</v>
      </c>
      <c r="AT10" s="9">
        <v>0</v>
      </c>
      <c r="AU10" s="9">
        <v>45507.897615740738</v>
      </c>
      <c r="AV10" s="9">
        <v>134561</v>
      </c>
      <c r="AW10" s="9" t="s">
        <v>220</v>
      </c>
      <c r="AX10" s="9">
        <v>44815</v>
      </c>
      <c r="AY10" s="9">
        <v>44815.483715277776</v>
      </c>
      <c r="AZ10" s="9">
        <v>45506.693506944444</v>
      </c>
      <c r="BA10" s="9" t="s">
        <v>222</v>
      </c>
      <c r="BB10" s="9">
        <v>2022</v>
      </c>
      <c r="BC10" s="9">
        <v>3</v>
      </c>
      <c r="BD10" s="9">
        <v>9</v>
      </c>
      <c r="BE10" s="9">
        <v>11</v>
      </c>
      <c r="BF10" s="9">
        <v>36</v>
      </c>
      <c r="BG10" s="9">
        <v>1</v>
      </c>
      <c r="BH10" s="9" t="s">
        <v>252</v>
      </c>
      <c r="BI10" s="9">
        <v>11</v>
      </c>
      <c r="BJ10" s="9">
        <v>1</v>
      </c>
      <c r="BK10" s="9">
        <v>1</v>
      </c>
      <c r="BL10" s="9">
        <v>44815</v>
      </c>
      <c r="BM10" s="9">
        <v>44815.6875</v>
      </c>
      <c r="BN10" s="9">
        <v>2022</v>
      </c>
      <c r="BO10" s="9">
        <v>3</v>
      </c>
      <c r="BP10" s="9">
        <v>9</v>
      </c>
      <c r="BQ10" s="9">
        <v>11</v>
      </c>
      <c r="BR10" s="9">
        <v>36</v>
      </c>
      <c r="BS10" s="9">
        <v>1</v>
      </c>
      <c r="BT10" s="9" t="s">
        <v>252</v>
      </c>
      <c r="BU10" s="9">
        <v>16</v>
      </c>
      <c r="BV10" s="9">
        <v>44815</v>
      </c>
      <c r="BW10" s="9">
        <v>44815.6875</v>
      </c>
      <c r="BX10" s="9">
        <v>2022</v>
      </c>
      <c r="BY10" s="9">
        <v>3</v>
      </c>
      <c r="BZ10" s="9">
        <v>9</v>
      </c>
      <c r="CA10" s="9">
        <v>11</v>
      </c>
      <c r="CB10" s="9">
        <v>37</v>
      </c>
      <c r="CC10" s="9">
        <v>1</v>
      </c>
      <c r="CD10" s="9" t="s">
        <v>252</v>
      </c>
      <c r="CE10" s="9">
        <v>16</v>
      </c>
      <c r="CF10" s="9" t="s">
        <v>245</v>
      </c>
      <c r="CG10" s="9" t="s">
        <v>246</v>
      </c>
      <c r="CH10" s="9" t="s">
        <v>228</v>
      </c>
      <c r="CI10" s="9" t="s">
        <v>245</v>
      </c>
      <c r="CJ10" s="9">
        <v>0</v>
      </c>
      <c r="CK10" s="9" t="s">
        <v>222</v>
      </c>
      <c r="CL10" s="9" t="s">
        <v>230</v>
      </c>
      <c r="CM10" s="9" t="s">
        <v>220</v>
      </c>
      <c r="CN10" s="9">
        <v>0</v>
      </c>
      <c r="CO10" s="9">
        <v>0</v>
      </c>
      <c r="CP10" s="9">
        <v>0</v>
      </c>
      <c r="CQ10" s="9" t="s">
        <v>231</v>
      </c>
      <c r="CR10" s="9" t="s">
        <v>291</v>
      </c>
      <c r="CS10" s="9" t="s">
        <v>233</v>
      </c>
      <c r="CT10" s="9" t="s">
        <v>234</v>
      </c>
      <c r="CU10" s="9" t="s">
        <v>234</v>
      </c>
      <c r="CV10" s="9" t="s">
        <v>243</v>
      </c>
      <c r="CW10" s="9" t="s">
        <v>220</v>
      </c>
      <c r="CX10" s="9" t="s">
        <v>236</v>
      </c>
      <c r="CY10" s="9" t="s">
        <v>240</v>
      </c>
      <c r="CZ10" s="9" t="s">
        <v>236</v>
      </c>
      <c r="DA10" s="9">
        <v>31</v>
      </c>
      <c r="DB10" s="9">
        <v>0</v>
      </c>
      <c r="DC10" s="9">
        <v>0</v>
      </c>
      <c r="DD10" s="9">
        <v>5</v>
      </c>
      <c r="DE10" s="9">
        <v>0</v>
      </c>
      <c r="DF10" s="9">
        <v>0</v>
      </c>
      <c r="DG10" s="9">
        <v>0</v>
      </c>
      <c r="DH10" s="9">
        <v>0</v>
      </c>
      <c r="DI10" s="9"/>
      <c r="DJ10" s="9">
        <v>0</v>
      </c>
      <c r="DK10" s="9">
        <v>0</v>
      </c>
      <c r="DL10" s="9">
        <v>155</v>
      </c>
      <c r="DM10" s="9">
        <v>155</v>
      </c>
      <c r="DN10" s="9">
        <v>0</v>
      </c>
      <c r="DO10" s="9">
        <v>0</v>
      </c>
      <c r="DP10" s="9">
        <v>0</v>
      </c>
      <c r="DQ10" s="9">
        <v>0</v>
      </c>
      <c r="DR10" s="9">
        <v>0</v>
      </c>
      <c r="DS10" s="9">
        <v>0</v>
      </c>
      <c r="DT10" s="9">
        <v>0</v>
      </c>
      <c r="DU10" s="9">
        <v>0</v>
      </c>
      <c r="DV10" s="9">
        <v>0</v>
      </c>
      <c r="DW10" s="9">
        <v>0</v>
      </c>
      <c r="DX10" s="9">
        <v>0</v>
      </c>
      <c r="DY10" s="9">
        <v>0</v>
      </c>
      <c r="DZ10" s="9">
        <v>0</v>
      </c>
      <c r="EA10" s="9">
        <v>0</v>
      </c>
      <c r="EB10" s="9">
        <v>0</v>
      </c>
      <c r="EC10" s="9">
        <v>0</v>
      </c>
      <c r="ED10" s="9">
        <v>0</v>
      </c>
      <c r="EE10" s="9">
        <v>0</v>
      </c>
      <c r="EF10" s="9">
        <v>0</v>
      </c>
      <c r="EG10" s="9">
        <v>155</v>
      </c>
      <c r="EH10" s="9">
        <v>155</v>
      </c>
      <c r="EI10" s="9">
        <v>155</v>
      </c>
      <c r="EJ10" s="9">
        <v>155</v>
      </c>
      <c r="EK10" s="9">
        <v>155</v>
      </c>
      <c r="EL10" s="9">
        <v>155</v>
      </c>
      <c r="EM10" s="9">
        <v>155</v>
      </c>
      <c r="EN10" s="9">
        <v>155</v>
      </c>
      <c r="EO10" s="9">
        <v>155</v>
      </c>
      <c r="EP10" s="9">
        <v>0</v>
      </c>
      <c r="EQ10" s="9">
        <v>0</v>
      </c>
      <c r="ER10" s="9">
        <v>0</v>
      </c>
      <c r="ES10" s="9" t="s">
        <v>236</v>
      </c>
      <c r="ET10" s="9" t="s">
        <v>220</v>
      </c>
      <c r="EU10" s="9"/>
      <c r="EV10" s="9" t="s">
        <v>220</v>
      </c>
      <c r="EW10" s="9" t="s">
        <v>220</v>
      </c>
      <c r="EX10" s="9">
        <v>247</v>
      </c>
      <c r="EY10" s="9">
        <v>17</v>
      </c>
      <c r="EZ10" s="9" t="s">
        <v>300</v>
      </c>
      <c r="FA10" s="9" t="s">
        <v>301</v>
      </c>
      <c r="FB10" s="9" t="s">
        <v>248</v>
      </c>
      <c r="FC10" s="9" t="s">
        <v>249</v>
      </c>
      <c r="FD10" s="9" t="s">
        <v>239</v>
      </c>
      <c r="FE10" s="9" t="s">
        <v>240</v>
      </c>
      <c r="FF10" s="9" t="s">
        <v>250</v>
      </c>
      <c r="FG10" s="9">
        <v>1</v>
      </c>
      <c r="FH10" s="9">
        <v>1</v>
      </c>
      <c r="FI10" s="9" t="s">
        <v>346</v>
      </c>
      <c r="FJ10" s="9" t="s">
        <v>241</v>
      </c>
      <c r="FK10" s="9">
        <v>25.265620599999998</v>
      </c>
      <c r="FL10" s="9">
        <v>55.358840000000001</v>
      </c>
      <c r="FM10" s="9" t="s">
        <v>347</v>
      </c>
      <c r="FN10" s="9" t="s">
        <v>242</v>
      </c>
      <c r="FO10" s="9">
        <v>25.111757099999998</v>
      </c>
      <c r="FP10" s="9">
        <v>55.203284500000002</v>
      </c>
      <c r="FQ10" s="9" t="s">
        <v>220</v>
      </c>
      <c r="FR10" s="9" t="s">
        <v>220</v>
      </c>
      <c r="FS10" s="12"/>
      <c r="FT10" s="10" t="s">
        <v>352</v>
      </c>
      <c r="FU10" s="1">
        <f t="shared" si="0"/>
        <v>231</v>
      </c>
    </row>
    <row r="11" spans="1:177" x14ac:dyDescent="0.25">
      <c r="A11" s="9">
        <v>393517</v>
      </c>
      <c r="B11" s="9" t="s">
        <v>38</v>
      </c>
      <c r="C11" s="9" t="s">
        <v>275</v>
      </c>
      <c r="D11" s="9" t="s">
        <v>39</v>
      </c>
      <c r="E11" s="9" t="s">
        <v>220</v>
      </c>
      <c r="F11" s="9">
        <v>0</v>
      </c>
      <c r="G11" s="9">
        <v>1</v>
      </c>
      <c r="H11" s="9">
        <v>393517</v>
      </c>
      <c r="I11" s="9">
        <v>44864.562731481485</v>
      </c>
      <c r="J11" s="9">
        <v>44864</v>
      </c>
      <c r="K11" s="9" t="s">
        <v>37</v>
      </c>
      <c r="L11" s="9">
        <v>2022</v>
      </c>
      <c r="M11" s="9">
        <v>10</v>
      </c>
      <c r="N11" s="9">
        <v>0</v>
      </c>
      <c r="O11" s="9">
        <v>33641</v>
      </c>
      <c r="P11" s="9">
        <v>971</v>
      </c>
      <c r="Q11" s="9">
        <v>1</v>
      </c>
      <c r="R11" s="9">
        <v>971</v>
      </c>
      <c r="S11" s="9">
        <v>971561200703</v>
      </c>
      <c r="T11" s="9">
        <v>971561200703</v>
      </c>
      <c r="U11" s="9">
        <v>0</v>
      </c>
      <c r="V11" s="9" t="s">
        <v>220</v>
      </c>
      <c r="W11" s="9">
        <v>971</v>
      </c>
      <c r="X11" s="9">
        <v>971</v>
      </c>
      <c r="Y11" s="9" t="s">
        <v>220</v>
      </c>
      <c r="Z11" s="9" t="s">
        <v>220</v>
      </c>
      <c r="AA11" s="9" t="s">
        <v>220</v>
      </c>
      <c r="AB11" s="9" t="s">
        <v>220</v>
      </c>
      <c r="AC11" s="9">
        <v>0</v>
      </c>
      <c r="AD11" s="9">
        <v>0</v>
      </c>
      <c r="AE11" s="9" t="s">
        <v>243</v>
      </c>
      <c r="AF11" s="9" t="s">
        <v>276</v>
      </c>
      <c r="AG11" s="9" t="s">
        <v>277</v>
      </c>
      <c r="AH11" s="9">
        <v>1</v>
      </c>
      <c r="AI11" s="9">
        <v>0</v>
      </c>
      <c r="AJ11" s="9">
        <v>0</v>
      </c>
      <c r="AK11" s="9">
        <v>0</v>
      </c>
      <c r="AL11" s="9">
        <v>0</v>
      </c>
      <c r="AM11" s="9" t="s">
        <v>220</v>
      </c>
      <c r="AN11" s="9" t="s">
        <v>222</v>
      </c>
      <c r="AO11" s="9"/>
      <c r="AP11" s="9" t="s">
        <v>223</v>
      </c>
      <c r="AQ11" s="9" t="s">
        <v>220</v>
      </c>
      <c r="AR11" s="9">
        <v>0</v>
      </c>
      <c r="AS11" s="9" t="s">
        <v>304</v>
      </c>
      <c r="AT11" s="9">
        <v>0</v>
      </c>
      <c r="AU11" s="9">
        <v>45507.897615740738</v>
      </c>
      <c r="AV11" s="9">
        <v>153496</v>
      </c>
      <c r="AW11" s="9" t="s">
        <v>220</v>
      </c>
      <c r="AX11" s="9">
        <v>44901</v>
      </c>
      <c r="AY11" s="9">
        <v>44901.849942129629</v>
      </c>
      <c r="AZ11" s="9">
        <v>45506.693506944444</v>
      </c>
      <c r="BA11" s="9" t="s">
        <v>222</v>
      </c>
      <c r="BB11" s="9">
        <v>2022</v>
      </c>
      <c r="BC11" s="9">
        <v>4</v>
      </c>
      <c r="BD11" s="9">
        <v>12</v>
      </c>
      <c r="BE11" s="9">
        <v>6</v>
      </c>
      <c r="BF11" s="9">
        <v>49</v>
      </c>
      <c r="BG11" s="9">
        <v>3</v>
      </c>
      <c r="BH11" s="9" t="s">
        <v>258</v>
      </c>
      <c r="BI11" s="9">
        <v>20</v>
      </c>
      <c r="BJ11" s="9">
        <v>1</v>
      </c>
      <c r="BK11" s="9">
        <v>1</v>
      </c>
      <c r="BL11" s="9">
        <v>44902</v>
      </c>
      <c r="BM11" s="9">
        <v>44902.1875</v>
      </c>
      <c r="BN11" s="9">
        <v>2022</v>
      </c>
      <c r="BO11" s="9">
        <v>4</v>
      </c>
      <c r="BP11" s="9">
        <v>12</v>
      </c>
      <c r="BQ11" s="9">
        <v>7</v>
      </c>
      <c r="BR11" s="9">
        <v>49</v>
      </c>
      <c r="BS11" s="9">
        <v>4</v>
      </c>
      <c r="BT11" s="9" t="s">
        <v>244</v>
      </c>
      <c r="BU11" s="9">
        <v>4</v>
      </c>
      <c r="BV11" s="9">
        <v>44902</v>
      </c>
      <c r="BW11" s="9">
        <v>44902.1875</v>
      </c>
      <c r="BX11" s="9">
        <v>2022</v>
      </c>
      <c r="BY11" s="9">
        <v>4</v>
      </c>
      <c r="BZ11" s="9">
        <v>12</v>
      </c>
      <c r="CA11" s="9">
        <v>7</v>
      </c>
      <c r="CB11" s="9">
        <v>49</v>
      </c>
      <c r="CC11" s="9">
        <v>4</v>
      </c>
      <c r="CD11" s="9" t="s">
        <v>244</v>
      </c>
      <c r="CE11" s="9">
        <v>4</v>
      </c>
      <c r="CF11" s="9" t="s">
        <v>226</v>
      </c>
      <c r="CG11" s="9" t="s">
        <v>246</v>
      </c>
      <c r="CH11" s="9" t="s">
        <v>228</v>
      </c>
      <c r="CI11" s="9" t="s">
        <v>253</v>
      </c>
      <c r="CJ11" s="9">
        <v>1</v>
      </c>
      <c r="CK11" s="9" t="s">
        <v>222</v>
      </c>
      <c r="CL11" s="9" t="s">
        <v>230</v>
      </c>
      <c r="CM11" s="9" t="s">
        <v>220</v>
      </c>
      <c r="CN11" s="9">
        <v>0</v>
      </c>
      <c r="CO11" s="9">
        <v>0</v>
      </c>
      <c r="CP11" s="9">
        <v>0</v>
      </c>
      <c r="CQ11" s="9" t="s">
        <v>231</v>
      </c>
      <c r="CR11" s="9" t="s">
        <v>291</v>
      </c>
      <c r="CS11" s="9" t="s">
        <v>233</v>
      </c>
      <c r="CT11" s="9" t="s">
        <v>305</v>
      </c>
      <c r="CU11" s="9" t="s">
        <v>305</v>
      </c>
      <c r="CV11" s="9" t="s">
        <v>243</v>
      </c>
      <c r="CW11" s="9" t="s">
        <v>220</v>
      </c>
      <c r="CX11" s="9" t="s">
        <v>259</v>
      </c>
      <c r="CY11" s="9" t="s">
        <v>240</v>
      </c>
      <c r="CZ11" s="9" t="s">
        <v>236</v>
      </c>
      <c r="DA11" s="9">
        <v>36</v>
      </c>
      <c r="DB11" s="9">
        <v>0</v>
      </c>
      <c r="DC11" s="9">
        <v>0</v>
      </c>
      <c r="DD11" s="9">
        <v>5</v>
      </c>
      <c r="DE11" s="9">
        <v>0</v>
      </c>
      <c r="DF11" s="9">
        <v>0</v>
      </c>
      <c r="DG11" s="9">
        <v>0</v>
      </c>
      <c r="DH11" s="9">
        <v>0</v>
      </c>
      <c r="DI11" s="9"/>
      <c r="DJ11" s="9">
        <v>0</v>
      </c>
      <c r="DK11" s="9">
        <v>0</v>
      </c>
      <c r="DL11" s="9">
        <v>180</v>
      </c>
      <c r="DM11" s="9">
        <v>138</v>
      </c>
      <c r="DN11" s="9">
        <v>0</v>
      </c>
      <c r="DO11" s="9">
        <v>0</v>
      </c>
      <c r="DP11" s="9">
        <v>0</v>
      </c>
      <c r="DQ11" s="9">
        <v>0</v>
      </c>
      <c r="DR11" s="9">
        <v>0</v>
      </c>
      <c r="DS11" s="9">
        <v>0</v>
      </c>
      <c r="DT11" s="9">
        <v>0</v>
      </c>
      <c r="DU11" s="9">
        <v>0</v>
      </c>
      <c r="DV11" s="9">
        <v>0</v>
      </c>
      <c r="DW11" s="9">
        <v>0</v>
      </c>
      <c r="DX11" s="9">
        <v>0</v>
      </c>
      <c r="DY11" s="9">
        <v>0</v>
      </c>
      <c r="DZ11" s="9">
        <v>0</v>
      </c>
      <c r="EA11" s="9">
        <v>0</v>
      </c>
      <c r="EB11" s="9">
        <v>0</v>
      </c>
      <c r="EC11" s="9">
        <v>42</v>
      </c>
      <c r="ED11" s="9">
        <v>0</v>
      </c>
      <c r="EE11" s="9">
        <v>0</v>
      </c>
      <c r="EF11" s="9">
        <v>42</v>
      </c>
      <c r="EG11" s="9">
        <v>180</v>
      </c>
      <c r="EH11" s="9">
        <v>138</v>
      </c>
      <c r="EI11" s="9">
        <v>180</v>
      </c>
      <c r="EJ11" s="9">
        <v>138</v>
      </c>
      <c r="EK11" s="9">
        <v>180</v>
      </c>
      <c r="EL11" s="9">
        <v>138</v>
      </c>
      <c r="EM11" s="9">
        <v>180</v>
      </c>
      <c r="EN11" s="9">
        <v>138</v>
      </c>
      <c r="EO11" s="9">
        <v>180</v>
      </c>
      <c r="EP11" s="9">
        <v>42</v>
      </c>
      <c r="EQ11" s="9">
        <v>0</v>
      </c>
      <c r="ER11" s="9">
        <v>0</v>
      </c>
      <c r="ES11" s="9" t="s">
        <v>236</v>
      </c>
      <c r="ET11" s="9" t="s">
        <v>306</v>
      </c>
      <c r="EU11" s="9"/>
      <c r="EV11" s="9" t="s">
        <v>220</v>
      </c>
      <c r="EW11" s="9" t="s">
        <v>306</v>
      </c>
      <c r="EX11" s="9">
        <v>247</v>
      </c>
      <c r="EY11" s="9">
        <v>3</v>
      </c>
      <c r="EZ11" s="9" t="s">
        <v>300</v>
      </c>
      <c r="FA11" s="9" t="s">
        <v>301</v>
      </c>
      <c r="FB11" s="9" t="s">
        <v>307</v>
      </c>
      <c r="FC11" s="9" t="s">
        <v>295</v>
      </c>
      <c r="FD11" s="9" t="s">
        <v>239</v>
      </c>
      <c r="FE11" s="9" t="s">
        <v>240</v>
      </c>
      <c r="FF11" s="9" t="s">
        <v>250</v>
      </c>
      <c r="FG11" s="9">
        <v>1</v>
      </c>
      <c r="FH11" s="9">
        <v>1</v>
      </c>
      <c r="FI11" s="9" t="s">
        <v>308</v>
      </c>
      <c r="FJ11" s="9" t="s">
        <v>241</v>
      </c>
      <c r="FK11" s="9">
        <v>25.2601738</v>
      </c>
      <c r="FL11" s="9">
        <v>55.285464099999899</v>
      </c>
      <c r="FM11" s="9" t="s">
        <v>309</v>
      </c>
      <c r="FN11" s="9" t="s">
        <v>242</v>
      </c>
      <c r="FO11" s="9">
        <v>25.328435200000001</v>
      </c>
      <c r="FP11" s="9">
        <v>55.512257699999999</v>
      </c>
      <c r="FQ11" s="9">
        <v>1</v>
      </c>
      <c r="FR11" s="9" t="s">
        <v>220</v>
      </c>
      <c r="FS11" s="12"/>
      <c r="FT11" s="10" t="s">
        <v>352</v>
      </c>
      <c r="FU11" s="1">
        <f t="shared" si="0"/>
        <v>231</v>
      </c>
    </row>
    <row r="12" spans="1:177" x14ac:dyDescent="0.25">
      <c r="A12" s="9">
        <v>393517</v>
      </c>
      <c r="B12" s="9" t="s">
        <v>38</v>
      </c>
      <c r="C12" s="9" t="s">
        <v>275</v>
      </c>
      <c r="D12" s="9" t="s">
        <v>39</v>
      </c>
      <c r="E12" s="9" t="s">
        <v>220</v>
      </c>
      <c r="F12" s="9">
        <v>0</v>
      </c>
      <c r="G12" s="9">
        <v>1</v>
      </c>
      <c r="H12" s="9">
        <v>393517</v>
      </c>
      <c r="I12" s="9">
        <v>44864.562731481485</v>
      </c>
      <c r="J12" s="9">
        <v>44864</v>
      </c>
      <c r="K12" s="9" t="s">
        <v>37</v>
      </c>
      <c r="L12" s="9">
        <v>2022</v>
      </c>
      <c r="M12" s="9">
        <v>10</v>
      </c>
      <c r="N12" s="9">
        <v>0</v>
      </c>
      <c r="O12" s="9">
        <v>33641</v>
      </c>
      <c r="P12" s="9">
        <v>971</v>
      </c>
      <c r="Q12" s="9">
        <v>1</v>
      </c>
      <c r="R12" s="9">
        <v>971</v>
      </c>
      <c r="S12" s="9">
        <v>971561200703</v>
      </c>
      <c r="T12" s="9">
        <v>971561200703</v>
      </c>
      <c r="U12" s="9">
        <v>0</v>
      </c>
      <c r="V12" s="9" t="s">
        <v>220</v>
      </c>
      <c r="W12" s="9">
        <v>971</v>
      </c>
      <c r="X12" s="9">
        <v>971</v>
      </c>
      <c r="Y12" s="9" t="s">
        <v>220</v>
      </c>
      <c r="Z12" s="9" t="s">
        <v>220</v>
      </c>
      <c r="AA12" s="9" t="s">
        <v>220</v>
      </c>
      <c r="AB12" s="9" t="s">
        <v>220</v>
      </c>
      <c r="AC12" s="9">
        <v>0</v>
      </c>
      <c r="AD12" s="9">
        <v>0</v>
      </c>
      <c r="AE12" s="9" t="s">
        <v>243</v>
      </c>
      <c r="AF12" s="9" t="s">
        <v>276</v>
      </c>
      <c r="AG12" s="9" t="s">
        <v>277</v>
      </c>
      <c r="AH12" s="9">
        <v>1</v>
      </c>
      <c r="AI12" s="9">
        <v>0</v>
      </c>
      <c r="AJ12" s="9">
        <v>0</v>
      </c>
      <c r="AK12" s="9">
        <v>0</v>
      </c>
      <c r="AL12" s="9">
        <v>0</v>
      </c>
      <c r="AM12" s="9" t="s">
        <v>220</v>
      </c>
      <c r="AN12" s="9" t="s">
        <v>222</v>
      </c>
      <c r="AO12" s="9"/>
      <c r="AP12" s="9" t="s">
        <v>223</v>
      </c>
      <c r="AQ12" s="9" t="s">
        <v>220</v>
      </c>
      <c r="AR12" s="9">
        <v>0</v>
      </c>
      <c r="AS12" s="9" t="s">
        <v>304</v>
      </c>
      <c r="AT12" s="9">
        <v>0</v>
      </c>
      <c r="AU12" s="9">
        <v>45507.897615740738</v>
      </c>
      <c r="AV12" s="9">
        <v>168712</v>
      </c>
      <c r="AW12" s="9" t="s">
        <v>220</v>
      </c>
      <c r="AX12" s="9">
        <v>44967</v>
      </c>
      <c r="AY12" s="9">
        <v>44967.430532407408</v>
      </c>
      <c r="AZ12" s="9">
        <v>45506.693506944444</v>
      </c>
      <c r="BA12" s="9" t="s">
        <v>222</v>
      </c>
      <c r="BB12" s="9">
        <v>2023</v>
      </c>
      <c r="BC12" s="9">
        <v>1</v>
      </c>
      <c r="BD12" s="9">
        <v>2</v>
      </c>
      <c r="BE12" s="9">
        <v>10</v>
      </c>
      <c r="BF12" s="9">
        <v>6</v>
      </c>
      <c r="BG12" s="9">
        <v>6</v>
      </c>
      <c r="BH12" s="9" t="s">
        <v>224</v>
      </c>
      <c r="BI12" s="9">
        <v>10</v>
      </c>
      <c r="BJ12" s="9">
        <v>1</v>
      </c>
      <c r="BK12" s="9">
        <v>1</v>
      </c>
      <c r="BL12" s="9">
        <v>44967</v>
      </c>
      <c r="BM12" s="9">
        <v>44967.541666666664</v>
      </c>
      <c r="BN12" s="9">
        <v>2023</v>
      </c>
      <c r="BO12" s="9">
        <v>1</v>
      </c>
      <c r="BP12" s="9">
        <v>2</v>
      </c>
      <c r="BQ12" s="9">
        <v>10</v>
      </c>
      <c r="BR12" s="9">
        <v>6</v>
      </c>
      <c r="BS12" s="9">
        <v>6</v>
      </c>
      <c r="BT12" s="9" t="s">
        <v>224</v>
      </c>
      <c r="BU12" s="9">
        <v>13</v>
      </c>
      <c r="BV12" s="9">
        <v>44968</v>
      </c>
      <c r="BW12" s="9">
        <v>44968.541666666664</v>
      </c>
      <c r="BX12" s="9">
        <v>2023</v>
      </c>
      <c r="BY12" s="9">
        <v>1</v>
      </c>
      <c r="BZ12" s="9">
        <v>2</v>
      </c>
      <c r="CA12" s="9">
        <v>11</v>
      </c>
      <c r="CB12" s="9">
        <v>6</v>
      </c>
      <c r="CC12" s="9">
        <v>7</v>
      </c>
      <c r="CD12" s="9" t="s">
        <v>251</v>
      </c>
      <c r="CE12" s="9">
        <v>13</v>
      </c>
      <c r="CF12" s="9" t="s">
        <v>245</v>
      </c>
      <c r="CG12" s="9" t="s">
        <v>246</v>
      </c>
      <c r="CH12" s="9" t="s">
        <v>228</v>
      </c>
      <c r="CI12" s="9" t="s">
        <v>245</v>
      </c>
      <c r="CJ12" s="9">
        <v>0</v>
      </c>
      <c r="CK12" s="9" t="s">
        <v>222</v>
      </c>
      <c r="CL12" s="9" t="s">
        <v>230</v>
      </c>
      <c r="CM12" s="9" t="s">
        <v>220</v>
      </c>
      <c r="CN12" s="9">
        <v>0</v>
      </c>
      <c r="CO12" s="9">
        <v>0</v>
      </c>
      <c r="CP12" s="9">
        <v>0</v>
      </c>
      <c r="CQ12" s="9" t="s">
        <v>231</v>
      </c>
      <c r="CR12" s="9" t="s">
        <v>232</v>
      </c>
      <c r="CS12" s="9" t="s">
        <v>233</v>
      </c>
      <c r="CT12" s="9" t="s">
        <v>305</v>
      </c>
      <c r="CU12" s="9" t="s">
        <v>305</v>
      </c>
      <c r="CV12" s="9" t="s">
        <v>243</v>
      </c>
      <c r="CW12" s="9" t="s">
        <v>220</v>
      </c>
      <c r="CX12" s="9" t="s">
        <v>259</v>
      </c>
      <c r="CY12" s="9" t="s">
        <v>240</v>
      </c>
      <c r="CZ12" s="9" t="s">
        <v>236</v>
      </c>
      <c r="DA12" s="9">
        <v>1</v>
      </c>
      <c r="DB12" s="9">
        <v>0</v>
      </c>
      <c r="DC12" s="9">
        <v>0</v>
      </c>
      <c r="DD12" s="9">
        <v>11</v>
      </c>
      <c r="DE12" s="9">
        <v>0</v>
      </c>
      <c r="DF12" s="9">
        <v>0</v>
      </c>
      <c r="DG12" s="9">
        <v>0</v>
      </c>
      <c r="DH12" s="9">
        <v>0</v>
      </c>
      <c r="DI12" s="9"/>
      <c r="DJ12" s="9">
        <v>0</v>
      </c>
      <c r="DK12" s="9">
        <v>0</v>
      </c>
      <c r="DL12" s="9">
        <v>11</v>
      </c>
      <c r="DM12" s="9">
        <v>2.8</v>
      </c>
      <c r="DN12" s="9">
        <v>0</v>
      </c>
      <c r="DO12" s="9">
        <v>0</v>
      </c>
      <c r="DP12" s="9">
        <v>0</v>
      </c>
      <c r="DQ12" s="9">
        <v>0</v>
      </c>
      <c r="DR12" s="9">
        <v>0</v>
      </c>
      <c r="DS12" s="9">
        <v>0</v>
      </c>
      <c r="DT12" s="9">
        <v>0</v>
      </c>
      <c r="DU12" s="9">
        <v>0</v>
      </c>
      <c r="DV12" s="9">
        <v>0</v>
      </c>
      <c r="DW12" s="9">
        <v>0</v>
      </c>
      <c r="DX12" s="9">
        <v>0</v>
      </c>
      <c r="DY12" s="9">
        <v>0</v>
      </c>
      <c r="DZ12" s="9">
        <v>0</v>
      </c>
      <c r="EA12" s="9">
        <v>0</v>
      </c>
      <c r="EB12" s="9">
        <v>0</v>
      </c>
      <c r="EC12" s="9">
        <v>8.1999999999999993</v>
      </c>
      <c r="ED12" s="9">
        <v>0</v>
      </c>
      <c r="EE12" s="9">
        <v>0</v>
      </c>
      <c r="EF12" s="9">
        <v>8.1999999999999993</v>
      </c>
      <c r="EG12" s="9">
        <v>11</v>
      </c>
      <c r="EH12" s="9">
        <v>2.8</v>
      </c>
      <c r="EI12" s="9">
        <v>11</v>
      </c>
      <c r="EJ12" s="9">
        <v>2.8</v>
      </c>
      <c r="EK12" s="9">
        <v>11</v>
      </c>
      <c r="EL12" s="9">
        <v>2.8</v>
      </c>
      <c r="EM12" s="9">
        <v>11</v>
      </c>
      <c r="EN12" s="9">
        <v>2.8</v>
      </c>
      <c r="EO12" s="9">
        <v>11</v>
      </c>
      <c r="EP12" s="9">
        <v>8.1999999999999993</v>
      </c>
      <c r="EQ12" s="9">
        <v>0</v>
      </c>
      <c r="ER12" s="9">
        <v>0</v>
      </c>
      <c r="ES12" s="9" t="s">
        <v>236</v>
      </c>
      <c r="ET12" s="9" t="s">
        <v>306</v>
      </c>
      <c r="EU12" s="9"/>
      <c r="EV12" s="9" t="s">
        <v>220</v>
      </c>
      <c r="EW12" s="9" t="s">
        <v>306</v>
      </c>
      <c r="EX12" s="9">
        <v>247</v>
      </c>
      <c r="EY12" s="9">
        <v>9</v>
      </c>
      <c r="EZ12" s="9" t="s">
        <v>300</v>
      </c>
      <c r="FA12" s="9" t="s">
        <v>301</v>
      </c>
      <c r="FB12" s="9" t="s">
        <v>310</v>
      </c>
      <c r="FC12" s="9" t="s">
        <v>249</v>
      </c>
      <c r="FD12" s="9" t="s">
        <v>264</v>
      </c>
      <c r="FE12" s="9" t="s">
        <v>240</v>
      </c>
      <c r="FF12" s="9" t="s">
        <v>250</v>
      </c>
      <c r="FG12" s="9">
        <v>1</v>
      </c>
      <c r="FH12" s="9">
        <v>1</v>
      </c>
      <c r="FI12" s="9" t="s">
        <v>311</v>
      </c>
      <c r="FJ12" s="9" t="s">
        <v>241</v>
      </c>
      <c r="FK12" s="9">
        <v>25.250868700000002</v>
      </c>
      <c r="FL12" s="9">
        <v>55.292249099999999</v>
      </c>
      <c r="FM12" s="9" t="s">
        <v>312</v>
      </c>
      <c r="FN12" s="9" t="s">
        <v>242</v>
      </c>
      <c r="FO12" s="9">
        <v>25.250868700000002</v>
      </c>
      <c r="FP12" s="9">
        <v>55.292249099999999</v>
      </c>
      <c r="FQ12" s="9">
        <v>1</v>
      </c>
      <c r="FR12" s="9" t="s">
        <v>220</v>
      </c>
      <c r="FS12" s="12"/>
      <c r="FT12" s="10" t="s">
        <v>352</v>
      </c>
      <c r="FU12" s="1">
        <f t="shared" si="0"/>
        <v>231</v>
      </c>
    </row>
    <row r="13" spans="1:177" x14ac:dyDescent="0.25">
      <c r="A13" s="9">
        <v>393517</v>
      </c>
      <c r="B13" s="9" t="s">
        <v>38</v>
      </c>
      <c r="C13" s="9" t="s">
        <v>275</v>
      </c>
      <c r="D13" s="9" t="s">
        <v>39</v>
      </c>
      <c r="E13" s="9" t="s">
        <v>220</v>
      </c>
      <c r="F13" s="9">
        <v>0</v>
      </c>
      <c r="G13" s="9">
        <v>1</v>
      </c>
      <c r="H13" s="9">
        <v>393517</v>
      </c>
      <c r="I13" s="9">
        <v>44864.562731481485</v>
      </c>
      <c r="J13" s="9">
        <v>44864</v>
      </c>
      <c r="K13" s="9" t="s">
        <v>37</v>
      </c>
      <c r="L13" s="9">
        <v>2022</v>
      </c>
      <c r="M13" s="9">
        <v>10</v>
      </c>
      <c r="N13" s="9">
        <v>0</v>
      </c>
      <c r="O13" s="9">
        <v>33641</v>
      </c>
      <c r="P13" s="9">
        <v>971</v>
      </c>
      <c r="Q13" s="9">
        <v>1</v>
      </c>
      <c r="R13" s="9">
        <v>971</v>
      </c>
      <c r="S13" s="9">
        <v>971561200703</v>
      </c>
      <c r="T13" s="9">
        <v>971561200703</v>
      </c>
      <c r="U13" s="9">
        <v>0</v>
      </c>
      <c r="V13" s="9" t="s">
        <v>220</v>
      </c>
      <c r="W13" s="9">
        <v>971</v>
      </c>
      <c r="X13" s="9">
        <v>971</v>
      </c>
      <c r="Y13" s="9" t="s">
        <v>220</v>
      </c>
      <c r="Z13" s="9" t="s">
        <v>220</v>
      </c>
      <c r="AA13" s="9" t="s">
        <v>220</v>
      </c>
      <c r="AB13" s="9" t="s">
        <v>220</v>
      </c>
      <c r="AC13" s="9">
        <v>0</v>
      </c>
      <c r="AD13" s="9">
        <v>0</v>
      </c>
      <c r="AE13" s="9" t="s">
        <v>243</v>
      </c>
      <c r="AF13" s="9" t="s">
        <v>276</v>
      </c>
      <c r="AG13" s="9" t="s">
        <v>277</v>
      </c>
      <c r="AH13" s="9">
        <v>1</v>
      </c>
      <c r="AI13" s="9">
        <v>0</v>
      </c>
      <c r="AJ13" s="9">
        <v>0</v>
      </c>
      <c r="AK13" s="9">
        <v>0</v>
      </c>
      <c r="AL13" s="9">
        <v>0</v>
      </c>
      <c r="AM13" s="9" t="s">
        <v>220</v>
      </c>
      <c r="AN13" s="9" t="s">
        <v>222</v>
      </c>
      <c r="AO13" s="9"/>
      <c r="AP13" s="9" t="s">
        <v>223</v>
      </c>
      <c r="AQ13" s="9" t="s">
        <v>220</v>
      </c>
      <c r="AR13" s="9">
        <v>0</v>
      </c>
      <c r="AS13" s="9" t="s">
        <v>304</v>
      </c>
      <c r="AT13" s="9">
        <v>0</v>
      </c>
      <c r="AU13" s="9">
        <v>45507.897615740738</v>
      </c>
      <c r="AV13" s="9">
        <v>168710</v>
      </c>
      <c r="AW13" s="9" t="s">
        <v>220</v>
      </c>
      <c r="AX13" s="9">
        <v>44967</v>
      </c>
      <c r="AY13" s="9">
        <v>44967.428668981483</v>
      </c>
      <c r="AZ13" s="9">
        <v>45506.693506944444</v>
      </c>
      <c r="BA13" s="9" t="s">
        <v>222</v>
      </c>
      <c r="BB13" s="9">
        <v>2023</v>
      </c>
      <c r="BC13" s="9">
        <v>1</v>
      </c>
      <c r="BD13" s="9">
        <v>2</v>
      </c>
      <c r="BE13" s="9">
        <v>10</v>
      </c>
      <c r="BF13" s="9">
        <v>6</v>
      </c>
      <c r="BG13" s="9">
        <v>6</v>
      </c>
      <c r="BH13" s="9" t="s">
        <v>224</v>
      </c>
      <c r="BI13" s="9">
        <v>10</v>
      </c>
      <c r="BJ13" s="9">
        <v>1</v>
      </c>
      <c r="BK13" s="9">
        <v>0</v>
      </c>
      <c r="BL13" s="9">
        <v>44967</v>
      </c>
      <c r="BM13" s="9">
        <v>44967.541666666664</v>
      </c>
      <c r="BN13" s="9">
        <v>2023</v>
      </c>
      <c r="BO13" s="9">
        <v>1</v>
      </c>
      <c r="BP13" s="9">
        <v>2</v>
      </c>
      <c r="BQ13" s="9">
        <v>10</v>
      </c>
      <c r="BR13" s="9">
        <v>6</v>
      </c>
      <c r="BS13" s="9">
        <v>6</v>
      </c>
      <c r="BT13" s="9" t="s">
        <v>224</v>
      </c>
      <c r="BU13" s="9">
        <v>13</v>
      </c>
      <c r="BV13" s="9">
        <v>44967</v>
      </c>
      <c r="BW13" s="9">
        <v>44967.541666666664</v>
      </c>
      <c r="BX13" s="9">
        <v>2023</v>
      </c>
      <c r="BY13" s="9">
        <v>1</v>
      </c>
      <c r="BZ13" s="9">
        <v>2</v>
      </c>
      <c r="CA13" s="9">
        <v>10</v>
      </c>
      <c r="CB13" s="9">
        <v>6</v>
      </c>
      <c r="CC13" s="9">
        <v>6</v>
      </c>
      <c r="CD13" s="9" t="s">
        <v>224</v>
      </c>
      <c r="CE13" s="9">
        <v>13</v>
      </c>
      <c r="CF13" s="9" t="s">
        <v>245</v>
      </c>
      <c r="CG13" s="9" t="s">
        <v>246</v>
      </c>
      <c r="CH13" s="9" t="s">
        <v>228</v>
      </c>
      <c r="CI13" s="9" t="s">
        <v>245</v>
      </c>
      <c r="CJ13" s="9">
        <v>0</v>
      </c>
      <c r="CK13" s="9" t="s">
        <v>222</v>
      </c>
      <c r="CL13" s="9" t="s">
        <v>230</v>
      </c>
      <c r="CM13" s="9" t="s">
        <v>220</v>
      </c>
      <c r="CN13" s="9">
        <v>0</v>
      </c>
      <c r="CO13" s="9">
        <v>0</v>
      </c>
      <c r="CP13" s="9">
        <v>0</v>
      </c>
      <c r="CQ13" s="9" t="s">
        <v>260</v>
      </c>
      <c r="CR13" s="9" t="s">
        <v>232</v>
      </c>
      <c r="CS13" s="9" t="s">
        <v>261</v>
      </c>
      <c r="CT13" s="9" t="s">
        <v>220</v>
      </c>
      <c r="CU13" s="9" t="s">
        <v>220</v>
      </c>
      <c r="CV13" s="9" t="s">
        <v>243</v>
      </c>
      <c r="CW13" s="9" t="s">
        <v>220</v>
      </c>
      <c r="CX13" s="9" t="s">
        <v>259</v>
      </c>
      <c r="CY13" s="9" t="s">
        <v>240</v>
      </c>
      <c r="CZ13" s="9" t="s">
        <v>236</v>
      </c>
      <c r="DA13" s="9">
        <v>1</v>
      </c>
      <c r="DB13" s="9">
        <v>0</v>
      </c>
      <c r="DC13" s="9">
        <v>0</v>
      </c>
      <c r="DD13" s="9">
        <v>11</v>
      </c>
      <c r="DE13" s="9">
        <v>0</v>
      </c>
      <c r="DF13" s="9">
        <v>0</v>
      </c>
      <c r="DG13" s="9">
        <v>0</v>
      </c>
      <c r="DH13" s="9">
        <v>0</v>
      </c>
      <c r="DI13" s="9"/>
      <c r="DJ13" s="9">
        <v>0</v>
      </c>
      <c r="DK13" s="9">
        <v>0</v>
      </c>
      <c r="DL13" s="9">
        <v>11</v>
      </c>
      <c r="DM13" s="9">
        <v>2.8</v>
      </c>
      <c r="DN13" s="9">
        <v>0</v>
      </c>
      <c r="DO13" s="9">
        <v>0</v>
      </c>
      <c r="DP13" s="9">
        <v>0</v>
      </c>
      <c r="DQ13" s="9">
        <v>0</v>
      </c>
      <c r="DR13" s="9">
        <v>0</v>
      </c>
      <c r="DS13" s="9">
        <v>0</v>
      </c>
      <c r="DT13" s="9">
        <v>0</v>
      </c>
      <c r="DU13" s="9">
        <v>0</v>
      </c>
      <c r="DV13" s="9">
        <v>0</v>
      </c>
      <c r="DW13" s="9">
        <v>0</v>
      </c>
      <c r="DX13" s="9">
        <v>0</v>
      </c>
      <c r="DY13" s="9">
        <v>0</v>
      </c>
      <c r="DZ13" s="9">
        <v>0</v>
      </c>
      <c r="EA13" s="9">
        <v>0</v>
      </c>
      <c r="EB13" s="9">
        <v>0</v>
      </c>
      <c r="EC13" s="9">
        <v>8.1999999999999993</v>
      </c>
      <c r="ED13" s="9">
        <v>0</v>
      </c>
      <c r="EE13" s="9">
        <v>0</v>
      </c>
      <c r="EF13" s="9">
        <v>8.1999999999999993</v>
      </c>
      <c r="EG13" s="9">
        <v>11</v>
      </c>
      <c r="EH13" s="9">
        <v>2.8</v>
      </c>
      <c r="EI13" s="9">
        <v>11</v>
      </c>
      <c r="EJ13" s="9">
        <v>2.8</v>
      </c>
      <c r="EK13" s="9">
        <v>11</v>
      </c>
      <c r="EL13" s="9">
        <v>2.8</v>
      </c>
      <c r="EM13" s="9">
        <v>11</v>
      </c>
      <c r="EN13" s="9">
        <v>2.8</v>
      </c>
      <c r="EO13" s="9">
        <v>11</v>
      </c>
      <c r="EP13" s="9">
        <v>8.1999999999999993</v>
      </c>
      <c r="EQ13" s="9">
        <v>0</v>
      </c>
      <c r="ER13" s="9">
        <v>0</v>
      </c>
      <c r="ES13" s="9" t="s">
        <v>236</v>
      </c>
      <c r="ET13" s="9" t="s">
        <v>306</v>
      </c>
      <c r="EU13" s="9"/>
      <c r="EV13" s="9" t="s">
        <v>220</v>
      </c>
      <c r="EW13" s="9" t="s">
        <v>306</v>
      </c>
      <c r="EX13" s="9">
        <v>247</v>
      </c>
      <c r="EY13" s="9" t="s">
        <v>220</v>
      </c>
      <c r="EZ13" s="9" t="s">
        <v>300</v>
      </c>
      <c r="FA13" s="9" t="s">
        <v>301</v>
      </c>
      <c r="FB13" s="9" t="s">
        <v>220</v>
      </c>
      <c r="FC13" s="9" t="s">
        <v>220</v>
      </c>
      <c r="FD13" s="9" t="s">
        <v>220</v>
      </c>
      <c r="FE13" s="9" t="s">
        <v>240</v>
      </c>
      <c r="FF13" s="9" t="s">
        <v>250</v>
      </c>
      <c r="FG13" s="9">
        <v>1</v>
      </c>
      <c r="FH13" s="9">
        <v>1</v>
      </c>
      <c r="FI13" s="9" t="s">
        <v>311</v>
      </c>
      <c r="FJ13" s="9" t="s">
        <v>241</v>
      </c>
      <c r="FK13" s="9">
        <v>25.250868700000002</v>
      </c>
      <c r="FL13" s="9">
        <v>55.292249099999999</v>
      </c>
      <c r="FM13" s="9" t="s">
        <v>311</v>
      </c>
      <c r="FN13" s="9" t="s">
        <v>242</v>
      </c>
      <c r="FO13" s="9">
        <v>25.250868700000002</v>
      </c>
      <c r="FP13" s="9">
        <v>55.292249099999999</v>
      </c>
      <c r="FQ13" s="9" t="s">
        <v>220</v>
      </c>
      <c r="FR13" s="9" t="s">
        <v>220</v>
      </c>
      <c r="FS13" s="12"/>
      <c r="FT13" s="10" t="s">
        <v>352</v>
      </c>
      <c r="FU13" s="1">
        <f t="shared" si="0"/>
        <v>231</v>
      </c>
    </row>
    <row r="14" spans="1:177" x14ac:dyDescent="0.25">
      <c r="A14" s="9">
        <v>393517</v>
      </c>
      <c r="B14" s="9" t="s">
        <v>38</v>
      </c>
      <c r="C14" s="9" t="s">
        <v>275</v>
      </c>
      <c r="D14" s="9" t="s">
        <v>39</v>
      </c>
      <c r="E14" s="9" t="s">
        <v>220</v>
      </c>
      <c r="F14" s="9">
        <v>0</v>
      </c>
      <c r="G14" s="9">
        <v>1</v>
      </c>
      <c r="H14" s="9">
        <v>393517</v>
      </c>
      <c r="I14" s="9">
        <v>44864.562731481485</v>
      </c>
      <c r="J14" s="9">
        <v>44864</v>
      </c>
      <c r="K14" s="9" t="s">
        <v>37</v>
      </c>
      <c r="L14" s="9">
        <v>2022</v>
      </c>
      <c r="M14" s="9">
        <v>10</v>
      </c>
      <c r="N14" s="9">
        <v>0</v>
      </c>
      <c r="O14" s="9">
        <v>33641</v>
      </c>
      <c r="P14" s="9">
        <v>971</v>
      </c>
      <c r="Q14" s="9">
        <v>1</v>
      </c>
      <c r="R14" s="9">
        <v>971</v>
      </c>
      <c r="S14" s="9">
        <v>971561200703</v>
      </c>
      <c r="T14" s="9">
        <v>971561200703</v>
      </c>
      <c r="U14" s="9">
        <v>0</v>
      </c>
      <c r="V14" s="9" t="s">
        <v>220</v>
      </c>
      <c r="W14" s="9">
        <v>971</v>
      </c>
      <c r="X14" s="9">
        <v>971</v>
      </c>
      <c r="Y14" s="9" t="s">
        <v>220</v>
      </c>
      <c r="Z14" s="9" t="s">
        <v>220</v>
      </c>
      <c r="AA14" s="9" t="s">
        <v>220</v>
      </c>
      <c r="AB14" s="9" t="s">
        <v>220</v>
      </c>
      <c r="AC14" s="9">
        <v>0</v>
      </c>
      <c r="AD14" s="9">
        <v>0</v>
      </c>
      <c r="AE14" s="9" t="s">
        <v>243</v>
      </c>
      <c r="AF14" s="9" t="s">
        <v>276</v>
      </c>
      <c r="AG14" s="9" t="s">
        <v>277</v>
      </c>
      <c r="AH14" s="9">
        <v>1</v>
      </c>
      <c r="AI14" s="9">
        <v>0</v>
      </c>
      <c r="AJ14" s="9">
        <v>0</v>
      </c>
      <c r="AK14" s="9">
        <v>0</v>
      </c>
      <c r="AL14" s="9">
        <v>0</v>
      </c>
      <c r="AM14" s="9" t="s">
        <v>220</v>
      </c>
      <c r="AN14" s="9" t="s">
        <v>222</v>
      </c>
      <c r="AO14" s="9"/>
      <c r="AP14" s="9" t="s">
        <v>223</v>
      </c>
      <c r="AQ14" s="9" t="s">
        <v>220</v>
      </c>
      <c r="AR14" s="9">
        <v>0</v>
      </c>
      <c r="AS14" s="9" t="s">
        <v>304</v>
      </c>
      <c r="AT14" s="9">
        <v>0</v>
      </c>
      <c r="AU14" s="9">
        <v>45507.897615740738</v>
      </c>
      <c r="AV14" s="9">
        <v>145038</v>
      </c>
      <c r="AW14" s="9" t="s">
        <v>220</v>
      </c>
      <c r="AX14" s="9">
        <v>44865</v>
      </c>
      <c r="AY14" s="9">
        <v>44865.750648148147</v>
      </c>
      <c r="AZ14" s="9">
        <v>45506.693506944444</v>
      </c>
      <c r="BA14" s="9" t="s">
        <v>222</v>
      </c>
      <c r="BB14" s="9">
        <v>2022</v>
      </c>
      <c r="BC14" s="9">
        <v>4</v>
      </c>
      <c r="BD14" s="9">
        <v>10</v>
      </c>
      <c r="BE14" s="9">
        <v>31</v>
      </c>
      <c r="BF14" s="9">
        <v>44</v>
      </c>
      <c r="BG14" s="9">
        <v>2</v>
      </c>
      <c r="BH14" s="9" t="s">
        <v>225</v>
      </c>
      <c r="BI14" s="9">
        <v>18</v>
      </c>
      <c r="BJ14" s="9">
        <v>1</v>
      </c>
      <c r="BK14" s="9">
        <v>1</v>
      </c>
      <c r="BL14" s="9">
        <v>44867</v>
      </c>
      <c r="BM14" s="9">
        <v>44867.270833333336</v>
      </c>
      <c r="BN14" s="9">
        <v>2022</v>
      </c>
      <c r="BO14" s="9">
        <v>4</v>
      </c>
      <c r="BP14" s="9">
        <v>11</v>
      </c>
      <c r="BQ14" s="9">
        <v>2</v>
      </c>
      <c r="BR14" s="9">
        <v>44</v>
      </c>
      <c r="BS14" s="9">
        <v>4</v>
      </c>
      <c r="BT14" s="9" t="s">
        <v>244</v>
      </c>
      <c r="BU14" s="9">
        <v>6</v>
      </c>
      <c r="BV14" s="9">
        <v>44867</v>
      </c>
      <c r="BW14" s="9">
        <v>44867.270833333336</v>
      </c>
      <c r="BX14" s="9">
        <v>2022</v>
      </c>
      <c r="BY14" s="9">
        <v>4</v>
      </c>
      <c r="BZ14" s="9">
        <v>11</v>
      </c>
      <c r="CA14" s="9">
        <v>2</v>
      </c>
      <c r="CB14" s="9">
        <v>44</v>
      </c>
      <c r="CC14" s="9">
        <v>4</v>
      </c>
      <c r="CD14" s="9" t="s">
        <v>244</v>
      </c>
      <c r="CE14" s="9">
        <v>6</v>
      </c>
      <c r="CF14" s="9" t="s">
        <v>226</v>
      </c>
      <c r="CG14" s="9" t="s">
        <v>246</v>
      </c>
      <c r="CH14" s="9" t="s">
        <v>299</v>
      </c>
      <c r="CI14" s="9" t="s">
        <v>229</v>
      </c>
      <c r="CJ14" s="9">
        <v>2</v>
      </c>
      <c r="CK14" s="9" t="s">
        <v>222</v>
      </c>
      <c r="CL14" s="9" t="s">
        <v>230</v>
      </c>
      <c r="CM14" s="9" t="s">
        <v>220</v>
      </c>
      <c r="CN14" s="9">
        <v>0</v>
      </c>
      <c r="CO14" s="9">
        <v>0</v>
      </c>
      <c r="CP14" s="9">
        <v>0</v>
      </c>
      <c r="CQ14" s="9" t="s">
        <v>231</v>
      </c>
      <c r="CR14" s="9" t="s">
        <v>291</v>
      </c>
      <c r="CS14" s="9" t="s">
        <v>233</v>
      </c>
      <c r="CT14" s="9" t="s">
        <v>305</v>
      </c>
      <c r="CU14" s="9" t="s">
        <v>305</v>
      </c>
      <c r="CV14" s="9" t="s">
        <v>243</v>
      </c>
      <c r="CW14" s="9" t="s">
        <v>220</v>
      </c>
      <c r="CX14" s="9" t="s">
        <v>259</v>
      </c>
      <c r="CY14" s="9" t="s">
        <v>240</v>
      </c>
      <c r="CZ14" s="9" t="s">
        <v>236</v>
      </c>
      <c r="DA14" s="9">
        <v>32</v>
      </c>
      <c r="DB14" s="9">
        <v>0</v>
      </c>
      <c r="DC14" s="9">
        <v>0</v>
      </c>
      <c r="DD14" s="9">
        <v>5</v>
      </c>
      <c r="DE14" s="9">
        <v>0</v>
      </c>
      <c r="DF14" s="9">
        <v>0</v>
      </c>
      <c r="DG14" s="9">
        <v>0</v>
      </c>
      <c r="DH14" s="9">
        <v>0</v>
      </c>
      <c r="DI14" s="9"/>
      <c r="DJ14" s="9">
        <v>0</v>
      </c>
      <c r="DK14" s="9">
        <v>0</v>
      </c>
      <c r="DL14" s="9">
        <v>160</v>
      </c>
      <c r="DM14" s="9">
        <v>122</v>
      </c>
      <c r="DN14" s="9">
        <v>0</v>
      </c>
      <c r="DO14" s="9">
        <v>0</v>
      </c>
      <c r="DP14" s="9">
        <v>0</v>
      </c>
      <c r="DQ14" s="9">
        <v>0</v>
      </c>
      <c r="DR14" s="9">
        <v>0</v>
      </c>
      <c r="DS14" s="9">
        <v>0</v>
      </c>
      <c r="DT14" s="9">
        <v>0</v>
      </c>
      <c r="DU14" s="9">
        <v>0</v>
      </c>
      <c r="DV14" s="9">
        <v>0</v>
      </c>
      <c r="DW14" s="9">
        <v>0</v>
      </c>
      <c r="DX14" s="9">
        <v>0</v>
      </c>
      <c r="DY14" s="9">
        <v>0</v>
      </c>
      <c r="DZ14" s="9">
        <v>0</v>
      </c>
      <c r="EA14" s="9">
        <v>0</v>
      </c>
      <c r="EB14" s="9">
        <v>0</v>
      </c>
      <c r="EC14" s="9">
        <v>38</v>
      </c>
      <c r="ED14" s="9">
        <v>0</v>
      </c>
      <c r="EE14" s="9">
        <v>0</v>
      </c>
      <c r="EF14" s="9">
        <v>38</v>
      </c>
      <c r="EG14" s="9">
        <v>160</v>
      </c>
      <c r="EH14" s="9">
        <v>122</v>
      </c>
      <c r="EI14" s="9">
        <v>160</v>
      </c>
      <c r="EJ14" s="9">
        <v>122</v>
      </c>
      <c r="EK14" s="9">
        <v>160</v>
      </c>
      <c r="EL14" s="9">
        <v>122</v>
      </c>
      <c r="EM14" s="9">
        <v>160</v>
      </c>
      <c r="EN14" s="9">
        <v>122</v>
      </c>
      <c r="EO14" s="9">
        <v>160</v>
      </c>
      <c r="EP14" s="9">
        <v>38</v>
      </c>
      <c r="EQ14" s="9">
        <v>0</v>
      </c>
      <c r="ER14" s="9">
        <v>0</v>
      </c>
      <c r="ES14" s="9" t="s">
        <v>236</v>
      </c>
      <c r="ET14" s="9" t="s">
        <v>306</v>
      </c>
      <c r="EU14" s="9"/>
      <c r="EV14" s="9" t="s">
        <v>220</v>
      </c>
      <c r="EW14" s="9" t="s">
        <v>306</v>
      </c>
      <c r="EX14" s="9">
        <v>247</v>
      </c>
      <c r="EY14" s="9">
        <v>9</v>
      </c>
      <c r="EZ14" s="9" t="s">
        <v>300</v>
      </c>
      <c r="FA14" s="9" t="s">
        <v>301</v>
      </c>
      <c r="FB14" s="9" t="s">
        <v>310</v>
      </c>
      <c r="FC14" s="9" t="s">
        <v>249</v>
      </c>
      <c r="FD14" s="9" t="s">
        <v>264</v>
      </c>
      <c r="FE14" s="9" t="s">
        <v>240</v>
      </c>
      <c r="FF14" s="9" t="s">
        <v>250</v>
      </c>
      <c r="FG14" s="9">
        <v>1</v>
      </c>
      <c r="FH14" s="9">
        <v>1</v>
      </c>
      <c r="FI14" s="9" t="s">
        <v>313</v>
      </c>
      <c r="FJ14" s="9" t="s">
        <v>241</v>
      </c>
      <c r="FK14" s="9">
        <v>25.118920899999999</v>
      </c>
      <c r="FL14" s="9">
        <v>55.197380199999998</v>
      </c>
      <c r="FM14" s="9" t="s">
        <v>314</v>
      </c>
      <c r="FN14" s="9" t="s">
        <v>242</v>
      </c>
      <c r="FO14" s="9">
        <v>25.267310999999999</v>
      </c>
      <c r="FP14" s="9">
        <v>55.354966599999997</v>
      </c>
      <c r="FQ14" s="9">
        <v>1</v>
      </c>
      <c r="FR14" s="9" t="s">
        <v>220</v>
      </c>
      <c r="FS14" s="12"/>
      <c r="FT14" s="10" t="s">
        <v>352</v>
      </c>
      <c r="FU14" s="1">
        <f t="shared" si="0"/>
        <v>231</v>
      </c>
    </row>
    <row r="15" spans="1:177" x14ac:dyDescent="0.25">
      <c r="A15" s="4">
        <v>393517</v>
      </c>
      <c r="B15" s="4" t="s">
        <v>38</v>
      </c>
      <c r="C15" s="4" t="s">
        <v>275</v>
      </c>
      <c r="D15" s="4" t="s">
        <v>39</v>
      </c>
      <c r="E15" s="4" t="s">
        <v>220</v>
      </c>
      <c r="F15" s="4">
        <v>0</v>
      </c>
      <c r="G15" s="4">
        <v>1</v>
      </c>
      <c r="H15" s="4">
        <v>393517</v>
      </c>
      <c r="I15" s="4">
        <v>44864.562731481485</v>
      </c>
      <c r="J15" s="4">
        <v>44864</v>
      </c>
      <c r="K15" s="4" t="s">
        <v>37</v>
      </c>
      <c r="L15" s="4">
        <v>2022</v>
      </c>
      <c r="M15" s="4">
        <v>10</v>
      </c>
      <c r="N15" s="4">
        <v>0</v>
      </c>
      <c r="O15" s="4">
        <v>33641</v>
      </c>
      <c r="P15" s="4">
        <v>971</v>
      </c>
      <c r="Q15" s="4">
        <v>1</v>
      </c>
      <c r="R15" s="4">
        <v>971</v>
      </c>
      <c r="S15" s="4">
        <v>971561200703</v>
      </c>
      <c r="T15" s="4">
        <v>971561200703</v>
      </c>
      <c r="U15" s="4">
        <v>0</v>
      </c>
      <c r="V15" s="4" t="s">
        <v>220</v>
      </c>
      <c r="W15" s="4">
        <v>971</v>
      </c>
      <c r="X15" s="4">
        <v>971</v>
      </c>
      <c r="Y15" s="4" t="s">
        <v>220</v>
      </c>
      <c r="Z15" s="4" t="s">
        <v>220</v>
      </c>
      <c r="AA15" s="4" t="s">
        <v>220</v>
      </c>
      <c r="AB15" s="4" t="s">
        <v>220</v>
      </c>
      <c r="AC15" s="4">
        <v>0</v>
      </c>
      <c r="AD15" s="4">
        <v>0</v>
      </c>
      <c r="AE15" s="4" t="s">
        <v>243</v>
      </c>
      <c r="AF15" s="4" t="s">
        <v>276</v>
      </c>
      <c r="AG15" s="4" t="s">
        <v>277</v>
      </c>
      <c r="AH15" s="4">
        <v>1</v>
      </c>
      <c r="AI15" s="4">
        <v>0</v>
      </c>
      <c r="AJ15" s="4">
        <v>0</v>
      </c>
      <c r="AK15" s="4">
        <v>0</v>
      </c>
      <c r="AL15" s="4">
        <v>0</v>
      </c>
      <c r="AM15" s="4" t="s">
        <v>220</v>
      </c>
      <c r="AN15" s="4" t="s">
        <v>222</v>
      </c>
      <c r="AP15" s="4" t="s">
        <v>223</v>
      </c>
      <c r="AQ15" s="4" t="s">
        <v>220</v>
      </c>
      <c r="AR15" s="4">
        <v>0</v>
      </c>
      <c r="AS15" s="4" t="s">
        <v>304</v>
      </c>
      <c r="AT15" s="4">
        <v>0</v>
      </c>
      <c r="AU15" s="4">
        <v>45507.897615740738</v>
      </c>
      <c r="AV15" s="8">
        <v>144743</v>
      </c>
      <c r="AW15" s="4" t="s">
        <v>220</v>
      </c>
      <c r="AX15" s="4">
        <v>44864</v>
      </c>
      <c r="AY15" s="4">
        <v>44864.565810185188</v>
      </c>
      <c r="AZ15" s="4">
        <v>45506.693506944444</v>
      </c>
      <c r="BA15" s="4" t="s">
        <v>222</v>
      </c>
      <c r="BB15" s="4">
        <v>2022</v>
      </c>
      <c r="BC15" s="4">
        <v>4</v>
      </c>
      <c r="BD15" s="4">
        <v>10</v>
      </c>
      <c r="BE15" s="4">
        <v>30</v>
      </c>
      <c r="BF15" s="4">
        <v>43</v>
      </c>
      <c r="BG15" s="4">
        <v>1</v>
      </c>
      <c r="BH15" s="4" t="s">
        <v>252</v>
      </c>
      <c r="BI15" s="4">
        <v>13</v>
      </c>
      <c r="BJ15" s="4">
        <v>1</v>
      </c>
      <c r="BK15" s="4">
        <v>1</v>
      </c>
      <c r="BL15" s="4">
        <v>44864</v>
      </c>
      <c r="BM15" s="4">
        <v>44864.75</v>
      </c>
      <c r="BN15" s="4">
        <v>2022</v>
      </c>
      <c r="BO15" s="4">
        <v>4</v>
      </c>
      <c r="BP15" s="4">
        <v>10</v>
      </c>
      <c r="BQ15" s="4">
        <v>30</v>
      </c>
      <c r="BR15" s="4">
        <v>43</v>
      </c>
      <c r="BS15" s="4">
        <v>1</v>
      </c>
      <c r="BT15" s="4" t="s">
        <v>252</v>
      </c>
      <c r="BU15" s="4">
        <v>18</v>
      </c>
      <c r="BV15" s="4">
        <v>44864</v>
      </c>
      <c r="BW15" s="4">
        <v>44864.958333333336</v>
      </c>
      <c r="BX15" s="4">
        <v>2022</v>
      </c>
      <c r="BY15" s="4">
        <v>4</v>
      </c>
      <c r="BZ15" s="4">
        <v>10</v>
      </c>
      <c r="CA15" s="4">
        <v>30</v>
      </c>
      <c r="CB15" s="4">
        <v>44</v>
      </c>
      <c r="CC15" s="4">
        <v>1</v>
      </c>
      <c r="CD15" s="4" t="s">
        <v>252</v>
      </c>
      <c r="CE15" s="4">
        <v>23</v>
      </c>
      <c r="CF15" s="4" t="s">
        <v>245</v>
      </c>
      <c r="CG15" s="4" t="s">
        <v>246</v>
      </c>
      <c r="CH15" s="4" t="s">
        <v>228</v>
      </c>
      <c r="CI15" s="4" t="s">
        <v>245</v>
      </c>
      <c r="CJ15" s="4">
        <v>0</v>
      </c>
      <c r="CK15" s="4" t="s">
        <v>222</v>
      </c>
      <c r="CL15" s="4" t="s">
        <v>230</v>
      </c>
      <c r="CM15" s="4" t="s">
        <v>220</v>
      </c>
      <c r="CN15" s="4">
        <v>0</v>
      </c>
      <c r="CO15" s="4">
        <v>0</v>
      </c>
      <c r="CP15" s="4">
        <v>0</v>
      </c>
      <c r="CQ15" s="4" t="s">
        <v>231</v>
      </c>
      <c r="CR15" s="4" t="s">
        <v>232</v>
      </c>
      <c r="CS15" s="4" t="s">
        <v>233</v>
      </c>
      <c r="CT15" s="4" t="s">
        <v>305</v>
      </c>
      <c r="CU15" s="4" t="s">
        <v>305</v>
      </c>
      <c r="CV15" s="4" t="s">
        <v>243</v>
      </c>
      <c r="CW15" s="4" t="s">
        <v>220</v>
      </c>
      <c r="CX15" s="4" t="s">
        <v>259</v>
      </c>
      <c r="CY15" s="4" t="s">
        <v>240</v>
      </c>
      <c r="CZ15" s="4" t="s">
        <v>236</v>
      </c>
      <c r="DA15" s="4">
        <v>0.5</v>
      </c>
      <c r="DB15" s="4">
        <v>0</v>
      </c>
      <c r="DC15" s="4">
        <v>0</v>
      </c>
      <c r="DD15" s="4">
        <v>1369</v>
      </c>
      <c r="DE15" s="4">
        <v>0</v>
      </c>
      <c r="DF15" s="4">
        <v>0</v>
      </c>
      <c r="DG15" s="4">
        <v>0</v>
      </c>
      <c r="DH15" s="4">
        <v>0</v>
      </c>
      <c r="DJ15" s="4">
        <v>0</v>
      </c>
      <c r="DK15" s="4">
        <v>0</v>
      </c>
      <c r="DL15" s="4">
        <v>799.5</v>
      </c>
      <c r="DM15" s="4">
        <v>663.75</v>
      </c>
      <c r="DN15" s="4">
        <v>0</v>
      </c>
      <c r="DO15" s="4">
        <v>0</v>
      </c>
      <c r="DP15" s="4">
        <v>0</v>
      </c>
      <c r="DQ15" s="4">
        <v>0</v>
      </c>
      <c r="DR15" s="4">
        <v>0</v>
      </c>
      <c r="DS15" s="4">
        <v>0</v>
      </c>
      <c r="DT15" s="4">
        <v>0</v>
      </c>
      <c r="DU15" s="4">
        <v>0</v>
      </c>
      <c r="DV15" s="4">
        <v>0</v>
      </c>
      <c r="DW15" s="4">
        <v>0</v>
      </c>
      <c r="DX15" s="4">
        <v>0</v>
      </c>
      <c r="DY15" s="4">
        <v>0</v>
      </c>
      <c r="DZ15" s="4">
        <v>0</v>
      </c>
      <c r="EA15" s="4">
        <v>0</v>
      </c>
      <c r="EB15" s="4">
        <v>0</v>
      </c>
      <c r="EC15" s="4">
        <v>20.75</v>
      </c>
      <c r="ED15" s="4">
        <v>0</v>
      </c>
      <c r="EE15" s="4">
        <v>39.979999999999997</v>
      </c>
      <c r="EF15" s="4">
        <v>60.73</v>
      </c>
      <c r="EG15" s="8">
        <v>799.5</v>
      </c>
      <c r="EH15" s="4">
        <v>778.75</v>
      </c>
      <c r="EI15" s="4">
        <v>799.5</v>
      </c>
      <c r="EJ15" s="4">
        <v>778.75</v>
      </c>
      <c r="EK15" s="4">
        <v>799.5</v>
      </c>
      <c r="EL15" s="4">
        <v>778.75</v>
      </c>
      <c r="EM15" s="4">
        <v>799.5</v>
      </c>
      <c r="EN15" s="4">
        <v>778.75</v>
      </c>
      <c r="EO15" s="4">
        <v>799.5</v>
      </c>
      <c r="EP15" s="4">
        <v>60.73</v>
      </c>
      <c r="EQ15" s="4">
        <v>0</v>
      </c>
      <c r="ER15" s="4">
        <v>0</v>
      </c>
      <c r="ES15" s="4" t="s">
        <v>236</v>
      </c>
      <c r="ET15" s="4" t="s">
        <v>220</v>
      </c>
      <c r="EV15" s="4" t="s">
        <v>220</v>
      </c>
      <c r="EW15" s="4" t="s">
        <v>220</v>
      </c>
      <c r="EX15" s="4">
        <v>154</v>
      </c>
      <c r="EY15" s="4">
        <v>6</v>
      </c>
      <c r="EZ15" s="4" t="s">
        <v>237</v>
      </c>
      <c r="FA15" s="4" t="s">
        <v>238</v>
      </c>
      <c r="FB15" s="4" t="s">
        <v>315</v>
      </c>
      <c r="FC15" s="4" t="s">
        <v>316</v>
      </c>
      <c r="FD15" s="4" t="s">
        <v>239</v>
      </c>
      <c r="FE15" s="4" t="s">
        <v>240</v>
      </c>
      <c r="FF15" s="4" t="s">
        <v>250</v>
      </c>
      <c r="FG15" s="4">
        <v>1</v>
      </c>
      <c r="FH15" s="4">
        <v>1</v>
      </c>
      <c r="FI15" s="4" t="s">
        <v>313</v>
      </c>
      <c r="FJ15" s="4" t="s">
        <v>241</v>
      </c>
      <c r="FK15" s="4">
        <v>25.118920899999999</v>
      </c>
      <c r="FL15" s="4">
        <v>55.197380199999998</v>
      </c>
      <c r="FM15" s="4" t="s">
        <v>313</v>
      </c>
      <c r="FN15" s="4" t="s">
        <v>242</v>
      </c>
      <c r="FO15" s="4">
        <v>25.118920899999999</v>
      </c>
      <c r="FP15" s="4">
        <v>55.197380199999998</v>
      </c>
      <c r="FQ15" s="4">
        <v>10</v>
      </c>
      <c r="FR15" s="4" t="s">
        <v>220</v>
      </c>
      <c r="FT15" s="11" t="s">
        <v>223</v>
      </c>
      <c r="FU15" s="1">
        <f t="shared" si="0"/>
        <v>231</v>
      </c>
    </row>
    <row r="16" spans="1:177" x14ac:dyDescent="0.25">
      <c r="A16" s="9">
        <v>445289</v>
      </c>
      <c r="B16" s="9" t="s">
        <v>44</v>
      </c>
      <c r="C16" s="9" t="s">
        <v>285</v>
      </c>
      <c r="D16" s="9" t="s">
        <v>45</v>
      </c>
      <c r="E16" s="9" t="s">
        <v>220</v>
      </c>
      <c r="F16" s="9">
        <v>0</v>
      </c>
      <c r="G16" s="9">
        <v>1</v>
      </c>
      <c r="H16" s="9">
        <v>445289</v>
      </c>
      <c r="I16" s="9">
        <v>44988.267326388886</v>
      </c>
      <c r="J16" s="9">
        <v>44988</v>
      </c>
      <c r="K16" s="9" t="s">
        <v>43</v>
      </c>
      <c r="L16" s="9">
        <v>2023</v>
      </c>
      <c r="M16" s="9">
        <v>3</v>
      </c>
      <c r="N16" s="9">
        <v>0</v>
      </c>
      <c r="O16" s="9">
        <v>33641</v>
      </c>
      <c r="P16" s="9">
        <v>1</v>
      </c>
      <c r="Q16" s="9">
        <v>1</v>
      </c>
      <c r="R16" s="9">
        <v>1</v>
      </c>
      <c r="S16" s="9" t="s">
        <v>46</v>
      </c>
      <c r="T16" s="9" t="s">
        <v>46</v>
      </c>
      <c r="U16" s="9">
        <v>0</v>
      </c>
      <c r="V16" s="9" t="s">
        <v>220</v>
      </c>
      <c r="W16" s="9">
        <v>1</v>
      </c>
      <c r="X16" s="9">
        <v>971</v>
      </c>
      <c r="Y16" s="9" t="s">
        <v>220</v>
      </c>
      <c r="Z16" s="9" t="s">
        <v>220</v>
      </c>
      <c r="AA16" s="9" t="s">
        <v>220</v>
      </c>
      <c r="AB16" s="9" t="s">
        <v>220</v>
      </c>
      <c r="AC16" s="9">
        <v>0</v>
      </c>
      <c r="AD16" s="9">
        <v>0</v>
      </c>
      <c r="AE16" s="9" t="s">
        <v>243</v>
      </c>
      <c r="AF16" s="9" t="s">
        <v>286</v>
      </c>
      <c r="AG16" s="9" t="s">
        <v>287</v>
      </c>
      <c r="AH16" s="9">
        <v>1</v>
      </c>
      <c r="AI16" s="9">
        <v>0</v>
      </c>
      <c r="AJ16" s="9">
        <v>0</v>
      </c>
      <c r="AK16" s="9">
        <v>0</v>
      </c>
      <c r="AL16" s="9">
        <v>0</v>
      </c>
      <c r="AM16" s="9" t="s">
        <v>220</v>
      </c>
      <c r="AN16" s="9" t="s">
        <v>222</v>
      </c>
      <c r="AO16" s="9" t="s">
        <v>340</v>
      </c>
      <c r="AP16" s="9" t="s">
        <v>223</v>
      </c>
      <c r="AQ16" s="9" t="s">
        <v>220</v>
      </c>
      <c r="AR16" s="9">
        <v>0</v>
      </c>
      <c r="AS16" s="9" t="s">
        <v>341</v>
      </c>
      <c r="AT16" s="9">
        <v>0</v>
      </c>
      <c r="AU16" s="9">
        <v>45507.897615740738</v>
      </c>
      <c r="AV16" s="9">
        <v>173788</v>
      </c>
      <c r="AW16" s="9" t="s">
        <v>220</v>
      </c>
      <c r="AX16" s="9">
        <v>44988</v>
      </c>
      <c r="AY16" s="9">
        <v>44988.282627314817</v>
      </c>
      <c r="AZ16" s="9">
        <v>45506.693506944444</v>
      </c>
      <c r="BA16" s="9" t="s">
        <v>222</v>
      </c>
      <c r="BB16" s="9">
        <v>2023</v>
      </c>
      <c r="BC16" s="9">
        <v>1</v>
      </c>
      <c r="BD16" s="9">
        <v>3</v>
      </c>
      <c r="BE16" s="9">
        <v>3</v>
      </c>
      <c r="BF16" s="9">
        <v>9</v>
      </c>
      <c r="BG16" s="9">
        <v>6</v>
      </c>
      <c r="BH16" s="9" t="s">
        <v>224</v>
      </c>
      <c r="BI16" s="9">
        <v>6</v>
      </c>
      <c r="BJ16" s="9">
        <v>1</v>
      </c>
      <c r="BK16" s="9">
        <v>1</v>
      </c>
      <c r="BL16" s="9">
        <v>45103</v>
      </c>
      <c r="BM16" s="9">
        <v>45103.479166666664</v>
      </c>
      <c r="BN16" s="9">
        <v>2023</v>
      </c>
      <c r="BO16" s="9">
        <v>2</v>
      </c>
      <c r="BP16" s="9">
        <v>6</v>
      </c>
      <c r="BQ16" s="9">
        <v>26</v>
      </c>
      <c r="BR16" s="9">
        <v>26</v>
      </c>
      <c r="BS16" s="9">
        <v>2</v>
      </c>
      <c r="BT16" s="9" t="s">
        <v>225</v>
      </c>
      <c r="BU16" s="9">
        <v>11</v>
      </c>
      <c r="BV16" s="9">
        <v>45130</v>
      </c>
      <c r="BW16" s="9">
        <v>45130.479166666664</v>
      </c>
      <c r="BX16" s="9">
        <v>2023</v>
      </c>
      <c r="BY16" s="9">
        <v>3</v>
      </c>
      <c r="BZ16" s="9">
        <v>7</v>
      </c>
      <c r="CA16" s="9">
        <v>23</v>
      </c>
      <c r="CB16" s="9">
        <v>30</v>
      </c>
      <c r="CC16" s="9">
        <v>1</v>
      </c>
      <c r="CD16" s="9" t="s">
        <v>252</v>
      </c>
      <c r="CE16" s="9">
        <v>11</v>
      </c>
      <c r="CF16" s="9" t="s">
        <v>226</v>
      </c>
      <c r="CG16" s="9" t="s">
        <v>227</v>
      </c>
      <c r="CH16" s="9" t="s">
        <v>299</v>
      </c>
      <c r="CI16" s="9" t="s">
        <v>342</v>
      </c>
      <c r="CJ16" s="9">
        <v>115</v>
      </c>
      <c r="CK16" s="9" t="s">
        <v>222</v>
      </c>
      <c r="CL16" s="9" t="s">
        <v>230</v>
      </c>
      <c r="CM16" s="9" t="s">
        <v>220</v>
      </c>
      <c r="CN16" s="9">
        <v>0</v>
      </c>
      <c r="CO16" s="9">
        <v>0</v>
      </c>
      <c r="CP16" s="9">
        <v>0</v>
      </c>
      <c r="CQ16" s="9" t="s">
        <v>231</v>
      </c>
      <c r="CR16" s="9" t="s">
        <v>325</v>
      </c>
      <c r="CS16" s="9" t="s">
        <v>233</v>
      </c>
      <c r="CT16" s="9" t="s">
        <v>305</v>
      </c>
      <c r="CU16" s="9" t="s">
        <v>305</v>
      </c>
      <c r="CV16" s="9" t="s">
        <v>243</v>
      </c>
      <c r="CW16" s="9" t="s">
        <v>220</v>
      </c>
      <c r="CX16" s="9" t="s">
        <v>259</v>
      </c>
      <c r="CY16" s="9" t="s">
        <v>240</v>
      </c>
      <c r="CZ16" s="9" t="s">
        <v>236</v>
      </c>
      <c r="DA16" s="9">
        <v>27</v>
      </c>
      <c r="DB16" s="9">
        <v>0</v>
      </c>
      <c r="DC16" s="9">
        <v>0</v>
      </c>
      <c r="DD16" s="9">
        <v>5</v>
      </c>
      <c r="DE16" s="9">
        <v>0</v>
      </c>
      <c r="DF16" s="9">
        <v>0</v>
      </c>
      <c r="DG16" s="9">
        <v>0</v>
      </c>
      <c r="DH16" s="9">
        <v>0</v>
      </c>
      <c r="DI16" s="9"/>
      <c r="DJ16" s="9">
        <v>0</v>
      </c>
      <c r="DK16" s="9">
        <v>0</v>
      </c>
      <c r="DL16" s="9">
        <v>135</v>
      </c>
      <c r="DM16" s="9">
        <v>135</v>
      </c>
      <c r="DN16" s="9">
        <v>0</v>
      </c>
      <c r="DO16" s="9">
        <v>0</v>
      </c>
      <c r="DP16" s="9">
        <v>0</v>
      </c>
      <c r="DQ16" s="9">
        <v>0</v>
      </c>
      <c r="DR16" s="9">
        <v>0</v>
      </c>
      <c r="DS16" s="9">
        <v>0</v>
      </c>
      <c r="DT16" s="9">
        <v>0</v>
      </c>
      <c r="DU16" s="9">
        <v>0</v>
      </c>
      <c r="DV16" s="9">
        <v>0</v>
      </c>
      <c r="DW16" s="9">
        <v>0</v>
      </c>
      <c r="DX16" s="9">
        <v>0</v>
      </c>
      <c r="DY16" s="9">
        <v>0</v>
      </c>
      <c r="DZ16" s="9">
        <v>0</v>
      </c>
      <c r="EA16" s="9">
        <v>0</v>
      </c>
      <c r="EB16" s="9">
        <v>0</v>
      </c>
      <c r="EC16" s="9">
        <v>0</v>
      </c>
      <c r="ED16" s="9">
        <v>0</v>
      </c>
      <c r="EE16" s="9">
        <v>0</v>
      </c>
      <c r="EF16" s="9">
        <v>0</v>
      </c>
      <c r="EG16" s="9">
        <v>135</v>
      </c>
      <c r="EH16" s="9">
        <v>135</v>
      </c>
      <c r="EI16" s="9">
        <v>135</v>
      </c>
      <c r="EJ16" s="9">
        <v>135</v>
      </c>
      <c r="EK16" s="9">
        <v>135</v>
      </c>
      <c r="EL16" s="9">
        <v>135</v>
      </c>
      <c r="EM16" s="9">
        <v>135</v>
      </c>
      <c r="EN16" s="9">
        <v>135</v>
      </c>
      <c r="EO16" s="9">
        <v>135</v>
      </c>
      <c r="EP16" s="9">
        <v>0</v>
      </c>
      <c r="EQ16" s="9">
        <v>0</v>
      </c>
      <c r="ER16" s="9">
        <v>0</v>
      </c>
      <c r="ES16" s="9" t="s">
        <v>236</v>
      </c>
      <c r="ET16" s="9" t="s">
        <v>220</v>
      </c>
      <c r="EU16" s="9"/>
      <c r="EV16" s="9" t="s">
        <v>220</v>
      </c>
      <c r="EW16" s="9" t="s">
        <v>220</v>
      </c>
      <c r="EX16" s="9">
        <v>247</v>
      </c>
      <c r="EY16" s="9">
        <v>9</v>
      </c>
      <c r="EZ16" s="9" t="s">
        <v>300</v>
      </c>
      <c r="FA16" s="9" t="s">
        <v>301</v>
      </c>
      <c r="FB16" s="9" t="s">
        <v>310</v>
      </c>
      <c r="FC16" s="9" t="s">
        <v>249</v>
      </c>
      <c r="FD16" s="9" t="s">
        <v>264</v>
      </c>
      <c r="FE16" s="9" t="s">
        <v>240</v>
      </c>
      <c r="FF16" s="9" t="s">
        <v>250</v>
      </c>
      <c r="FG16" s="9">
        <v>1</v>
      </c>
      <c r="FH16" s="9">
        <v>1</v>
      </c>
      <c r="FI16" s="9" t="s">
        <v>343</v>
      </c>
      <c r="FJ16" s="9" t="s">
        <v>241</v>
      </c>
      <c r="FK16" s="9">
        <v>25.184615099999998</v>
      </c>
      <c r="FL16" s="9">
        <v>55.292347599999999</v>
      </c>
      <c r="FM16" s="9" t="s">
        <v>344</v>
      </c>
      <c r="FN16" s="9" t="s">
        <v>242</v>
      </c>
      <c r="FO16" s="9">
        <v>25.130442599999999</v>
      </c>
      <c r="FP16" s="9">
        <v>55.1171498</v>
      </c>
      <c r="FQ16" s="9" t="s">
        <v>220</v>
      </c>
      <c r="FR16" s="9" t="s">
        <v>220</v>
      </c>
      <c r="FS16" s="12"/>
      <c r="FT16" s="10" t="s">
        <v>352</v>
      </c>
      <c r="FU16" s="1">
        <f t="shared" si="0"/>
        <v>231</v>
      </c>
    </row>
    <row r="17" spans="1:177" x14ac:dyDescent="0.25">
      <c r="A17" s="9">
        <v>445289</v>
      </c>
      <c r="B17" s="9" t="s">
        <v>44</v>
      </c>
      <c r="C17" s="9" t="s">
        <v>285</v>
      </c>
      <c r="D17" s="9" t="s">
        <v>45</v>
      </c>
      <c r="E17" s="9" t="s">
        <v>220</v>
      </c>
      <c r="F17" s="9">
        <v>0</v>
      </c>
      <c r="G17" s="9">
        <v>1</v>
      </c>
      <c r="H17" s="9">
        <v>445289</v>
      </c>
      <c r="I17" s="9">
        <v>44988.267326388886</v>
      </c>
      <c r="J17" s="9">
        <v>44988</v>
      </c>
      <c r="K17" s="9" t="s">
        <v>43</v>
      </c>
      <c r="L17" s="9">
        <v>2023</v>
      </c>
      <c r="M17" s="9">
        <v>3</v>
      </c>
      <c r="N17" s="9">
        <v>0</v>
      </c>
      <c r="O17" s="9">
        <v>33641</v>
      </c>
      <c r="P17" s="9">
        <v>1</v>
      </c>
      <c r="Q17" s="9">
        <v>1</v>
      </c>
      <c r="R17" s="9">
        <v>1</v>
      </c>
      <c r="S17" s="9" t="s">
        <v>46</v>
      </c>
      <c r="T17" s="9" t="s">
        <v>46</v>
      </c>
      <c r="U17" s="9">
        <v>0</v>
      </c>
      <c r="V17" s="9" t="s">
        <v>220</v>
      </c>
      <c r="W17" s="9">
        <v>1</v>
      </c>
      <c r="X17" s="9">
        <v>971</v>
      </c>
      <c r="Y17" s="9" t="s">
        <v>220</v>
      </c>
      <c r="Z17" s="9" t="s">
        <v>220</v>
      </c>
      <c r="AA17" s="9" t="s">
        <v>220</v>
      </c>
      <c r="AB17" s="9" t="s">
        <v>220</v>
      </c>
      <c r="AC17" s="9">
        <v>0</v>
      </c>
      <c r="AD17" s="9">
        <v>0</v>
      </c>
      <c r="AE17" s="9" t="s">
        <v>243</v>
      </c>
      <c r="AF17" s="9" t="s">
        <v>286</v>
      </c>
      <c r="AG17" s="9" t="s">
        <v>287</v>
      </c>
      <c r="AH17" s="9">
        <v>1</v>
      </c>
      <c r="AI17" s="9">
        <v>0</v>
      </c>
      <c r="AJ17" s="9">
        <v>0</v>
      </c>
      <c r="AK17" s="9">
        <v>0</v>
      </c>
      <c r="AL17" s="9">
        <v>0</v>
      </c>
      <c r="AM17" s="9" t="s">
        <v>220</v>
      </c>
      <c r="AN17" s="9" t="s">
        <v>222</v>
      </c>
      <c r="AO17" s="9" t="s">
        <v>340</v>
      </c>
      <c r="AP17" s="9" t="s">
        <v>223</v>
      </c>
      <c r="AQ17" s="9" t="s">
        <v>220</v>
      </c>
      <c r="AR17" s="9">
        <v>0</v>
      </c>
      <c r="AS17" s="9" t="s">
        <v>341</v>
      </c>
      <c r="AT17" s="9">
        <v>0</v>
      </c>
      <c r="AU17" s="9">
        <v>45507.897615740738</v>
      </c>
      <c r="AV17" s="9">
        <v>173787</v>
      </c>
      <c r="AW17" s="9" t="s">
        <v>220</v>
      </c>
      <c r="AX17" s="9">
        <v>44988</v>
      </c>
      <c r="AY17" s="9">
        <v>44988.281331018516</v>
      </c>
      <c r="AZ17" s="9">
        <v>45506.693506944444</v>
      </c>
      <c r="BA17" s="9" t="s">
        <v>222</v>
      </c>
      <c r="BB17" s="9">
        <v>2023</v>
      </c>
      <c r="BC17" s="9">
        <v>1</v>
      </c>
      <c r="BD17" s="9">
        <v>3</v>
      </c>
      <c r="BE17" s="9">
        <v>3</v>
      </c>
      <c r="BF17" s="9">
        <v>9</v>
      </c>
      <c r="BG17" s="9">
        <v>6</v>
      </c>
      <c r="BH17" s="9" t="s">
        <v>224</v>
      </c>
      <c r="BI17" s="9">
        <v>6</v>
      </c>
      <c r="BJ17" s="9">
        <v>1</v>
      </c>
      <c r="BK17" s="9">
        <v>0</v>
      </c>
      <c r="BL17" s="9">
        <v>45103</v>
      </c>
      <c r="BM17" s="9">
        <v>45103.479166666664</v>
      </c>
      <c r="BN17" s="9">
        <v>2023</v>
      </c>
      <c r="BO17" s="9">
        <v>2</v>
      </c>
      <c r="BP17" s="9">
        <v>6</v>
      </c>
      <c r="BQ17" s="9">
        <v>26</v>
      </c>
      <c r="BR17" s="9">
        <v>26</v>
      </c>
      <c r="BS17" s="9">
        <v>2</v>
      </c>
      <c r="BT17" s="9" t="s">
        <v>225</v>
      </c>
      <c r="BU17" s="9">
        <v>11</v>
      </c>
      <c r="BV17" s="9">
        <v>45103</v>
      </c>
      <c r="BW17" s="9">
        <v>45103.479166666664</v>
      </c>
      <c r="BX17" s="9">
        <v>2023</v>
      </c>
      <c r="BY17" s="9">
        <v>2</v>
      </c>
      <c r="BZ17" s="9">
        <v>6</v>
      </c>
      <c r="CA17" s="9">
        <v>26</v>
      </c>
      <c r="CB17" s="9">
        <v>26</v>
      </c>
      <c r="CC17" s="9">
        <v>2</v>
      </c>
      <c r="CD17" s="9" t="s">
        <v>225</v>
      </c>
      <c r="CE17" s="9">
        <v>11</v>
      </c>
      <c r="CF17" s="9" t="s">
        <v>226</v>
      </c>
      <c r="CG17" s="9" t="s">
        <v>227</v>
      </c>
      <c r="CH17" s="9" t="s">
        <v>299</v>
      </c>
      <c r="CI17" s="9" t="s">
        <v>342</v>
      </c>
      <c r="CJ17" s="9">
        <v>115</v>
      </c>
      <c r="CK17" s="9" t="s">
        <v>222</v>
      </c>
      <c r="CL17" s="9" t="s">
        <v>230</v>
      </c>
      <c r="CM17" s="9" t="s">
        <v>220</v>
      </c>
      <c r="CN17" s="9">
        <v>0</v>
      </c>
      <c r="CO17" s="9">
        <v>0</v>
      </c>
      <c r="CP17" s="9">
        <v>0</v>
      </c>
      <c r="CQ17" s="9" t="s">
        <v>260</v>
      </c>
      <c r="CR17" s="9" t="s">
        <v>325</v>
      </c>
      <c r="CS17" s="9" t="s">
        <v>261</v>
      </c>
      <c r="CT17" s="9" t="s">
        <v>220</v>
      </c>
      <c r="CU17" s="9" t="s">
        <v>220</v>
      </c>
      <c r="CV17" s="9" t="s">
        <v>243</v>
      </c>
      <c r="CW17" s="9" t="s">
        <v>220</v>
      </c>
      <c r="CX17" s="9" t="s">
        <v>259</v>
      </c>
      <c r="CY17" s="9" t="s">
        <v>240</v>
      </c>
      <c r="CZ17" s="9" t="s">
        <v>236</v>
      </c>
      <c r="DA17" s="9">
        <v>27</v>
      </c>
      <c r="DB17" s="9">
        <v>0</v>
      </c>
      <c r="DC17" s="9">
        <v>0</v>
      </c>
      <c r="DD17" s="9">
        <v>5</v>
      </c>
      <c r="DE17" s="9">
        <v>0</v>
      </c>
      <c r="DF17" s="9">
        <v>0</v>
      </c>
      <c r="DG17" s="9">
        <v>0</v>
      </c>
      <c r="DH17" s="9">
        <v>0</v>
      </c>
      <c r="DI17" s="9"/>
      <c r="DJ17" s="9">
        <v>0</v>
      </c>
      <c r="DK17" s="9">
        <v>0</v>
      </c>
      <c r="DL17" s="9">
        <v>135</v>
      </c>
      <c r="DM17" s="9">
        <v>135</v>
      </c>
      <c r="DN17" s="9">
        <v>0</v>
      </c>
      <c r="DO17" s="9">
        <v>0</v>
      </c>
      <c r="DP17" s="9">
        <v>0</v>
      </c>
      <c r="DQ17" s="9">
        <v>0</v>
      </c>
      <c r="DR17" s="9">
        <v>0</v>
      </c>
      <c r="DS17" s="9">
        <v>0</v>
      </c>
      <c r="DT17" s="9">
        <v>0</v>
      </c>
      <c r="DU17" s="9">
        <v>0</v>
      </c>
      <c r="DV17" s="9">
        <v>0</v>
      </c>
      <c r="DW17" s="9">
        <v>0</v>
      </c>
      <c r="DX17" s="9">
        <v>0</v>
      </c>
      <c r="DY17" s="9">
        <v>0</v>
      </c>
      <c r="DZ17" s="9">
        <v>0</v>
      </c>
      <c r="EA17" s="9">
        <v>0</v>
      </c>
      <c r="EB17" s="9">
        <v>0</v>
      </c>
      <c r="EC17" s="9">
        <v>0</v>
      </c>
      <c r="ED17" s="9">
        <v>0</v>
      </c>
      <c r="EE17" s="9">
        <v>0</v>
      </c>
      <c r="EF17" s="9">
        <v>0</v>
      </c>
      <c r="EG17" s="9">
        <v>135</v>
      </c>
      <c r="EH17" s="9">
        <v>135</v>
      </c>
      <c r="EI17" s="9">
        <v>135</v>
      </c>
      <c r="EJ17" s="9">
        <v>135</v>
      </c>
      <c r="EK17" s="9">
        <v>135</v>
      </c>
      <c r="EL17" s="9">
        <v>135</v>
      </c>
      <c r="EM17" s="9">
        <v>135</v>
      </c>
      <c r="EN17" s="9">
        <v>135</v>
      </c>
      <c r="EO17" s="9">
        <v>135</v>
      </c>
      <c r="EP17" s="9">
        <v>0</v>
      </c>
      <c r="EQ17" s="9">
        <v>0</v>
      </c>
      <c r="ER17" s="9">
        <v>0</v>
      </c>
      <c r="ES17" s="9" t="s">
        <v>236</v>
      </c>
      <c r="ET17" s="9" t="s">
        <v>220</v>
      </c>
      <c r="EU17" s="9"/>
      <c r="EV17" s="9" t="s">
        <v>220</v>
      </c>
      <c r="EW17" s="9" t="s">
        <v>220</v>
      </c>
      <c r="EX17" s="9">
        <v>247</v>
      </c>
      <c r="EY17" s="9" t="s">
        <v>220</v>
      </c>
      <c r="EZ17" s="9" t="s">
        <v>300</v>
      </c>
      <c r="FA17" s="9" t="s">
        <v>301</v>
      </c>
      <c r="FB17" s="9" t="s">
        <v>220</v>
      </c>
      <c r="FC17" s="9" t="s">
        <v>220</v>
      </c>
      <c r="FD17" s="9" t="s">
        <v>220</v>
      </c>
      <c r="FE17" s="9" t="s">
        <v>240</v>
      </c>
      <c r="FF17" s="9" t="s">
        <v>250</v>
      </c>
      <c r="FG17" s="9">
        <v>1</v>
      </c>
      <c r="FH17" s="9">
        <v>1</v>
      </c>
      <c r="FI17" s="9" t="s">
        <v>343</v>
      </c>
      <c r="FJ17" s="9" t="s">
        <v>241</v>
      </c>
      <c r="FK17" s="9">
        <v>25.184615099999998</v>
      </c>
      <c r="FL17" s="9">
        <v>55.292347599999999</v>
      </c>
      <c r="FM17" s="9" t="s">
        <v>344</v>
      </c>
      <c r="FN17" s="9" t="s">
        <v>242</v>
      </c>
      <c r="FO17" s="9">
        <v>25.130442599999999</v>
      </c>
      <c r="FP17" s="9">
        <v>55.1171498</v>
      </c>
      <c r="FQ17" s="9" t="s">
        <v>220</v>
      </c>
      <c r="FR17" s="9" t="s">
        <v>220</v>
      </c>
      <c r="FS17" s="12"/>
      <c r="FT17" s="10" t="s">
        <v>352</v>
      </c>
      <c r="FU17" s="1">
        <f t="shared" si="0"/>
        <v>231</v>
      </c>
    </row>
    <row r="21" spans="1:177" x14ac:dyDescent="0.25">
      <c r="B21" s="4">
        <v>53433</v>
      </c>
      <c r="C21" s="4">
        <v>131</v>
      </c>
    </row>
    <row r="22" spans="1:177" x14ac:dyDescent="0.25">
      <c r="B22" s="4">
        <v>216481</v>
      </c>
      <c r="C22" s="4">
        <v>131</v>
      </c>
    </row>
    <row r="23" spans="1:177" x14ac:dyDescent="0.25">
      <c r="B23" s="4">
        <v>223201</v>
      </c>
      <c r="C23" s="4">
        <v>131</v>
      </c>
    </row>
    <row r="24" spans="1:177" x14ac:dyDescent="0.25">
      <c r="B24" s="4">
        <v>337372</v>
      </c>
      <c r="C24" s="4">
        <v>231</v>
      </c>
    </row>
    <row r="25" spans="1:177" x14ac:dyDescent="0.25">
      <c r="B25" s="4">
        <v>372826</v>
      </c>
      <c r="C25" s="4">
        <v>231</v>
      </c>
    </row>
    <row r="26" spans="1:177" x14ac:dyDescent="0.25">
      <c r="B26" s="4">
        <v>252756</v>
      </c>
      <c r="C26" s="4">
        <v>231</v>
      </c>
    </row>
    <row r="27" spans="1:177" x14ac:dyDescent="0.25">
      <c r="B27" s="4">
        <v>393517</v>
      </c>
      <c r="C27" s="4">
        <v>231</v>
      </c>
    </row>
    <row r="28" spans="1:177" x14ac:dyDescent="0.25">
      <c r="B28" s="4">
        <v>437675</v>
      </c>
      <c r="C28" s="4">
        <v>231</v>
      </c>
    </row>
    <row r="29" spans="1:177" x14ac:dyDescent="0.25">
      <c r="B29" s="4">
        <v>445289</v>
      </c>
      <c r="C29" s="4">
        <v>231</v>
      </c>
    </row>
    <row r="32" spans="1:177" x14ac:dyDescent="0.25">
      <c r="B32" s="1"/>
      <c r="C32" s="2">
        <f ca="1">RANDBETWEEN(1,9)</f>
        <v>8</v>
      </c>
      <c r="D32" s="1"/>
      <c r="E32" s="1"/>
      <c r="F32" s="1"/>
      <c r="G32" s="1"/>
      <c r="H32" s="1"/>
      <c r="I32" s="1"/>
      <c r="J32" s="1"/>
      <c r="K32" s="1"/>
    </row>
    <row r="33" spans="2:12" x14ac:dyDescent="0.25">
      <c r="B33" s="1" t="s">
        <v>47</v>
      </c>
      <c r="C33" s="1"/>
      <c r="D33" s="1"/>
      <c r="E33" s="1"/>
      <c r="F33" s="1"/>
      <c r="G33" s="1"/>
      <c r="H33" s="1"/>
      <c r="I33" s="1"/>
      <c r="J33" s="1"/>
      <c r="K33" s="1"/>
    </row>
    <row r="34" spans="2:12" x14ac:dyDescent="0.25">
      <c r="B34" s="1" t="s">
        <v>48</v>
      </c>
      <c r="C34" s="1">
        <v>87679</v>
      </c>
      <c r="D34" s="1">
        <v>151091</v>
      </c>
      <c r="E34" s="1">
        <v>121185</v>
      </c>
      <c r="F34" s="1">
        <v>134561</v>
      </c>
      <c r="G34" s="1">
        <v>153496</v>
      </c>
      <c r="H34" s="1">
        <v>168712</v>
      </c>
      <c r="I34" s="1">
        <v>168710</v>
      </c>
      <c r="J34" s="1">
        <v>145038</v>
      </c>
      <c r="K34" s="1">
        <v>173788</v>
      </c>
      <c r="L34" s="4">
        <v>173787</v>
      </c>
    </row>
    <row r="35" spans="2:12" x14ac:dyDescent="0.25">
      <c r="B35" s="1" t="s">
        <v>49</v>
      </c>
      <c r="C35" s="3" t="str">
        <f>"'"&amp;C34&amp;"', "&amp;"'"&amp;D34&amp;"', "&amp;"'"&amp;E34&amp;"', "&amp;"'"&amp;F34&amp;"', "&amp;"'"&amp;G34&amp;"', "&amp;"'"&amp;H34&amp;"', "&amp;"'"&amp;I34&amp;"' ,"&amp;"'"&amp;J34&amp;"',"&amp;"'"&amp;K34&amp;"',"&amp;"'"&amp;L34&amp;"'"</f>
        <v>'87679', '151091', '121185', '134561', '153496', '168712', '168710' ,'145038','173788','173787'</v>
      </c>
      <c r="D35" s="1"/>
      <c r="E35" s="1"/>
      <c r="F35" s="1"/>
      <c r="G35" s="1"/>
      <c r="H35" s="1"/>
      <c r="I35" s="1"/>
      <c r="J35" s="1"/>
      <c r="K35" s="1"/>
    </row>
  </sheetData>
  <sortState xmlns:xlrd2="http://schemas.microsoft.com/office/spreadsheetml/2017/richdata2" ref="A3:FT17">
    <sortCondition ref="A3:A17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slack</vt:lpstr>
      <vt:lpstr>sql</vt:lpstr>
      <vt:lpstr>231_131_user_review</vt:lpstr>
      <vt:lpstr>231_131_booking_data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Calla</dc:creator>
  <cp:lastModifiedBy>Steve Calla</cp:lastModifiedBy>
  <dcterms:created xsi:type="dcterms:W3CDTF">2024-08-04T04:14:17Z</dcterms:created>
  <dcterms:modified xsi:type="dcterms:W3CDTF">2024-08-04T20:41:29Z</dcterms:modified>
</cp:coreProperties>
</file>