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development\usat\sql_code\6_create_key_stats\"/>
    </mc:Choice>
  </mc:AlternateContent>
  <xr:revisionPtr revIDLastSave="0" documentId="13_ncr:1_{954E4039-40E0-4ED0-BF10-78CCC7393508}" xr6:coauthVersionLast="47" xr6:coauthVersionMax="47" xr10:uidLastSave="{00000000-0000-0000-0000-000000000000}"/>
  <bookViews>
    <workbookView xWindow="-120" yWindow="-120" windowWidth="29040" windowHeight="15720" xr2:uid="{B7B04703-04A2-40DF-AEA1-38685C563FBA}"/>
  </bookViews>
  <sheets>
    <sheet name="pivot" sheetId="7" r:id="rId1"/>
    <sheet name="pivot (2)" sheetId="10" r:id="rId2"/>
    <sheet name="rule_library" sheetId="4" r:id="rId3"/>
    <sheet name="pivot_by_year" sheetId="5" r:id="rId4"/>
    <sheet name="pivot_by_type" sheetId="6" r:id="rId5"/>
    <sheet name="code" sheetId="1" r:id="rId6"/>
  </sheet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sales_key_stats_2015].[purchased_on_month_adjusted_mp].[All]}"/>
    <s v="{[sales_key_stats_2015].[origin_flag_category].[All]}"/>
    <s v="{[sales_key_stats_2015].[member_created_at_category].[All]}"/>
    <s v="{[sales_key_stats_2015].[new_member_category_6_sa].[All]}"/>
    <s v="{[sales_key_stats_2015].[age_as_year_end_bin].[All]}"/>
    <s v="{[sales_key_stats_2015].[real_membership_types_sa].[All]}"/>
    <s v="{[sales_key_stats_2015].[purchased_on_year_adjusted_mp].&amp;[2010],[sales_key_stats_2015].[purchased_on_year_adjusted_mp].&amp;[2011],[sales_key_stats_2015].[purchased_on_year_adjusted_mp].&amp;[2012],[sales_key_stats_2015].[purchased_on_year_adjusted_mp].&amp;[2013],[sales_key_stats_2015].[purchased_on_year_adjusted_mp].&amp;[2014],[sales_key_stats_2015].[purchased_on_year_adjusted_mp].&amp;[2015],[sales_key_stats_2015].[purchased_on_year_adjusted_mp].&amp;[2016],[sales_key_stats_2015].[purchased_on_year_adjusted_mp].&amp;[2017],[sales_key_stats_2015].[purchased_on_year_adjusted_mp].&amp;[2018],[sales_key_stats_2015].[purchased_on_year_adjusted_mp].&amp;[2019],[sales_key_stats_2015].[purchased_on_year_adjusted_mp].&amp;[2020],[sales_key_stats_2015].[purchased_on_year_adjusted_mp].&amp;[2021],[sales_key_stats_2015].[purchased_on_year_adjusted_mp].&amp;[2022],[sales_key_stats_2015].[purchased_on_year_adjusted_mp].&amp;[2023],[sales_key_stats_2015].[purchased_on_year_adjusted_mp].&amp;[2024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<sst xmlns="http://schemas.openxmlformats.org/spreadsheetml/2006/main" count="458" uniqueCount="241">
  <si>
    <t xml:space="preserve">    SELECT </t>
  </si>
  <si>
    <t>        ka.id_membership_periods,</t>
  </si>
  <si>
    <t>        -- Membership Fee 6</t>
  </si>
  <si>
    <t>        MAX(</t>
  </si>
  <si>
    <t>            CASE</t>
  </si>
  <si>
    <t xml:space="preserve">                WHEN mp.terminated_on IS NOT NULL THEN '1_term_rule' -- membership period terminated on ISNULL filtered in the source_2 CTE query above </t>
  </si>
  <si>
    <t>                -- elseif [Source] = "Membership System/RTAV Classic" then [MS or Classic Fee 2] // essentially does it have an Order ID</t>
  </si>
  <si>
    <t xml:space="preserve">                -- [Source] </t>
  </si>
  <si>
    <t>                    -- has a rule such that if not isnull([Cart Label]) then "Membership System/RTAV Classic"</t>
  </si>
  <si>
    <t>                -- 'MS or Classic Fee 2' = if [Amount Per] - [Discount] - [Amount Refunded] &gt; 0 then [Amount Per] - [Discount] - [Amount Refunded] else 0 END</t>
  </si>
  <si>
    <t xml:space="preserve">                    -- amount per = order_products.amount_per </t>
  </si>
  <si>
    <t>                    -- Discount = order_products.discount</t>
  </si>
  <si>
    <t xml:space="preserve">                    -- Amount Refunded = order_products.amount_refunded   </t>
  </si>
  <si>
    <t>                    -- this rule applies the discount for the purchase of a one day then an annual</t>
  </si>
  <si>
    <t>                WHEN op.cart_label IS NOT NULL AND ((op.amount_per - op.discount - op.amount_refunded)  &gt; 0) THEN '2_ops_cart_&gt;_0'</t>
  </si>
  <si>
    <t>                WHEN op.cart_label IS NOT NULL AND ((op.amount_per - op.discount - op.amount_refunded)  &lt;= 0) THEN '3_ops_cart_&lt;=_0'</t>
  </si>
  <si>
    <t xml:space="preserve">                </t>
  </si>
  <si>
    <t>                WHEN ra.registration_company_id IN (1) THEN '4_design_sensory' -- "Designsensory"</t>
  </si>
  <si>
    <t>                WHEN ra.registration_company_id IN (23) THEN '5_acme_usat' -- "Acme-Usat"</t>
  </si>
  <si>
    <t>                -- 'RTAV Batch Fee'</t>
  </si>
  <si>
    <t>                -- elseif [Source] = "RTAV Batch" then [RTAV Batch Fee] //essentially does it have an Audit ID</t>
  </si>
  <si>
    <t>                -- [Source] is elseif not isnull([Price Paid]) then "RTAV Batch"</t>
  </si>
  <si>
    <t>                -- WHEN rama.price_paid IS NOT NULL THEN 1</t>
  </si>
  <si>
    <t>                WHEN rama.price_paid IN (6.41)      THEN '7_rtav_batch_fee_6'</t>
  </si>
  <si>
    <t>                WHEN rama.price_paid IN (10.68)     THEN '7_rtav_batch_fee_10'</t>
  </si>
  <si>
    <t>                WHEN rama.price_paid IN (13.88)     THEN '7_rtav_batch_fee_13'</t>
  </si>
  <si>
    <t>                WHEN rama.price_paid IN (16.01)     THEN '7_rtav_batch_fee_15'</t>
  </si>
  <si>
    <t>                WHEN rama.price_paid IN (19.22)     THEN '7_rtav_batch_fee_18'</t>
  </si>
  <si>
    <t>                WHEN rama.price_paid IN (24.55)     THEN '7_rtav_batch_fee_23'</t>
  </si>
  <si>
    <t>                WHEN rama.price_paid IN (32.03)     THEN '7_rtav_batch_fee_30'</t>
  </si>
  <si>
    <t>                WHEN rama.price_paid IN (38.43)     THEN '7_rtav_batch_fee_36'</t>
  </si>
  <si>
    <t>                WHEN rama.price_paid IN (42.70)     THEN '7_rtav_batch_fee_40'</t>
  </si>
  <si>
    <t>                WHEN rama.price_paid IN (53.38)     THEN '7_rtav_batch_fee_50'</t>
  </si>
  <si>
    <t>                WHEN rama.price_paid IN (64.05)     THEN '7_rtav_batch_fee_60'</t>
  </si>
  <si>
    <t>                WHEN rama.price_paid IN (105.68)    THEN '7_rtav_batch_fee_99'</t>
  </si>
  <si>
    <t>                WHEN rama.price_paid IS NOT NULL    THEN '7_rtav_batch_fee_not_null' -- assigns 6, 13, 18, 23 et al as appropriate</t>
  </si>
  <si>
    <t>                -- WHEN mp.origin_flag = "ADMIN_BULK_UPLOADER" AND ma.payment_type = "ironman-ticketsocket" THEN 23 -- remove 12/6/24 per Eric Passe replaced with below</t>
  </si>
  <si>
    <t>                WHEN mp.origin_flag = 'admin_bulk_uploader' and ma.payment_type = 'ironman-ticketsocket' and mp.membership_type_id in (115) then '8_ironman_bulk_23' -- 23</t>
  </si>
  <si>
    <t>                WHEN mp.origin_flag = 'admin_bulk_uploader' and ma.payment_type = 'ironman-ticketsocket' and mp.membership_type_id in (112) then '8_ironman_bulk_60' -- 60</t>
  </si>
  <si>
    <t>                WHEN mp.origin_flag = 'admin_bulk_uploader' and ma.payment_type = 'ironman-ticketsocket' and mp.membership_type_id in (113) then '8_ironman_bulk_90' -- 99</t>
  </si>
  <si>
    <t>                -- 'KOZ Acception'</t>
  </si>
  <si>
    <t>                WHEN mp.origin_flag = "ADMIN_BULK_UPLOADER" AND ma.payment_type != "Chronotrack" AND ka.is_koz_acception IN (0) THEN '9_chronotrack_bulk_koz_0' -- 0 -- ISNULL('KOZ Acception')</t>
  </si>
  <si>
    <t>                WHEN mp.origin_flag = "RTAV_CLASSIC" THEN '10_origin_rtav_classic' -- 0</t>
  </si>
  <si>
    <t>                WHEN ma.payment_type = "comped" THEN  '11_payment_type_comp_0' -- 0</t>
  </si>
  <si>
    <t>                WHEN ma.payment_type = "normal" AND mp.membership_type_id IN (74, 103) THEN '12_payment_type_normal_lifetime_0' -- 0 -- 'No Home Member ID' = "Lifetime"</t>
  </si>
  <si>
    <t>                -- 'KOZ Acception' &amp; coach recert</t>
  </si>
  <si>
    <t>                WHEN</t>
  </si>
  <si>
    <t xml:space="preserve">                    ma.confirmation_code IS NULL        AND </t>
  </si>
  <si>
    <t xml:space="preserve">                    ma.payment_type != "Chronotrack"    AND </t>
  </si>
  <si>
    <t xml:space="preserve">                    ma.payment_type != "stripe"         AND </t>
  </si>
  <si>
    <t>                    -- ISNULL('KOZ Acception')</t>
  </si>
  <si>
    <t xml:space="preserve">                    ka.is_koz_acception IN (0)          AND </t>
  </si>
  <si>
    <t>                    -- ISNULL('Coach Recert')</t>
  </si>
  <si>
    <t>                    CASE        </t>
  </si>
  <si>
    <t>                        WHEN ma.payment_explanation LIKE '%recert%' THEN 'coach_recert'</t>
  </si>
  <si>
    <t>                        WHEN ma.payment_explanation LIKE '%cert%' THEN 'coach_recert'</t>
  </si>
  <si>
    <t>                        WHEN ma.payment_explanation LIKE '%coach%' THEN 'coach_recert'</t>
  </si>
  <si>
    <t>                        WHEN ma.payment_type LIKE '%stripe%' THEN 'coach_recert' -- 2024 forward</t>
  </si>
  <si>
    <t>                        ELSE NULL</t>
  </si>
  <si>
    <t>                    END IS NULL THEN '13_koz_acception_coach_recert_0' -- 0</t>
  </si>
  <si>
    <t>                WHEN mp.membership_type_id IN (2, 52, 65, 70, 73, 91, 93, 96, 98) THEN '14_2_year_100' -- 100 -- 2year</t>
  </si>
  <si>
    <t>                WHEN mp.membership_type_id IN (3, 66, 68, 85, 89, 99, 119) AND mp.purchased_on &lt; '2024-06-04 12:00:00' THEN '15_3_year_135' -- 135 -- 3year</t>
  </si>
  <si>
    <t>                WHEN mp.membership_type_id IN (3, 66, 68, 85, 89, 99, 119) THEN '15_3_year_180' -- 180 -- 3year</t>
  </si>
  <si>
    <t>                WHEN mp.membership_type_id IN (74, 103) THEN '16_lifetime_1000' -- 1000 -- lifetime</t>
  </si>
  <si>
    <t>                WHEN mp.membership_type_id IN (5, 46, 47, 72, 97, 100) AND ma.event_id IN (30785, 30768, 30770) THEN '17_comped_events_0' --  0 -- one-day; //these events were comped</t>
  </si>
  <si>
    <t>                WHEN ka.is_koz_acception IN (1) AND mp.membership_type_id IN (4, 51, 54, 61, 94) THEN '18_koz_acception_youth_annual_10' -- 10 -- youth = youth annual; 'KOZ Acception' = "KOZ"</t>
  </si>
  <si>
    <t>                WHEN ka.is_koz_acception THEN '19_koz_acception_15' -- 15 -- 'KOZ Acception' = "KOZ"</t>
  </si>
  <si>
    <t>                WHEN mp.membership_type_id IN (4, 51, 54, 61, 94) THEN '20_youth_annual_10' -- 10 -- youth = youth annual</t>
  </si>
  <si>
    <t>                WHEN mp.membership_type_id IN (112) THEN '21_silver_60' -- 60 -- silver</t>
  </si>
  <si>
    <t>                WHEN mp.membership_type_id IN (113) THEN '22_gold_99' -- 99 -- gold</t>
  </si>
  <si>
    <t>                WHEN mp.membership_type_id IN (114) THEN '23_platinum_team_usa_400' -- 400 -- platinum team usa</t>
  </si>
  <si>
    <t>                WHEN mp.membership_type_id IN (117) THEN '23_platinum_foundation_400' -- 400 -- platinum foundation</t>
  </si>
  <si>
    <t>                WHEN mp.membership_type_id IN (115) THEN '24_bronze_23' -- 23 -- bronze</t>
  </si>
  <si>
    <t>                WHEN ma.membership_type_id = 118 THEN '25_bronze_0' -- 0 -- bronze</t>
  </si>
  <si>
    <t>                WHEN mp.membership_type_id IN (107) AND mp.purchased_on &gt;= '2024-01-16 09:00:00' THEN '26_youth_premier_&gt;=_2024-01-16_30' -- 30 -- youth premier</t>
  </si>
  <si>
    <t>                WHEN mp.membership_type_id IN (55) AND mp.purchased_on &gt;= '2024-01-16 09:00:00' THEN '27_youth_adult_&gt;=_2024-01-16_40' -- 40 -- young adult</t>
  </si>
  <si>
    <t>                WHEN mp.membership_type_id IN (5, 46, 47, 72, 97, 100) AND mp.purchased_on &gt;= '2024-01-16 09:00:00' THEN '27_one_day_&gt;=_2024-01-16_23' -- 23  -- one day</t>
  </si>
  <si>
    <t>                WHEN mp.membership_type_id IN (1, 60, 62, 64, 67, 71, 75, 104) AND mp.purchased_on &gt;= '2024-01-16 09:00:00' THEN '28_1_year_&gt;=_2024-01-16_60' -- 60 -- 1year</t>
  </si>
  <si>
    <t>                WHEN mp.membership_type_id IN (83, 84, 86, 87, 88, 90, 102) AND mp.purchased_on &gt;= '2023-11-01 09:00:00' THEN '29_elite_&gt;=_2024-01-16_60' -- 60 -- elite</t>
  </si>
  <si>
    <t>                WHEN mp.membership_type_id IN (107) THEN '30_youth_premier_25' -- 25 -- youth premier</t>
  </si>
  <si>
    <t>                WHEN mp.membership_type_id IN (55) THEN '31_youth_adult_36' -- 36 -- young adult</t>
  </si>
  <si>
    <t>                WHEN mp.membership_type_id IN (5, 46, 47, 72, 97, 100) THEN '32_one_day_15' -- 15 -- one day</t>
  </si>
  <si>
    <t>                WHEN mp.membership_type_id IN (1, 60, 62, 64, 67, 71, 75, 104) THEN '33_1_year_50'-- 50 -- 1 year</t>
  </si>
  <si>
    <t>                WHEN mp.membership_type_id IN (83, 84, 86, 87, 88, 90, 102) THEN '34_elite_50' -- 50 -- elite</t>
  </si>
  <si>
    <t>                ELSE 0</t>
  </si>
  <si>
    <t>            END</t>
  </si>
  <si>
    <t>        ) AS max_membership_fee_6_rule</t>
  </si>
  <si>
    <t>    FROM koz_acception AS ka</t>
  </si>
  <si>
    <t>        LEFT JOIN membership_applications AS ma ON ka.id_membership_periods = ma.membership_period_id</t>
  </si>
  <si>
    <t>        LEFT JOIN membership_periods AS mp ON ka.id_membership_periods = mp.id</t>
  </si>
  <si>
    <t>        LEFT JOIN registration_audit AS ra ON ka.id_membership_periods = ra.membership_period_id</t>
  </si>
  <si>
    <t>        LEFT JOIN order_products AS op ON ma.id = op.purchasable_id</t>
  </si>
  <si>
    <t>        LEFT JOIN registration_audit_membership_application AS rama ON ra.id = rama.audit_id</t>
  </si>
  <si>
    <t xml:space="preserve">    -- WHERE </t>
  </si>
  <si>
    <t>        -- mp.terminated_on IS NULL</t>
  </si>
  <si>
    <t>        -- ma.payment_type = "ironman-ticketsocket"</t>
  </si>
  <si>
    <t>        -- ra.registration_company_id IN (1, 23)</t>
  </si>
  <si>
    <t>        -- op.cart_label IS NOT NULL</t>
  </si>
  <si>
    <t>        -- rama.price_paid IS NOT NULL</t>
  </si>
  <si>
    <t>        -- mp.membership_type_id IN (107) AND mp.purchased_on &gt;= '2024-01-16 09:00:00' -- THEN 30</t>
  </si>
  <si>
    <t>        -- mp.membership_type_id IN (55) AND mp.purchased_on &gt;= '2024-01-16 09:00:00' -- THEN 40</t>
  </si>
  <si>
    <t>        -- use case for bronze 6 relay being priced at $23; added rule above if rama.price_paid = 6 then price at 6</t>
  </si>
  <si>
    <t xml:space="preserve">        -- id_membership_periods IN (4698020, 4636868) </t>
  </si>
  <si>
    <t>    GROUP BY ka.id_membership_periods</t>
  </si>
  <si>
    <t>const query_actual_membership_fee_6_rule_logic = `</t>
  </si>
  <si>
    <t>`;</t>
  </si>
  <si>
    <t>module.exports = { query_actual_membership_fee_6_rule_logic };</t>
  </si>
  <si>
    <t>1_term_rule</t>
  </si>
  <si>
    <t>2_ops_cart_&gt;_0</t>
  </si>
  <si>
    <t>3_ops_cart_&lt;=_0</t>
  </si>
  <si>
    <t>4_design_sensory</t>
  </si>
  <si>
    <t>7_rtav_batch_fee_6</t>
  </si>
  <si>
    <t>7_rtav_batch_fee_10</t>
  </si>
  <si>
    <t>7_rtav_batch_fee_13</t>
  </si>
  <si>
    <t>7_rtav_batch_fee_15</t>
  </si>
  <si>
    <t>7_rtav_batch_fee_18</t>
  </si>
  <si>
    <t>7_rtav_batch_fee_23</t>
  </si>
  <si>
    <t>7_rtav_batch_fee_30</t>
  </si>
  <si>
    <t>7_rtav_batch_fee_36</t>
  </si>
  <si>
    <t>7_rtav_batch_fee_40</t>
  </si>
  <si>
    <t>7_rtav_batch_fee_50</t>
  </si>
  <si>
    <t>7_rtav_batch_fee_60</t>
  </si>
  <si>
    <t>7_rtav_batch_fee_99</t>
  </si>
  <si>
    <t>7_rtav_batch_fee_not_null</t>
  </si>
  <si>
    <t>8_ironman_bulk_23</t>
  </si>
  <si>
    <t>8_ironman_bulk_60</t>
  </si>
  <si>
    <t>8_ironman_bulk_90</t>
  </si>
  <si>
    <t>9_chronotrack_bulk_koz_0</t>
  </si>
  <si>
    <t>10_origin_rtav_classic</t>
  </si>
  <si>
    <t>11_payment_type_comp_0</t>
  </si>
  <si>
    <t>12_payment_type_normal_lifetime_0</t>
  </si>
  <si>
    <t>13_koz_acception_coach_recert_0</t>
  </si>
  <si>
    <t>14_2_year_100</t>
  </si>
  <si>
    <t>15_3_year_135</t>
  </si>
  <si>
    <t>15_3_year_180</t>
  </si>
  <si>
    <t>16_lifetime_1000</t>
  </si>
  <si>
    <t>17_comped_events_0</t>
  </si>
  <si>
    <t>18_koz_acception_youth_annual_10</t>
  </si>
  <si>
    <t>19_koz_acception_15</t>
  </si>
  <si>
    <t>20_youth_annual_10</t>
  </si>
  <si>
    <t>21_silver_60</t>
  </si>
  <si>
    <t>22_gold_99</t>
  </si>
  <si>
    <t>23_platinum_team_usa_400</t>
  </si>
  <si>
    <t>23_platinum_foundation_400</t>
  </si>
  <si>
    <t>24_bronze_23</t>
  </si>
  <si>
    <t>25_bronze_0</t>
  </si>
  <si>
    <t>26_youth_premier_&gt;=_2024-01-16_30</t>
  </si>
  <si>
    <t>27_youth_adult_&gt;=_2024-01-16_40</t>
  </si>
  <si>
    <t>27_one_day_&gt;=_2024-01-16_23</t>
  </si>
  <si>
    <t>28_1_year_&gt;=_2024-01-16_60</t>
  </si>
  <si>
    <t>29_elite_&gt;=_2024-01-16_60</t>
  </si>
  <si>
    <t>30_youth_premier_25</t>
  </si>
  <si>
    <t>31_youth_adult_36</t>
  </si>
  <si>
    <t>32_one_day_15</t>
  </si>
  <si>
    <t>33_1_year_50</t>
  </si>
  <si>
    <t>34_elite_50</t>
  </si>
  <si>
    <t>WHEN mp.membership_type_id IN (83, 84, 86, 87, 88, 90, 102) THEN '34_elite_50'</t>
  </si>
  <si>
    <t>WHEN mp.membership_type_id IN (1, 60, 62, 64, 67, 71, 75, 104) THEN '33_1_year_50'</t>
  </si>
  <si>
    <t>WHEN mp.membership_type_id IN (5, 46, 47, 72, 97, 100) THEN '32_one_day_15'</t>
  </si>
  <si>
    <t>WHEN mp.membership_type_id IN (55) THEN '31_youth_adult_36'</t>
  </si>
  <si>
    <t>WHEN mp.membership_type_id IN (107) THEN '30_youth_premier_25'</t>
  </si>
  <si>
    <t>WHEN mp.membership_type_id IN (83, 84, 86, 87, 88, 90, 102) AND mp.purchased_on &gt;= '2023-11-01 09:00:00' THEN '29_elite_&gt;=_2024-01-16_60'</t>
  </si>
  <si>
    <t>WHEN mp.membership_type_id IN (1, 60, 62, 64, 67, 71, 75, 104) AND mp.purchased_on &gt;= '2024-01-16 09:00:00' THEN '28_1_year_&gt;=_2024-01-16_60'</t>
  </si>
  <si>
    <t>WHEN mp.membership_type_id IN (5, 46, 47, 72, 97, 100) AND mp.purchased_on &gt;= '2024-01-16 09:00:00' THEN '27_one_day_&gt;=_2024-01-16_23'</t>
  </si>
  <si>
    <t>WHEN mp.membership_type_id IN (55) AND mp.purchased_on &gt;= '2024-01-16 09:00:00' THEN '27_youth_adult_&gt;=_2024-01-16_40'</t>
  </si>
  <si>
    <t>WHEN mp.membership_type_id IN (107) AND mp.purchased_on &gt;= '2024-01-16 09:00:00' THEN '26_youth_premier_&gt;=_2024-01-16_30'</t>
  </si>
  <si>
    <t>WHEN ma.membership_type_id = 118 THEN '25_bronze_0'</t>
  </si>
  <si>
    <t>WHEN mp.membership_type_id IN (115) THEN '24_bronze_23'</t>
  </si>
  <si>
    <t>WHEN mp.membership_type_id IN (117) THEN '23_platinum_foundation_400'</t>
  </si>
  <si>
    <t>WHEN mp.membership_type_id IN (114) THEN '23_platinum_team_usa_400'</t>
  </si>
  <si>
    <t>WHEN mp.membership_type_id IN (113) THEN '22_gold_99'</t>
  </si>
  <si>
    <t>WHEN mp.membership_type_id IN (112) THEN '21_silver_60'</t>
  </si>
  <si>
    <t>WHEN mp.membership_type_id IN (4, 51, 54, 61, 94) THEN '20_youth_annual_10'</t>
  </si>
  <si>
    <t>WHEN ka.is_koz_acception THEN '19_koz_acception_15'</t>
  </si>
  <si>
    <t>WHEN ka.is_koz_acception IN (1) AND mp.membership_type_id IN (4, 51, 54, 61, 94) THEN '18_koz_acception_youth_annual_10'</t>
  </si>
  <si>
    <t>WHEN mp.membership_type_id IN (5, 46, 47, 72, 97, 100) AND ma.event_id IN (30785, 30768, 30770) THEN '17_comped_events_0'</t>
  </si>
  <si>
    <t>WHEN mp.membership_type_id IN (74, 103) THEN '16_lifetime_1000'</t>
  </si>
  <si>
    <t>WHEN mp.membership_type_id IN (3, 66, 68, 85, 89, 99, 119) THEN '15_3_year_180'</t>
  </si>
  <si>
    <t>WHEN mp.membership_type_id IN (3, 66, 68, 85, 89, 99, 119) AND mp.purchased_on &lt; '2024-06-04 12:00:00' THEN '15_3_year_135'</t>
  </si>
  <si>
    <t>WHEN mp.membership_type_id IN (2, 52, 65, 70, 73, 91, 93, 96, 98) THEN '14_2_year_100'</t>
  </si>
  <si>
    <t>WHEN ma.confirmation_code IS NULL AND ma.payment_type != 'Chronotrack' AND ma.payment_type != 'stripe' AND ka.is_koz_acception IN (0) AND CASE WHEN ma.payment_explanation LIKE '%recert%' THEN 'coach_recert' WHEN ma.payment_explanation LIKE '%cert%' THEN 'coach_recert' WHEN ma.payment_explanation LIKE '%coach%' THEN 'coach_recert' WHEN ma.payment_type LIKE '%stripe%' THEN 'coach_recert' ELSE NULL END IS NULL THEN '13_koz_acception_coach_recert_0'</t>
  </si>
  <si>
    <t>WHEN ma.payment_type = 'normal' AND mp.membership_type_id IN (74, 103) THEN '12_payment_type_normal_lifetime_0'</t>
  </si>
  <si>
    <t>WHEN ma.payment_type = 'comped' THEN '11_payment_type_comp_0'</t>
  </si>
  <si>
    <t>WHEN mp.origin_flag = 'RTAV_CLASSIC' THEN '10_origin_rtav_classic'</t>
  </si>
  <si>
    <t>WHEN mp.origin_flag = 'ADMIN_BULK_UPLOADER' AND ma.payment_type != 'Chronotrack' AND ka.is_koz_acception IN (0) THEN '9_chronotrack_bulk_koz_0'</t>
  </si>
  <si>
    <t>WHEN mp.origin_flag = 'admin_bulk_uploader' and ma.payment_type = 'ironman-ticketsocket' and mp.membership_type_id in (113) then '8_ironman_bulk_90'</t>
  </si>
  <si>
    <t>WHEN mp.origin_flag = 'admin_bulk_uploader' and ma.payment_type = 'ironman-ticketsocket' and mp.membership_type_id in (112) then '8_ironman_bulk_60'</t>
  </si>
  <si>
    <t>WHEN mp.origin_flag = 'admin_bulk_uploader' and ma.payment_type = 'ironman-ticketsocket' and mp.membership_type_id in (115) then '8_ironman_bulk_23'</t>
  </si>
  <si>
    <t>WHEN rama.price_paid IS NOT NULL THEN '7_rtav_batch_fee_not_null'</t>
  </si>
  <si>
    <t>WHEN rama.price_paid IN (105.68) THEN '7_rtav_batch_fee_99'</t>
  </si>
  <si>
    <t>WHEN rama.price_paid IN (64.05) THEN '7_rtav_batch_fee_60'</t>
  </si>
  <si>
    <t>WHEN rama.price_paid IN (53.38) THEN '7_rtav_batch_fee_50'</t>
  </si>
  <si>
    <t>WHEN rama.price_paid IN (42.70) THEN '7_rtav_batch_fee_40'</t>
  </si>
  <si>
    <t>WHEN rama.price_paid IN (38.43) THEN '7_rtav_batch_fee_36'</t>
  </si>
  <si>
    <t>WHEN rama.price_paid IN (32.03) THEN '7_rtav_batch_fee_30'</t>
  </si>
  <si>
    <t>WHEN rama.price_paid IN (24.55) THEN '7_rtav_batch_fee_23'</t>
  </si>
  <si>
    <t>WHEN rama.price_paid IN (19.22) THEN '7_rtav_batch_fee_18'</t>
  </si>
  <si>
    <t>WHEN rama.price_paid IN (16.01) THEN '7_rtav_batch_fee_15'</t>
  </si>
  <si>
    <t>WHEN rama.price_paid IN (13.88) THEN '7_rtav_batch_fee_13'</t>
  </si>
  <si>
    <t>WHEN rama.price_paid IN (10.68) THEN '7_rtav_batch_fee_10'</t>
  </si>
  <si>
    <t>WHEN rama.price_paid IN (6.41) THEN '7_rtav_batch_fee_6'</t>
  </si>
  <si>
    <t>WHEN ra.registration_company_id IN (23) THEN '5_acme_usat'</t>
  </si>
  <si>
    <t>5_acme_usat</t>
  </si>
  <si>
    <t>WHEN ra.registration_company_id IN (1) THEN '4_design_sensory'</t>
  </si>
  <si>
    <t>WHEN op.cart_label IS NOT NULL AND ((op.amount_per - op.discount - op.amount_refunded)  &lt;= 0) THEN '3_ops_cart_&lt;=_0'</t>
  </si>
  <si>
    <t>WHEN op.cart_label IS NOT NULL AND ((op.amount_per - op.discount - op.amount_refunded)  &gt; 0) THEN '2_ops_cart_&gt;_0'</t>
  </si>
  <si>
    <t>WHEN mp.terminated_on IS NOT NULL THEN '1_term_rule'</t>
  </si>
  <si>
    <t>Full Line</t>
  </si>
  <si>
    <t>Extracted Pattern</t>
  </si>
  <si>
    <t>ELSE 0</t>
  </si>
  <si>
    <t>Line Number</t>
  </si>
  <si>
    <t>purchased_on_month_adjusted_mp</t>
  </si>
  <si>
    <t>All</t>
  </si>
  <si>
    <t>origin_flag_category</t>
  </si>
  <si>
    <t>member_created_at_category</t>
  </si>
  <si>
    <t>new_member_category_6_sa</t>
  </si>
  <si>
    <t>age_as_year_end_bin</t>
  </si>
  <si>
    <t>real_membership_types_sa</t>
  </si>
  <si>
    <t>Sum of sales_units</t>
  </si>
  <si>
    <t>purchased_on_year_adjusted_mp</t>
  </si>
  <si>
    <t>actual_membership_fee_6_rule_sa</t>
  </si>
  <si>
    <t>Grand Total</t>
  </si>
  <si>
    <t>(Multiple Items)</t>
  </si>
  <si>
    <t>one_day</t>
  </si>
  <si>
    <t>adult_annual</t>
  </si>
  <si>
    <t>youth_annual</t>
  </si>
  <si>
    <t>elite</t>
  </si>
  <si>
    <t>other</t>
  </si>
  <si>
    <t>COUNT</t>
  </si>
  <si>
    <t>Row Labels</t>
  </si>
  <si>
    <t>No Match</t>
  </si>
  <si>
    <t>Category</t>
  </si>
  <si>
    <t>Column Labels</t>
  </si>
  <si>
    <t>Match</t>
  </si>
  <si>
    <t>Sum of COUNT</t>
  </si>
  <si>
    <t>0_rule</t>
  </si>
  <si>
    <t>Total Sum of COUNT</t>
  </si>
  <si>
    <t>sum</t>
  </si>
  <si>
    <t>Total sum</t>
  </si>
  <si>
    <t xml:space="preserve">count </t>
  </si>
  <si>
    <t xml:space="preserve">Total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</si>
</sst>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</cellXfs>
  <cellStyles count="1">
    <cellStyle name="Normal" xfId="0" builtinId="0"/>
  </cellStyles>
  <dxfs count="6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0400B243-EAE1-4D68-91CC-918A753ECF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661.248716898146" createdVersion="8" refreshedVersion="8" minRefreshableVersion="3" recordCount="51" xr:uid="{ED86AA0A-84F2-462B-AA0D-F4E3EBCCC300}">
  <cacheSource type="worksheet">
    <worksheetSource ref="A1:E52" sheet="rule_library"/>
  </cacheSource>
  <cacheFields count="5">
    <cacheField name="Line Number" numFmtId="0">
      <sharedItems containsSemiMixedTypes="0" containsString="0" containsNumber="1" containsInteger="1" minValue="1" maxValue="51"/>
    </cacheField>
    <cacheField name="Extracted Pattern" numFmtId="0">
      <sharedItems containsMixedTypes="1" containsNumber="1" containsInteger="1" minValue="0" maxValue="0" count="52">
        <s v="0_rule"/>
        <s v="1_term_rule"/>
        <s v="2_ops_cart_&gt;_0"/>
        <s v="3_ops_cart_&lt;=_0"/>
        <s v="4_design_sensory"/>
        <s v="5_acme_usat"/>
        <s v="7_rtav_batch_fee_6"/>
        <s v="7_rtav_batch_fee_10"/>
        <s v="7_rtav_batch_fee_13"/>
        <s v="7_rtav_batch_fee_15"/>
        <s v="7_rtav_batch_fee_18"/>
        <s v="7_rtav_batch_fee_23"/>
        <s v="7_rtav_batch_fee_30"/>
        <s v="7_rtav_batch_fee_36"/>
        <s v="7_rtav_batch_fee_40"/>
        <s v="7_rtav_batch_fee_50"/>
        <s v="7_rtav_batch_fee_60"/>
        <s v="7_rtav_batch_fee_99"/>
        <s v="7_rtav_batch_fee_not_null"/>
        <s v="8_ironman_bulk_23"/>
        <s v="8_ironman_bulk_60"/>
        <s v="8_ironman_bulk_90"/>
        <s v="9_chronotrack_bulk_koz_0"/>
        <s v="10_origin_rtav_classic"/>
        <s v="11_payment_type_comp_0"/>
        <s v="12_payment_type_normal_lifetime_0"/>
        <s v="13_koz_acception_coach_recert_0"/>
        <s v="14_2_year_100"/>
        <s v="15_3_year_135"/>
        <s v="15_3_year_180"/>
        <s v="16_lifetime_1000"/>
        <s v="17_comped_events_0"/>
        <s v="18_koz_acception_youth_annual_10"/>
        <s v="19_koz_acception_15"/>
        <s v="20_youth_annual_10"/>
        <s v="21_silver_60"/>
        <s v="22_gold_99"/>
        <s v="23_platinum_team_usa_400"/>
        <s v="23_platinum_foundation_400"/>
        <s v="24_bronze_23"/>
        <s v="25_bronze_0"/>
        <s v="26_youth_premier_&gt;=_2024-01-16_30"/>
        <s v="27_youth_adult_&gt;=_2024-01-16_40"/>
        <s v="27_one_day_&gt;=_2024-01-16_23"/>
        <s v="28_1_year_&gt;=_2024-01-16_60"/>
        <s v="29_elite_&gt;=_2024-01-16_60"/>
        <s v="30_youth_premier_25"/>
        <s v="31_youth_adult_36"/>
        <s v="32_one_day_15"/>
        <s v="33_1_year_50"/>
        <s v="34_elite_50"/>
        <n v="0" u="1"/>
      </sharedItems>
    </cacheField>
    <cacheField name="COUNT" numFmtId="3">
      <sharedItems containsSemiMixedTypes="0" containsString="0" containsNumber="1" containsInteger="1" minValue="0" maxValue="1076848"/>
    </cacheField>
    <cacheField name="Category" numFmtId="3">
      <sharedItems containsBlank="1" count="3">
        <s v="Match"/>
        <s v="No Match"/>
        <m u="1"/>
      </sharedItems>
    </cacheField>
    <cacheField name="Full Line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x v="0"/>
    <n v="1268"/>
    <x v="0"/>
    <s v="ELSE 0"/>
  </r>
  <r>
    <n v="2"/>
    <x v="1"/>
    <n v="0"/>
    <x v="1"/>
    <s v="WHEN mp.terminated_on IS NOT NULL THEN '1_term_rule'"/>
  </r>
  <r>
    <n v="3"/>
    <x v="2"/>
    <n v="260366"/>
    <x v="0"/>
    <s v="WHEN op.cart_label IS NOT NULL AND ((op.amount_per - op.discount - op.amount_refunded)  &gt; 0) THEN '2_ops_cart_&gt;_0'"/>
  </r>
  <r>
    <n v="4"/>
    <x v="3"/>
    <n v="5249"/>
    <x v="0"/>
    <s v="WHEN op.cart_label IS NOT NULL AND ((op.amount_per - op.discount - op.amount_refunded)  &lt;= 0) THEN '3_ops_cart_&lt;=_0'"/>
  </r>
  <r>
    <n v="5"/>
    <x v="4"/>
    <n v="3"/>
    <x v="0"/>
    <s v="WHEN ra.registration_company_id IN (1) THEN '4_design_sensory'"/>
  </r>
  <r>
    <n v="6"/>
    <x v="5"/>
    <n v="0"/>
    <x v="1"/>
    <s v="WHEN ra.registration_company_id IN (23) THEN '5_acme_usat'"/>
  </r>
  <r>
    <n v="7"/>
    <x v="6"/>
    <n v="704"/>
    <x v="0"/>
    <s v="WHEN rama.price_paid IN (6.41) THEN '7_rtav_batch_fee_6'"/>
  </r>
  <r>
    <n v="8"/>
    <x v="7"/>
    <n v="5619"/>
    <x v="0"/>
    <s v="WHEN rama.price_paid IN (10.68) THEN '7_rtav_batch_fee_10'"/>
  </r>
  <r>
    <n v="9"/>
    <x v="8"/>
    <n v="8750"/>
    <x v="0"/>
    <s v="WHEN rama.price_paid IN (13.88) THEN '7_rtav_batch_fee_13'"/>
  </r>
  <r>
    <n v="10"/>
    <x v="9"/>
    <n v="169889"/>
    <x v="0"/>
    <s v="WHEN rama.price_paid IN (16.01) THEN '7_rtav_batch_fee_15'"/>
  </r>
  <r>
    <n v="11"/>
    <x v="10"/>
    <n v="2330"/>
    <x v="0"/>
    <s v="WHEN rama.price_paid IN (19.22) THEN '7_rtav_batch_fee_18'"/>
  </r>
  <r>
    <n v="12"/>
    <x v="11"/>
    <n v="22637"/>
    <x v="0"/>
    <s v="WHEN rama.price_paid IN (24.55) THEN '7_rtav_batch_fee_23'"/>
  </r>
  <r>
    <n v="13"/>
    <x v="12"/>
    <n v="62"/>
    <x v="0"/>
    <s v="WHEN rama.price_paid IN (32.03) THEN '7_rtav_batch_fee_30'"/>
  </r>
  <r>
    <n v="14"/>
    <x v="13"/>
    <n v="1341"/>
    <x v="0"/>
    <s v="WHEN rama.price_paid IN (38.43) THEN '7_rtav_batch_fee_36'"/>
  </r>
  <r>
    <n v="15"/>
    <x v="14"/>
    <n v="469"/>
    <x v="0"/>
    <s v="WHEN rama.price_paid IN (42.70) THEN '7_rtav_batch_fee_40'"/>
  </r>
  <r>
    <n v="16"/>
    <x v="15"/>
    <n v="49046"/>
    <x v="0"/>
    <s v="WHEN rama.price_paid IN (53.38) THEN '7_rtav_batch_fee_50'"/>
  </r>
  <r>
    <n v="17"/>
    <x v="16"/>
    <n v="4457"/>
    <x v="0"/>
    <s v="WHEN rama.price_paid IN (64.05) THEN '7_rtav_batch_fee_60'"/>
  </r>
  <r>
    <n v="18"/>
    <x v="17"/>
    <n v="210"/>
    <x v="0"/>
    <s v="WHEN rama.price_paid IN (105.68) THEN '7_rtav_batch_fee_99'"/>
  </r>
  <r>
    <n v="19"/>
    <x v="18"/>
    <n v="371058"/>
    <x v="0"/>
    <s v="WHEN rama.price_paid IS NOT NULL THEN '7_rtav_batch_fee_not_null'"/>
  </r>
  <r>
    <n v="20"/>
    <x v="19"/>
    <n v="1371"/>
    <x v="0"/>
    <s v="WHEN mp.origin_flag = 'admin_bulk_uploader' and ma.payment_type = 'ironman-ticketsocket' and mp.membership_type_id in (115) then '8_ironman_bulk_23'"/>
  </r>
  <r>
    <n v="21"/>
    <x v="20"/>
    <n v="156"/>
    <x v="0"/>
    <s v="WHEN mp.origin_flag = 'admin_bulk_uploader' and ma.payment_type = 'ironman-ticketsocket' and mp.membership_type_id in (112) then '8_ironman_bulk_60'"/>
  </r>
  <r>
    <n v="22"/>
    <x v="21"/>
    <n v="0"/>
    <x v="1"/>
    <s v="WHEN mp.origin_flag = 'admin_bulk_uploader' and ma.payment_type = 'ironman-ticketsocket' and mp.membership_type_id in (113) then '8_ironman_bulk_90'"/>
  </r>
  <r>
    <n v="23"/>
    <x v="22"/>
    <n v="27809"/>
    <x v="0"/>
    <s v="WHEN mp.origin_flag = 'ADMIN_BULK_UPLOADER' AND ma.payment_type != 'Chronotrack' AND ka.is_koz_acception IN (0) THEN '9_chronotrack_bulk_koz_0'"/>
  </r>
  <r>
    <n v="24"/>
    <x v="23"/>
    <n v="66"/>
    <x v="0"/>
    <s v="WHEN mp.origin_flag = 'RTAV_CLASSIC' THEN '10_origin_rtav_classic'"/>
  </r>
  <r>
    <n v="25"/>
    <x v="24"/>
    <n v="1033"/>
    <x v="0"/>
    <s v="WHEN ma.payment_type = 'comped' THEN '11_payment_type_comp_0'"/>
  </r>
  <r>
    <n v="26"/>
    <x v="25"/>
    <n v="31"/>
    <x v="0"/>
    <s v="WHEN ma.payment_type = 'normal' AND mp.membership_type_id IN (74, 103) THEN '12_payment_type_normal_lifetime_0'"/>
  </r>
  <r>
    <n v="27"/>
    <x v="26"/>
    <n v="2197"/>
    <x v="0"/>
    <s v="WHEN ma.confirmation_code IS NULL AND ma.payment_type != 'Chronotrack' AND ma.payment_type != 'stripe' AND ka.is_koz_acception IN (0) AND CASE WHEN ma.payment_explanation LIKE '%recert%' THEN 'coach_recert' WHEN ma.payment_explanation LIKE '%cert%' THEN 'coach_recert' WHEN ma.payment_explanation LIKE '%coach%' THEN 'coach_recert' WHEN ma.payment_type LIKE '%stripe%' THEN 'coach_recert' ELSE NULL END IS NULL THEN '13_koz_acception_coach_recert_0'"/>
  </r>
  <r>
    <n v="28"/>
    <x v="27"/>
    <n v="34386"/>
    <x v="0"/>
    <s v="WHEN mp.membership_type_id IN (2, 52, 65, 70, 73, 91, 93, 96, 98) THEN '14_2_year_100'"/>
  </r>
  <r>
    <n v="29"/>
    <x v="28"/>
    <n v="19374"/>
    <x v="0"/>
    <s v="WHEN mp.membership_type_id IN (3, 66, 68, 85, 89, 99, 119) AND mp.purchased_on &lt; '2024-06-04 12:00:00' THEN '15_3_year_135'"/>
  </r>
  <r>
    <n v="30"/>
    <x v="29"/>
    <n v="0"/>
    <x v="1"/>
    <s v="WHEN mp.membership_type_id IN (3, 66, 68, 85, 89, 99, 119) THEN '15_3_year_180'"/>
  </r>
  <r>
    <n v="31"/>
    <x v="30"/>
    <n v="524"/>
    <x v="0"/>
    <s v="WHEN mp.membership_type_id IN (74, 103) THEN '16_lifetime_1000'"/>
  </r>
  <r>
    <n v="32"/>
    <x v="31"/>
    <n v="0"/>
    <x v="1"/>
    <s v="WHEN mp.membership_type_id IN (5, 46, 47, 72, 97, 100) AND ma.event_id IN (30785, 30768, 30770) THEN '17_comped_events_0'"/>
  </r>
  <r>
    <n v="33"/>
    <x v="32"/>
    <n v="27"/>
    <x v="0"/>
    <s v="WHEN ka.is_koz_acception IN (1) AND mp.membership_type_id IN (4, 51, 54, 61, 94) THEN '18_koz_acception_youth_annual_10'"/>
  </r>
  <r>
    <n v="34"/>
    <x v="33"/>
    <n v="535"/>
    <x v="0"/>
    <s v="WHEN ka.is_koz_acception THEN '19_koz_acception_15'"/>
  </r>
  <r>
    <n v="35"/>
    <x v="34"/>
    <n v="314760"/>
    <x v="0"/>
    <s v="WHEN mp.membership_type_id IN (4, 51, 54, 61, 94) THEN '20_youth_annual_10'"/>
  </r>
  <r>
    <n v="36"/>
    <x v="35"/>
    <n v="189"/>
    <x v="0"/>
    <s v="WHEN mp.membership_type_id IN (112) THEN '21_silver_60'"/>
  </r>
  <r>
    <n v="37"/>
    <x v="36"/>
    <n v="0"/>
    <x v="1"/>
    <s v="WHEN mp.membership_type_id IN (113) THEN '22_gold_99'"/>
  </r>
  <r>
    <n v="38"/>
    <x v="37"/>
    <n v="0"/>
    <x v="1"/>
    <s v="WHEN mp.membership_type_id IN (114) THEN '23_platinum_team_usa_400'"/>
  </r>
  <r>
    <n v="39"/>
    <x v="38"/>
    <n v="0"/>
    <x v="1"/>
    <s v="WHEN mp.membership_type_id IN (117) THEN '23_platinum_foundation_400'"/>
  </r>
  <r>
    <n v="40"/>
    <x v="39"/>
    <n v="1"/>
    <x v="0"/>
    <s v="WHEN mp.membership_type_id IN (115) THEN '24_bronze_23'"/>
  </r>
  <r>
    <n v="41"/>
    <x v="40"/>
    <n v="0"/>
    <x v="1"/>
    <s v="WHEN ma.membership_type_id = 118 THEN '25_bronze_0'"/>
  </r>
  <r>
    <n v="42"/>
    <x v="41"/>
    <n v="0"/>
    <x v="1"/>
    <s v="WHEN mp.membership_type_id IN (107) AND mp.purchased_on &gt;= '2024-01-16 09:00:00' THEN '26_youth_premier_&gt;=_2024-01-16_30'"/>
  </r>
  <r>
    <n v="43"/>
    <x v="42"/>
    <n v="0"/>
    <x v="1"/>
    <s v="WHEN mp.membership_type_id IN (55) AND mp.purchased_on &gt;= '2024-01-16 09:00:00' THEN '27_youth_adult_&gt;=_2024-01-16_40'"/>
  </r>
  <r>
    <n v="44"/>
    <x v="43"/>
    <n v="0"/>
    <x v="1"/>
    <s v="WHEN mp.membership_type_id IN (5, 46, 47, 72, 97, 100) AND mp.purchased_on &gt;= '2024-01-16 09:00:00' THEN '27_one_day_&gt;=_2024-01-16_23'"/>
  </r>
  <r>
    <n v="45"/>
    <x v="44"/>
    <n v="0"/>
    <x v="1"/>
    <s v="WHEN mp.membership_type_id IN (1, 60, 62, 64, 67, 71, 75, 104) AND mp.purchased_on &gt;= '2024-01-16 09:00:00' THEN '28_1_year_&gt;=_2024-01-16_60'"/>
  </r>
  <r>
    <n v="46"/>
    <x v="45"/>
    <n v="0"/>
    <x v="1"/>
    <s v="WHEN mp.membership_type_id IN (83, 84, 86, 87, 88, 90, 102) AND mp.purchased_on &gt;= '2023-11-01 09:00:00' THEN '29_elite_&gt;=_2024-01-16_60'"/>
  </r>
  <r>
    <n v="47"/>
    <x v="46"/>
    <n v="0"/>
    <x v="1"/>
    <s v="WHEN mp.membership_type_id IN (107) THEN '30_youth_premier_25'"/>
  </r>
  <r>
    <n v="48"/>
    <x v="47"/>
    <n v="4"/>
    <x v="0"/>
    <s v="WHEN mp.membership_type_id IN (55) THEN '31_youth_adult_36'"/>
  </r>
  <r>
    <n v="49"/>
    <x v="48"/>
    <n v="1076848"/>
    <x v="0"/>
    <s v="WHEN mp.membership_type_id IN (5, 46, 47, 72, 97, 100) THEN '32_one_day_15'"/>
  </r>
  <r>
    <n v="50"/>
    <x v="49"/>
    <n v="1037607"/>
    <x v="0"/>
    <s v="WHEN mp.membership_type_id IN (1, 60, 62, 64, 67, 71, 75, 104) THEN '33_1_year_50'"/>
  </r>
  <r>
    <n v="51"/>
    <x v="50"/>
    <n v="5802"/>
    <x v="0"/>
    <s v="WHEN mp.membership_type_id IN (83, 84, 86, 87, 88, 90, 102) THEN '34_elite_50'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9740F-C791-4604-B83B-ED7093B426E7}" name="PivotTable1" cacheId="20" dataPosition="0" applyNumberFormats="0" applyBorderFormats="0" applyFontFormats="0" applyPatternFormats="0" applyAlignmentFormats="0" applyWidthHeightFormats="1" dataCaption="Values" showError="1" updatedVersion="8" minRefreshableVersion="3" itemPrintTitles="1" createdVersion="8" indent="0" outline="1" outlineData="1" multipleFieldFilters="0">
  <location ref="A1:J55" firstHeaderRow="1" firstDataRow="3" firstDataCol="1"/>
  <pivotFields count="5">
    <pivotField showAll="0"/>
    <pivotField axis="axisRow" showAll="0" sortType="ascending">
      <items count="53">
        <item m="1" x="51"/>
        <item x="0"/>
        <item x="1"/>
        <item x="23"/>
        <item x="24"/>
        <item x="25"/>
        <item x="26"/>
        <item x="27"/>
        <item x="28"/>
        <item x="29"/>
        <item x="30"/>
        <item x="31"/>
        <item x="32"/>
        <item x="33"/>
        <item x="2"/>
        <item x="34"/>
        <item x="35"/>
        <item x="36"/>
        <item x="38"/>
        <item x="37"/>
        <item x="39"/>
        <item x="40"/>
        <item x="41"/>
        <item x="43"/>
        <item x="42"/>
        <item x="44"/>
        <item x="45"/>
        <item x="3"/>
        <item x="46"/>
        <item x="47"/>
        <item x="48"/>
        <item x="49"/>
        <item x="50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axis="axisCol" showAll="0">
      <items count="4">
        <item x="0"/>
        <item x="1"/>
        <item m="1" x="2"/>
        <item t="default"/>
      </items>
    </pivotField>
    <pivotField showAll="0"/>
  </pivotFields>
  <rowFields count="1">
    <field x="1"/>
  </rowFields>
  <rowItems count="5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-2"/>
    <field x="3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" fld="2" baseField="1" baseItem="36" numFmtId="3"/>
    <dataField name="count " fld="2" subtotal="count" baseField="1" baseItem="48"/>
    <dataField name="Sum of COUNT" fld="2" showDataAs="percentOfCol" baseField="1" baseItem="35" numFmtId="9"/>
  </dataFields>
  <formats count="16">
    <format dxfId="64">
      <pivotArea outline="0" collapsedLevelsAreSubtotals="1" fieldPosition="0"/>
    </format>
    <format dxfId="63">
      <pivotArea field="3" type="button" dataOnly="0" labelOnly="1" outline="0" axis="axisCol" fieldPosition="1"/>
    </format>
    <format dxfId="62">
      <pivotArea type="topRight" dataOnly="0" labelOnly="1" outline="0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Col="1" outline="0" fieldPosition="0"/>
    </format>
    <format dxfId="34">
      <pivotArea outline="0" fieldPosition="0">
        <references count="1">
          <reference field="4294967294" count="1">
            <x v="2"/>
          </reference>
        </references>
      </pivotArea>
    </format>
    <format dxfId="9">
      <pivotArea collapsedLevelsAreSubtotals="1" fieldPosition="0">
        <references count="1">
          <reference field="1" count="13"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8">
      <pivotArea dataOnly="0" labelOnly="1" fieldPosition="0">
        <references count="1">
          <reference field="1" count="13"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7">
      <pivotArea collapsedLevelsAreSubtotals="1" fieldPosition="0">
        <references count="1">
          <reference field="1" count="2">
            <x v="30"/>
            <x v="31"/>
          </reference>
        </references>
      </pivotArea>
    </format>
    <format dxfId="6">
      <pivotArea dataOnly="0" labelOnly="1" fieldPosition="0">
        <references count="1">
          <reference field="1" count="2">
            <x v="30"/>
            <x v="31"/>
          </reference>
        </references>
      </pivotArea>
    </format>
    <format dxfId="5">
      <pivotArea collapsedLevelsAreSubtotals="1" fieldPosition="0">
        <references count="1">
          <reference field="1" count="2">
            <x v="14"/>
            <x v="15"/>
          </reference>
        </references>
      </pivotArea>
    </format>
    <format dxfId="4">
      <pivotArea dataOnly="0" labelOnly="1" fieldPosition="0">
        <references count="1">
          <reference field="1" count="2">
            <x v="14"/>
            <x v="15"/>
          </reference>
        </references>
      </pivotArea>
    </format>
    <format dxfId="3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2">
      <pivotArea dataOnly="0" labelOnly="1" fieldPosition="0">
        <references count="1">
          <reference field="1" count="2">
            <x v="7"/>
            <x v="8"/>
          </reference>
        </references>
      </pivotArea>
    </format>
    <format dxfId="1">
      <pivotArea collapsedLevelsAreSubtotals="1" fieldPosition="0">
        <references count="1">
          <reference field="1" count="1">
            <x v="51"/>
          </reference>
        </references>
      </pivotArea>
    </format>
    <format dxfId="0">
      <pivotArea dataOnly="0" labelOnly="1" fieldPosition="0">
        <references count="1">
          <reference field="1" count="1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A5E7E-C244-4334-BF38-D3F59F2364D0}" name="PivotTable1" cacheId="20" dataPosition="0" applyNumberFormats="0" applyBorderFormats="0" applyFontFormats="0" applyPatternFormats="0" applyAlignmentFormats="0" applyWidthHeightFormats="1" dataCaption="Values" showError="1" updatedVersion="8" minRefreshableVersion="3" itemPrintTitles="1" createdVersion="8" indent="0" outline="1" outlineData="1" multipleFieldFilters="0">
  <location ref="A1:J55" firstHeaderRow="1" firstDataRow="3" firstDataCol="1"/>
  <pivotFields count="5">
    <pivotField showAll="0"/>
    <pivotField axis="axisRow" showAll="0" sortType="descending">
      <items count="53">
        <item m="1" x="51"/>
        <item x="0"/>
        <item x="1"/>
        <item x="23"/>
        <item x="24"/>
        <item x="25"/>
        <item x="26"/>
        <item x="27"/>
        <item x="28"/>
        <item x="29"/>
        <item x="30"/>
        <item x="31"/>
        <item x="32"/>
        <item x="33"/>
        <item x="2"/>
        <item x="34"/>
        <item x="35"/>
        <item x="36"/>
        <item x="38"/>
        <item x="37"/>
        <item x="39"/>
        <item x="40"/>
        <item x="41"/>
        <item x="43"/>
        <item x="42"/>
        <item x="44"/>
        <item x="45"/>
        <item x="3"/>
        <item x="46"/>
        <item x="47"/>
        <item x="48"/>
        <item x="49"/>
        <item x="50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>
      <items count="4">
        <item x="0"/>
        <item x="1"/>
        <item m="1" x="2"/>
        <item t="default"/>
      </items>
    </pivotField>
    <pivotField showAll="0"/>
  </pivotFields>
  <rowFields count="1">
    <field x="1"/>
  </rowFields>
  <rowItems count="52">
    <i>
      <x v="30"/>
    </i>
    <i>
      <x v="31"/>
    </i>
    <i>
      <x v="47"/>
    </i>
    <i>
      <x v="15"/>
    </i>
    <i>
      <x v="14"/>
    </i>
    <i>
      <x v="37"/>
    </i>
    <i>
      <x v="43"/>
    </i>
    <i>
      <x v="7"/>
    </i>
    <i>
      <x v="51"/>
    </i>
    <i>
      <x v="39"/>
    </i>
    <i>
      <x v="8"/>
    </i>
    <i>
      <x v="36"/>
    </i>
    <i>
      <x v="32"/>
    </i>
    <i>
      <x v="35"/>
    </i>
    <i>
      <x v="27"/>
    </i>
    <i>
      <x v="45"/>
    </i>
    <i>
      <x v="38"/>
    </i>
    <i>
      <x v="6"/>
    </i>
    <i>
      <x v="48"/>
    </i>
    <i>
      <x v="41"/>
    </i>
    <i>
      <x v="1"/>
    </i>
    <i>
      <x v="4"/>
    </i>
    <i>
      <x v="44"/>
    </i>
    <i>
      <x v="13"/>
    </i>
    <i>
      <x v="10"/>
    </i>
    <i>
      <x v="42"/>
    </i>
    <i>
      <x v="46"/>
    </i>
    <i>
      <x v="16"/>
    </i>
    <i>
      <x v="49"/>
    </i>
    <i>
      <x v="3"/>
    </i>
    <i>
      <x v="40"/>
    </i>
    <i>
      <x v="5"/>
    </i>
    <i>
      <x v="12"/>
    </i>
    <i>
      <x v="29"/>
    </i>
    <i>
      <x v="33"/>
    </i>
    <i>
      <x v="20"/>
    </i>
    <i>
      <x v="2"/>
    </i>
    <i>
      <x v="22"/>
    </i>
    <i>
      <x v="23"/>
    </i>
    <i>
      <x v="24"/>
    </i>
    <i>
      <x v="18"/>
    </i>
    <i>
      <x v="19"/>
    </i>
    <i>
      <x v="21"/>
    </i>
    <i>
      <x v="50"/>
    </i>
    <i>
      <x v="9"/>
    </i>
    <i>
      <x v="11"/>
    </i>
    <i>
      <x v="34"/>
    </i>
    <i>
      <x v="17"/>
    </i>
    <i>
      <x v="28"/>
    </i>
    <i>
      <x v="25"/>
    </i>
    <i>
      <x v="26"/>
    </i>
    <i t="grand">
      <x/>
    </i>
  </rowItems>
  <colFields count="2">
    <field x="-2"/>
    <field x="3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" fld="2" baseField="1" baseItem="36" numFmtId="3"/>
    <dataField name="count " fld="2" subtotal="count" baseField="1" baseItem="48"/>
    <dataField name="Sum of COUNT" fld="2" showDataAs="percentOfCol" baseField="1" baseItem="35" numFmtId="9"/>
  </dataFields>
  <formats count="6">
    <format dxfId="16">
      <pivotArea outline="0" collapsedLevelsAreSubtotals="1" fieldPosition="0"/>
    </format>
    <format dxfId="17">
      <pivotArea field="3" type="button" dataOnly="0" labelOnly="1" outline="0" axis="axisCol" fieldPosition="1"/>
    </format>
    <format dxfId="18">
      <pivotArea type="topRight" dataOnly="0" labelOnly="1" outline="0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D1CF-72FD-4E60-BD18-C507A5845165}">
  <dimension ref="A1:J55"/>
  <sheetViews>
    <sheetView tabSelected="1" zoomScale="75" zoomScaleNormal="7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C41" sqref="C41"/>
    </sheetView>
  </sheetViews>
  <sheetFormatPr defaultRowHeight="15" x14ac:dyDescent="0.25"/>
  <cols>
    <col min="1" max="1" width="35.42578125" bestFit="1" customWidth="1"/>
    <col min="2" max="5" width="23.42578125" style="5" customWidth="1"/>
    <col min="6" max="7" width="23.42578125" customWidth="1"/>
    <col min="8" max="8" width="10.42578125" bestFit="1" customWidth="1"/>
    <col min="10" max="10" width="19.42578125" bestFit="1" customWidth="1"/>
  </cols>
  <sheetData>
    <row r="1" spans="1:10" x14ac:dyDescent="0.25">
      <c r="B1" s="8" t="s">
        <v>232</v>
      </c>
      <c r="F1" s="5"/>
      <c r="G1" s="5"/>
      <c r="H1" s="5"/>
      <c r="I1" s="5"/>
      <c r="J1" s="5"/>
    </row>
    <row r="2" spans="1:10" x14ac:dyDescent="0.25">
      <c r="B2" t="s">
        <v>237</v>
      </c>
      <c r="C2"/>
      <c r="D2" t="s">
        <v>239</v>
      </c>
      <c r="E2"/>
      <c r="F2" t="s">
        <v>234</v>
      </c>
      <c r="H2" s="5" t="s">
        <v>238</v>
      </c>
      <c r="I2" s="5" t="s">
        <v>240</v>
      </c>
      <c r="J2" s="5" t="s">
        <v>236</v>
      </c>
    </row>
    <row r="3" spans="1:10" x14ac:dyDescent="0.25">
      <c r="A3" s="8" t="s">
        <v>229</v>
      </c>
      <c r="B3" s="5" t="s">
        <v>233</v>
      </c>
      <c r="C3" s="5" t="s">
        <v>230</v>
      </c>
      <c r="D3" s="5" t="s">
        <v>233</v>
      </c>
      <c r="E3" s="5" t="s">
        <v>230</v>
      </c>
      <c r="F3" s="5" t="s">
        <v>233</v>
      </c>
      <c r="G3" s="5" t="s">
        <v>230</v>
      </c>
      <c r="H3" s="5"/>
      <c r="I3" s="5"/>
      <c r="J3" s="5"/>
    </row>
    <row r="4" spans="1:10" x14ac:dyDescent="0.25">
      <c r="A4" s="4" t="s">
        <v>235</v>
      </c>
      <c r="B4" s="6">
        <v>1268</v>
      </c>
      <c r="C4" s="6"/>
      <c r="D4" s="9">
        <v>1</v>
      </c>
      <c r="E4" s="9"/>
      <c r="F4" s="10">
        <v>3.7009168817265186E-4</v>
      </c>
      <c r="G4" s="10"/>
      <c r="H4" s="6">
        <v>1268</v>
      </c>
      <c r="I4" s="9">
        <v>1</v>
      </c>
      <c r="J4" s="10">
        <v>3.7009168817265186E-4</v>
      </c>
    </row>
    <row r="5" spans="1:10" x14ac:dyDescent="0.25">
      <c r="A5" s="4" t="s">
        <v>107</v>
      </c>
      <c r="B5" s="6"/>
      <c r="C5" s="6">
        <v>0</v>
      </c>
      <c r="D5" s="9"/>
      <c r="E5" s="9">
        <v>1</v>
      </c>
      <c r="F5" s="10">
        <v>0</v>
      </c>
      <c r="G5" s="10"/>
      <c r="H5" s="6">
        <v>0</v>
      </c>
      <c r="I5" s="9">
        <v>1</v>
      </c>
      <c r="J5" s="10">
        <v>0</v>
      </c>
    </row>
    <row r="6" spans="1:10" x14ac:dyDescent="0.25">
      <c r="A6" s="4" t="s">
        <v>128</v>
      </c>
      <c r="B6" s="6">
        <v>66</v>
      </c>
      <c r="C6" s="6"/>
      <c r="D6" s="9">
        <v>1</v>
      </c>
      <c r="E6" s="9"/>
      <c r="F6" s="10">
        <v>1.9263447491636453E-5</v>
      </c>
      <c r="G6" s="10"/>
      <c r="H6" s="6">
        <v>66</v>
      </c>
      <c r="I6" s="9">
        <v>1</v>
      </c>
      <c r="J6" s="10">
        <v>1.9263447491636453E-5</v>
      </c>
    </row>
    <row r="7" spans="1:10" x14ac:dyDescent="0.25">
      <c r="A7" s="4" t="s">
        <v>129</v>
      </c>
      <c r="B7" s="6">
        <v>1033</v>
      </c>
      <c r="C7" s="6"/>
      <c r="D7" s="9">
        <v>1</v>
      </c>
      <c r="E7" s="9"/>
      <c r="F7" s="10">
        <v>3.0150214028576449E-4</v>
      </c>
      <c r="G7" s="10"/>
      <c r="H7" s="6">
        <v>1033</v>
      </c>
      <c r="I7" s="9">
        <v>1</v>
      </c>
      <c r="J7" s="10">
        <v>3.0150214028576449E-4</v>
      </c>
    </row>
    <row r="8" spans="1:10" x14ac:dyDescent="0.25">
      <c r="A8" s="4" t="s">
        <v>130</v>
      </c>
      <c r="B8" s="6">
        <v>31</v>
      </c>
      <c r="C8" s="6"/>
      <c r="D8" s="9">
        <v>1</v>
      </c>
      <c r="E8" s="9"/>
      <c r="F8" s="10">
        <v>9.0479829127383343E-6</v>
      </c>
      <c r="G8" s="10"/>
      <c r="H8" s="6">
        <v>31</v>
      </c>
      <c r="I8" s="9">
        <v>1</v>
      </c>
      <c r="J8" s="10">
        <v>9.0479829127383343E-6</v>
      </c>
    </row>
    <row r="9" spans="1:10" x14ac:dyDescent="0.25">
      <c r="A9" s="4" t="s">
        <v>131</v>
      </c>
      <c r="B9" s="6">
        <v>2197</v>
      </c>
      <c r="C9" s="6"/>
      <c r="D9" s="9">
        <v>1</v>
      </c>
      <c r="E9" s="9"/>
      <c r="F9" s="10">
        <v>6.4123930513826193E-4</v>
      </c>
      <c r="G9" s="10"/>
      <c r="H9" s="6">
        <v>2197</v>
      </c>
      <c r="I9" s="9">
        <v>1</v>
      </c>
      <c r="J9" s="10">
        <v>6.4123930513826193E-4</v>
      </c>
    </row>
    <row r="10" spans="1:10" x14ac:dyDescent="0.25">
      <c r="A10" s="11" t="s">
        <v>132</v>
      </c>
      <c r="B10" s="12">
        <v>34386</v>
      </c>
      <c r="C10" s="12"/>
      <c r="D10" s="13">
        <v>1</v>
      </c>
      <c r="E10" s="13"/>
      <c r="F10" s="14">
        <v>1.0036256143142592E-2</v>
      </c>
      <c r="G10" s="14"/>
      <c r="H10" s="12">
        <v>34386</v>
      </c>
      <c r="I10" s="13">
        <v>1</v>
      </c>
      <c r="J10" s="14">
        <v>1.0036256143142592E-2</v>
      </c>
    </row>
    <row r="11" spans="1:10" x14ac:dyDescent="0.25">
      <c r="A11" s="11" t="s">
        <v>133</v>
      </c>
      <c r="B11" s="12">
        <v>19374</v>
      </c>
      <c r="C11" s="12"/>
      <c r="D11" s="13">
        <v>1</v>
      </c>
      <c r="E11" s="13"/>
      <c r="F11" s="14">
        <v>5.6546974500449191E-3</v>
      </c>
      <c r="G11" s="14"/>
      <c r="H11" s="12">
        <v>19374</v>
      </c>
      <c r="I11" s="13">
        <v>1</v>
      </c>
      <c r="J11" s="14">
        <v>5.6546974500449191E-3</v>
      </c>
    </row>
    <row r="12" spans="1:10" x14ac:dyDescent="0.25">
      <c r="A12" s="4" t="s">
        <v>134</v>
      </c>
      <c r="B12" s="6"/>
      <c r="C12" s="6">
        <v>0</v>
      </c>
      <c r="D12" s="9"/>
      <c r="E12" s="9">
        <v>1</v>
      </c>
      <c r="F12" s="10">
        <v>0</v>
      </c>
      <c r="G12" s="10"/>
      <c r="H12" s="6">
        <v>0</v>
      </c>
      <c r="I12" s="9">
        <v>1</v>
      </c>
      <c r="J12" s="10">
        <v>0</v>
      </c>
    </row>
    <row r="13" spans="1:10" x14ac:dyDescent="0.25">
      <c r="A13" s="4" t="s">
        <v>135</v>
      </c>
      <c r="B13" s="6">
        <v>524</v>
      </c>
      <c r="C13" s="6"/>
      <c r="D13" s="9">
        <v>1</v>
      </c>
      <c r="E13" s="9"/>
      <c r="F13" s="10">
        <v>1.5294009826693185E-4</v>
      </c>
      <c r="G13" s="10"/>
      <c r="H13" s="6">
        <v>524</v>
      </c>
      <c r="I13" s="9">
        <v>1</v>
      </c>
      <c r="J13" s="10">
        <v>1.5294009826693185E-4</v>
      </c>
    </row>
    <row r="14" spans="1:10" x14ac:dyDescent="0.25">
      <c r="A14" s="4" t="s">
        <v>136</v>
      </c>
      <c r="B14" s="6"/>
      <c r="C14" s="6">
        <v>0</v>
      </c>
      <c r="D14" s="9"/>
      <c r="E14" s="9">
        <v>1</v>
      </c>
      <c r="F14" s="10">
        <v>0</v>
      </c>
      <c r="G14" s="10"/>
      <c r="H14" s="6">
        <v>0</v>
      </c>
      <c r="I14" s="9">
        <v>1</v>
      </c>
      <c r="J14" s="10">
        <v>0</v>
      </c>
    </row>
    <row r="15" spans="1:10" x14ac:dyDescent="0.25">
      <c r="A15" s="4" t="s">
        <v>137</v>
      </c>
      <c r="B15" s="6">
        <v>27</v>
      </c>
      <c r="C15" s="6"/>
      <c r="D15" s="9">
        <v>1</v>
      </c>
      <c r="E15" s="9"/>
      <c r="F15" s="10">
        <v>7.8805012465785496E-6</v>
      </c>
      <c r="G15" s="10"/>
      <c r="H15" s="6">
        <v>27</v>
      </c>
      <c r="I15" s="9">
        <v>1</v>
      </c>
      <c r="J15" s="10">
        <v>7.8805012465785496E-6</v>
      </c>
    </row>
    <row r="16" spans="1:10" x14ac:dyDescent="0.25">
      <c r="A16" s="4" t="s">
        <v>138</v>
      </c>
      <c r="B16" s="6">
        <v>535</v>
      </c>
      <c r="C16" s="6"/>
      <c r="D16" s="9">
        <v>1</v>
      </c>
      <c r="E16" s="9"/>
      <c r="F16" s="10">
        <v>1.5615067284887124E-4</v>
      </c>
      <c r="G16" s="10"/>
      <c r="H16" s="6">
        <v>535</v>
      </c>
      <c r="I16" s="9">
        <v>1</v>
      </c>
      <c r="J16" s="10">
        <v>1.5615067284887124E-4</v>
      </c>
    </row>
    <row r="17" spans="1:10" x14ac:dyDescent="0.25">
      <c r="A17" s="11" t="s">
        <v>108</v>
      </c>
      <c r="B17" s="12">
        <v>260366</v>
      </c>
      <c r="C17" s="12"/>
      <c r="D17" s="13">
        <v>1</v>
      </c>
      <c r="E17" s="13"/>
      <c r="F17" s="14">
        <v>7.5993132872839653E-2</v>
      </c>
      <c r="G17" s="14"/>
      <c r="H17" s="12">
        <v>260366</v>
      </c>
      <c r="I17" s="13">
        <v>1</v>
      </c>
      <c r="J17" s="14">
        <v>7.5993132872839653E-2</v>
      </c>
    </row>
    <row r="18" spans="1:10" x14ac:dyDescent="0.25">
      <c r="A18" s="11" t="s">
        <v>139</v>
      </c>
      <c r="B18" s="12">
        <v>314760</v>
      </c>
      <c r="C18" s="12"/>
      <c r="D18" s="13">
        <v>1</v>
      </c>
      <c r="E18" s="13"/>
      <c r="F18" s="14">
        <v>9.1869132310113483E-2</v>
      </c>
      <c r="G18" s="14"/>
      <c r="H18" s="12">
        <v>314760</v>
      </c>
      <c r="I18" s="13">
        <v>1</v>
      </c>
      <c r="J18" s="14">
        <v>9.1869132310113483E-2</v>
      </c>
    </row>
    <row r="19" spans="1:10" x14ac:dyDescent="0.25">
      <c r="A19" s="4" t="s">
        <v>140</v>
      </c>
      <c r="B19" s="6">
        <v>189</v>
      </c>
      <c r="C19" s="6"/>
      <c r="D19" s="9">
        <v>1</v>
      </c>
      <c r="E19" s="9"/>
      <c r="F19" s="10">
        <v>5.5163508726049846E-5</v>
      </c>
      <c r="G19" s="10"/>
      <c r="H19" s="6">
        <v>189</v>
      </c>
      <c r="I19" s="9">
        <v>1</v>
      </c>
      <c r="J19" s="10">
        <v>5.5163508726049846E-5</v>
      </c>
    </row>
    <row r="20" spans="1:10" x14ac:dyDescent="0.25">
      <c r="A20" s="4" t="s">
        <v>141</v>
      </c>
      <c r="B20" s="6"/>
      <c r="C20" s="6">
        <v>0</v>
      </c>
      <c r="D20" s="9"/>
      <c r="E20" s="9">
        <v>1</v>
      </c>
      <c r="F20" s="10">
        <v>0</v>
      </c>
      <c r="G20" s="10"/>
      <c r="H20" s="6">
        <v>0</v>
      </c>
      <c r="I20" s="9">
        <v>1</v>
      </c>
      <c r="J20" s="10">
        <v>0</v>
      </c>
    </row>
    <row r="21" spans="1:10" x14ac:dyDescent="0.25">
      <c r="A21" s="4" t="s">
        <v>143</v>
      </c>
      <c r="B21" s="6"/>
      <c r="C21" s="6">
        <v>0</v>
      </c>
      <c r="D21" s="9"/>
      <c r="E21" s="9">
        <v>1</v>
      </c>
      <c r="F21" s="10">
        <v>0</v>
      </c>
      <c r="G21" s="10"/>
      <c r="H21" s="6">
        <v>0</v>
      </c>
      <c r="I21" s="9">
        <v>1</v>
      </c>
      <c r="J21" s="10">
        <v>0</v>
      </c>
    </row>
    <row r="22" spans="1:10" x14ac:dyDescent="0.25">
      <c r="A22" s="4" t="s">
        <v>142</v>
      </c>
      <c r="B22" s="6"/>
      <c r="C22" s="6">
        <v>0</v>
      </c>
      <c r="D22" s="9"/>
      <c r="E22" s="9">
        <v>1</v>
      </c>
      <c r="F22" s="10">
        <v>0</v>
      </c>
      <c r="G22" s="10"/>
      <c r="H22" s="6">
        <v>0</v>
      </c>
      <c r="I22" s="9">
        <v>1</v>
      </c>
      <c r="J22" s="10">
        <v>0</v>
      </c>
    </row>
    <row r="23" spans="1:10" x14ac:dyDescent="0.25">
      <c r="A23" s="4" t="s">
        <v>144</v>
      </c>
      <c r="B23" s="6">
        <v>1</v>
      </c>
      <c r="C23" s="6"/>
      <c r="D23" s="9">
        <v>1</v>
      </c>
      <c r="E23" s="9"/>
      <c r="F23" s="10">
        <v>2.9187041653994624E-7</v>
      </c>
      <c r="G23" s="10"/>
      <c r="H23" s="6">
        <v>1</v>
      </c>
      <c r="I23" s="9">
        <v>1</v>
      </c>
      <c r="J23" s="10">
        <v>2.9187041653994624E-7</v>
      </c>
    </row>
    <row r="24" spans="1:10" x14ac:dyDescent="0.25">
      <c r="A24" s="4" t="s">
        <v>145</v>
      </c>
      <c r="B24" s="6"/>
      <c r="C24" s="6">
        <v>0</v>
      </c>
      <c r="D24" s="9"/>
      <c r="E24" s="9">
        <v>1</v>
      </c>
      <c r="F24" s="10">
        <v>0</v>
      </c>
      <c r="G24" s="10"/>
      <c r="H24" s="6">
        <v>0</v>
      </c>
      <c r="I24" s="9">
        <v>1</v>
      </c>
      <c r="J24" s="10">
        <v>0</v>
      </c>
    </row>
    <row r="25" spans="1:10" x14ac:dyDescent="0.25">
      <c r="A25" s="4" t="s">
        <v>146</v>
      </c>
      <c r="B25" s="6"/>
      <c r="C25" s="6">
        <v>0</v>
      </c>
      <c r="D25" s="9"/>
      <c r="E25" s="9">
        <v>1</v>
      </c>
      <c r="F25" s="10">
        <v>0</v>
      </c>
      <c r="G25" s="10"/>
      <c r="H25" s="6">
        <v>0</v>
      </c>
      <c r="I25" s="9">
        <v>1</v>
      </c>
      <c r="J25" s="10">
        <v>0</v>
      </c>
    </row>
    <row r="26" spans="1:10" x14ac:dyDescent="0.25">
      <c r="A26" s="4" t="s">
        <v>148</v>
      </c>
      <c r="B26" s="6"/>
      <c r="C26" s="6">
        <v>0</v>
      </c>
      <c r="D26" s="9"/>
      <c r="E26" s="9">
        <v>1</v>
      </c>
      <c r="F26" s="10">
        <v>0</v>
      </c>
      <c r="G26" s="10"/>
      <c r="H26" s="6">
        <v>0</v>
      </c>
      <c r="I26" s="9">
        <v>1</v>
      </c>
      <c r="J26" s="10">
        <v>0</v>
      </c>
    </row>
    <row r="27" spans="1:10" x14ac:dyDescent="0.25">
      <c r="A27" s="4" t="s">
        <v>147</v>
      </c>
      <c r="B27" s="6"/>
      <c r="C27" s="6">
        <v>0</v>
      </c>
      <c r="D27" s="9"/>
      <c r="E27" s="9">
        <v>1</v>
      </c>
      <c r="F27" s="10">
        <v>0</v>
      </c>
      <c r="G27" s="10"/>
      <c r="H27" s="6">
        <v>0</v>
      </c>
      <c r="I27" s="9">
        <v>1</v>
      </c>
      <c r="J27" s="10">
        <v>0</v>
      </c>
    </row>
    <row r="28" spans="1:10" x14ac:dyDescent="0.25">
      <c r="A28" s="4" t="s">
        <v>149</v>
      </c>
      <c r="B28" s="6"/>
      <c r="C28" s="6">
        <v>0</v>
      </c>
      <c r="D28" s="9"/>
      <c r="E28" s="9">
        <v>1</v>
      </c>
      <c r="F28" s="10">
        <v>0</v>
      </c>
      <c r="G28" s="10"/>
      <c r="H28" s="6">
        <v>0</v>
      </c>
      <c r="I28" s="9">
        <v>1</v>
      </c>
      <c r="J28" s="10">
        <v>0</v>
      </c>
    </row>
    <row r="29" spans="1:10" x14ac:dyDescent="0.25">
      <c r="A29" s="4" t="s">
        <v>150</v>
      </c>
      <c r="B29" s="6"/>
      <c r="C29" s="6">
        <v>0</v>
      </c>
      <c r="D29" s="9"/>
      <c r="E29" s="9">
        <v>1</v>
      </c>
      <c r="F29" s="10">
        <v>0</v>
      </c>
      <c r="G29" s="10"/>
      <c r="H29" s="6">
        <v>0</v>
      </c>
      <c r="I29" s="9">
        <v>1</v>
      </c>
      <c r="J29" s="10">
        <v>0</v>
      </c>
    </row>
    <row r="30" spans="1:10" x14ac:dyDescent="0.25">
      <c r="A30" s="4" t="s">
        <v>109</v>
      </c>
      <c r="B30" s="6">
        <v>5249</v>
      </c>
      <c r="C30" s="6"/>
      <c r="D30" s="9">
        <v>1</v>
      </c>
      <c r="E30" s="9"/>
      <c r="F30" s="10">
        <v>1.5320278164181779E-3</v>
      </c>
      <c r="G30" s="10"/>
      <c r="H30" s="6">
        <v>5249</v>
      </c>
      <c r="I30" s="9">
        <v>1</v>
      </c>
      <c r="J30" s="10">
        <v>1.5320278164181779E-3</v>
      </c>
    </row>
    <row r="31" spans="1:10" x14ac:dyDescent="0.25">
      <c r="A31" s="4" t="s">
        <v>151</v>
      </c>
      <c r="B31" s="6"/>
      <c r="C31" s="6">
        <v>0</v>
      </c>
      <c r="D31" s="9"/>
      <c r="E31" s="9">
        <v>1</v>
      </c>
      <c r="F31" s="10">
        <v>0</v>
      </c>
      <c r="G31" s="10"/>
      <c r="H31" s="6">
        <v>0</v>
      </c>
      <c r="I31" s="9">
        <v>1</v>
      </c>
      <c r="J31" s="10">
        <v>0</v>
      </c>
    </row>
    <row r="32" spans="1:10" x14ac:dyDescent="0.25">
      <c r="A32" s="4" t="s">
        <v>152</v>
      </c>
      <c r="B32" s="6">
        <v>4</v>
      </c>
      <c r="C32" s="6"/>
      <c r="D32" s="9">
        <v>1</v>
      </c>
      <c r="E32" s="9"/>
      <c r="F32" s="10">
        <v>1.167481666159785E-6</v>
      </c>
      <c r="G32" s="10"/>
      <c r="H32" s="6">
        <v>4</v>
      </c>
      <c r="I32" s="9">
        <v>1</v>
      </c>
      <c r="J32" s="10">
        <v>1.167481666159785E-6</v>
      </c>
    </row>
    <row r="33" spans="1:10" x14ac:dyDescent="0.25">
      <c r="A33" s="11" t="s">
        <v>153</v>
      </c>
      <c r="B33" s="12">
        <v>1076848</v>
      </c>
      <c r="C33" s="12"/>
      <c r="D33" s="13">
        <v>1</v>
      </c>
      <c r="E33" s="13"/>
      <c r="F33" s="14">
        <v>0.31430007431020807</v>
      </c>
      <c r="G33" s="14"/>
      <c r="H33" s="12">
        <v>1076848</v>
      </c>
      <c r="I33" s="13">
        <v>1</v>
      </c>
      <c r="J33" s="14">
        <v>0.31430007431020807</v>
      </c>
    </row>
    <row r="34" spans="1:10" x14ac:dyDescent="0.25">
      <c r="A34" s="11" t="s">
        <v>154</v>
      </c>
      <c r="B34" s="12">
        <v>1037607</v>
      </c>
      <c r="C34" s="12"/>
      <c r="D34" s="13">
        <v>1</v>
      </c>
      <c r="E34" s="13"/>
      <c r="F34" s="14">
        <v>0.302846787294764</v>
      </c>
      <c r="G34" s="14"/>
      <c r="H34" s="12">
        <v>1037607</v>
      </c>
      <c r="I34" s="13">
        <v>1</v>
      </c>
      <c r="J34" s="14">
        <v>0.302846787294764</v>
      </c>
    </row>
    <row r="35" spans="1:10" x14ac:dyDescent="0.25">
      <c r="A35" s="4" t="s">
        <v>155</v>
      </c>
      <c r="B35" s="6">
        <v>5802</v>
      </c>
      <c r="C35" s="6"/>
      <c r="D35" s="9">
        <v>1</v>
      </c>
      <c r="E35" s="9"/>
      <c r="F35" s="10">
        <v>1.6934321567647682E-3</v>
      </c>
      <c r="G35" s="10"/>
      <c r="H35" s="6">
        <v>5802</v>
      </c>
      <c r="I35" s="9">
        <v>1</v>
      </c>
      <c r="J35" s="10">
        <v>1.6934321567647682E-3</v>
      </c>
    </row>
    <row r="36" spans="1:10" x14ac:dyDescent="0.25">
      <c r="A36" s="4" t="s">
        <v>110</v>
      </c>
      <c r="B36" s="6">
        <v>3</v>
      </c>
      <c r="C36" s="6"/>
      <c r="D36" s="9">
        <v>1</v>
      </c>
      <c r="E36" s="9"/>
      <c r="F36" s="10">
        <v>8.7561124961983877E-7</v>
      </c>
      <c r="G36" s="10"/>
      <c r="H36" s="6">
        <v>3</v>
      </c>
      <c r="I36" s="9">
        <v>1</v>
      </c>
      <c r="J36" s="10">
        <v>8.7561124961983877E-7</v>
      </c>
    </row>
    <row r="37" spans="1:10" x14ac:dyDescent="0.25">
      <c r="A37" s="4" t="s">
        <v>202</v>
      </c>
      <c r="B37" s="6"/>
      <c r="C37" s="6">
        <v>0</v>
      </c>
      <c r="D37" s="9"/>
      <c r="E37" s="9">
        <v>1</v>
      </c>
      <c r="F37" s="10">
        <v>0</v>
      </c>
      <c r="G37" s="10"/>
      <c r="H37" s="6">
        <v>0</v>
      </c>
      <c r="I37" s="9">
        <v>1</v>
      </c>
      <c r="J37" s="10">
        <v>0</v>
      </c>
    </row>
    <row r="38" spans="1:10" x14ac:dyDescent="0.25">
      <c r="A38" s="11" t="s">
        <v>112</v>
      </c>
      <c r="B38" s="12">
        <v>5619</v>
      </c>
      <c r="C38" s="12"/>
      <c r="D38" s="13">
        <v>1</v>
      </c>
      <c r="E38" s="13"/>
      <c r="F38" s="14">
        <v>1.6400198705379581E-3</v>
      </c>
      <c r="G38" s="14"/>
      <c r="H38" s="12">
        <v>5619</v>
      </c>
      <c r="I38" s="13">
        <v>1</v>
      </c>
      <c r="J38" s="14">
        <v>1.6400198705379581E-3</v>
      </c>
    </row>
    <row r="39" spans="1:10" x14ac:dyDescent="0.25">
      <c r="A39" s="11" t="s">
        <v>113</v>
      </c>
      <c r="B39" s="12">
        <v>8750</v>
      </c>
      <c r="C39" s="12"/>
      <c r="D39" s="13">
        <v>1</v>
      </c>
      <c r="E39" s="13"/>
      <c r="F39" s="14">
        <v>2.5538661447245298E-3</v>
      </c>
      <c r="G39" s="14"/>
      <c r="H39" s="12">
        <v>8750</v>
      </c>
      <c r="I39" s="13">
        <v>1</v>
      </c>
      <c r="J39" s="14">
        <v>2.5538661447245298E-3</v>
      </c>
    </row>
    <row r="40" spans="1:10" x14ac:dyDescent="0.25">
      <c r="A40" s="11" t="s">
        <v>114</v>
      </c>
      <c r="B40" s="12">
        <v>169889</v>
      </c>
      <c r="C40" s="12"/>
      <c r="D40" s="13">
        <v>1</v>
      </c>
      <c r="E40" s="13"/>
      <c r="F40" s="14">
        <v>4.9585573195554927E-2</v>
      </c>
      <c r="G40" s="14"/>
      <c r="H40" s="12">
        <v>169889</v>
      </c>
      <c r="I40" s="13">
        <v>1</v>
      </c>
      <c r="J40" s="14">
        <v>4.9585573195554927E-2</v>
      </c>
    </row>
    <row r="41" spans="1:10" x14ac:dyDescent="0.25">
      <c r="A41" s="11" t="s">
        <v>115</v>
      </c>
      <c r="B41" s="12">
        <v>2330</v>
      </c>
      <c r="C41" s="12"/>
      <c r="D41" s="13">
        <v>1</v>
      </c>
      <c r="E41" s="13"/>
      <c r="F41" s="14">
        <v>6.8005807053807482E-4</v>
      </c>
      <c r="G41" s="14"/>
      <c r="H41" s="12">
        <v>2330</v>
      </c>
      <c r="I41" s="13">
        <v>1</v>
      </c>
      <c r="J41" s="14">
        <v>6.8005807053807482E-4</v>
      </c>
    </row>
    <row r="42" spans="1:10" x14ac:dyDescent="0.25">
      <c r="A42" s="11" t="s">
        <v>116</v>
      </c>
      <c r="B42" s="12">
        <v>22637</v>
      </c>
      <c r="C42" s="12"/>
      <c r="D42" s="13">
        <v>1</v>
      </c>
      <c r="E42" s="13"/>
      <c r="F42" s="14">
        <v>6.6070706192147633E-3</v>
      </c>
      <c r="G42" s="14"/>
      <c r="H42" s="12">
        <v>22637</v>
      </c>
      <c r="I42" s="13">
        <v>1</v>
      </c>
      <c r="J42" s="14">
        <v>6.6070706192147633E-3</v>
      </c>
    </row>
    <row r="43" spans="1:10" x14ac:dyDescent="0.25">
      <c r="A43" s="11" t="s">
        <v>117</v>
      </c>
      <c r="B43" s="12">
        <v>62</v>
      </c>
      <c r="C43" s="12"/>
      <c r="D43" s="13">
        <v>1</v>
      </c>
      <c r="E43" s="13"/>
      <c r="F43" s="14">
        <v>1.8095965825476669E-5</v>
      </c>
      <c r="G43" s="14"/>
      <c r="H43" s="12">
        <v>62</v>
      </c>
      <c r="I43" s="13">
        <v>1</v>
      </c>
      <c r="J43" s="14">
        <v>1.8095965825476669E-5</v>
      </c>
    </row>
    <row r="44" spans="1:10" x14ac:dyDescent="0.25">
      <c r="A44" s="11" t="s">
        <v>118</v>
      </c>
      <c r="B44" s="12">
        <v>1341</v>
      </c>
      <c r="C44" s="12"/>
      <c r="D44" s="13">
        <v>1</v>
      </c>
      <c r="E44" s="13"/>
      <c r="F44" s="14">
        <v>3.9139822858006795E-4</v>
      </c>
      <c r="G44" s="14"/>
      <c r="H44" s="12">
        <v>1341</v>
      </c>
      <c r="I44" s="13">
        <v>1</v>
      </c>
      <c r="J44" s="14">
        <v>3.9139822858006795E-4</v>
      </c>
    </row>
    <row r="45" spans="1:10" x14ac:dyDescent="0.25">
      <c r="A45" s="11" t="s">
        <v>119</v>
      </c>
      <c r="B45" s="12">
        <v>469</v>
      </c>
      <c r="C45" s="12"/>
      <c r="D45" s="13">
        <v>1</v>
      </c>
      <c r="E45" s="13"/>
      <c r="F45" s="14">
        <v>1.3688722535723481E-4</v>
      </c>
      <c r="G45" s="14"/>
      <c r="H45" s="12">
        <v>469</v>
      </c>
      <c r="I45" s="13">
        <v>1</v>
      </c>
      <c r="J45" s="14">
        <v>1.3688722535723481E-4</v>
      </c>
    </row>
    <row r="46" spans="1:10" x14ac:dyDescent="0.25">
      <c r="A46" s="11" t="s">
        <v>120</v>
      </c>
      <c r="B46" s="12">
        <v>49046</v>
      </c>
      <c r="C46" s="12"/>
      <c r="D46" s="13">
        <v>1</v>
      </c>
      <c r="E46" s="13"/>
      <c r="F46" s="14">
        <v>1.4315076449618205E-2</v>
      </c>
      <c r="G46" s="14"/>
      <c r="H46" s="12">
        <v>49046</v>
      </c>
      <c r="I46" s="13">
        <v>1</v>
      </c>
      <c r="J46" s="14">
        <v>1.4315076449618205E-2</v>
      </c>
    </row>
    <row r="47" spans="1:10" x14ac:dyDescent="0.25">
      <c r="A47" s="11" t="s">
        <v>111</v>
      </c>
      <c r="B47" s="12">
        <v>704</v>
      </c>
      <c r="C47" s="12"/>
      <c r="D47" s="13">
        <v>1</v>
      </c>
      <c r="E47" s="13"/>
      <c r="F47" s="14">
        <v>2.0547677324412217E-4</v>
      </c>
      <c r="G47" s="14"/>
      <c r="H47" s="12">
        <v>704</v>
      </c>
      <c r="I47" s="13">
        <v>1</v>
      </c>
      <c r="J47" s="14">
        <v>2.0547677324412217E-4</v>
      </c>
    </row>
    <row r="48" spans="1:10" x14ac:dyDescent="0.25">
      <c r="A48" s="11" t="s">
        <v>121</v>
      </c>
      <c r="B48" s="12">
        <v>4457</v>
      </c>
      <c r="C48" s="12"/>
      <c r="D48" s="13">
        <v>1</v>
      </c>
      <c r="E48" s="13"/>
      <c r="F48" s="14">
        <v>1.3008664465185406E-3</v>
      </c>
      <c r="G48" s="14"/>
      <c r="H48" s="12">
        <v>4457</v>
      </c>
      <c r="I48" s="13">
        <v>1</v>
      </c>
      <c r="J48" s="14">
        <v>1.3008664465185406E-3</v>
      </c>
    </row>
    <row r="49" spans="1:10" x14ac:dyDescent="0.25">
      <c r="A49" s="11" t="s">
        <v>122</v>
      </c>
      <c r="B49" s="12">
        <v>210</v>
      </c>
      <c r="C49" s="12"/>
      <c r="D49" s="13">
        <v>1</v>
      </c>
      <c r="E49" s="13"/>
      <c r="F49" s="14">
        <v>6.1292787473388711E-5</v>
      </c>
      <c r="G49" s="14"/>
      <c r="H49" s="12">
        <v>210</v>
      </c>
      <c r="I49" s="13">
        <v>1</v>
      </c>
      <c r="J49" s="14">
        <v>6.1292787473388711E-5</v>
      </c>
    </row>
    <row r="50" spans="1:10" x14ac:dyDescent="0.25">
      <c r="A50" s="11" t="s">
        <v>123</v>
      </c>
      <c r="B50" s="12">
        <v>371058</v>
      </c>
      <c r="C50" s="12"/>
      <c r="D50" s="13">
        <v>1</v>
      </c>
      <c r="E50" s="13"/>
      <c r="F50" s="14">
        <v>0.10830085302047938</v>
      </c>
      <c r="G50" s="14"/>
      <c r="H50" s="12">
        <v>371058</v>
      </c>
      <c r="I50" s="13">
        <v>1</v>
      </c>
      <c r="J50" s="14">
        <v>0.10830085302047938</v>
      </c>
    </row>
    <row r="51" spans="1:10" x14ac:dyDescent="0.25">
      <c r="A51" s="4" t="s">
        <v>124</v>
      </c>
      <c r="B51" s="6">
        <v>1371</v>
      </c>
      <c r="C51" s="6"/>
      <c r="D51" s="9">
        <v>1</v>
      </c>
      <c r="E51" s="9"/>
      <c r="F51" s="10">
        <v>4.001543410762663E-4</v>
      </c>
      <c r="G51" s="10"/>
      <c r="H51" s="6">
        <v>1371</v>
      </c>
      <c r="I51" s="9">
        <v>1</v>
      </c>
      <c r="J51" s="10">
        <v>4.001543410762663E-4</v>
      </c>
    </row>
    <row r="52" spans="1:10" x14ac:dyDescent="0.25">
      <c r="A52" s="4" t="s">
        <v>125</v>
      </c>
      <c r="B52" s="6">
        <v>156</v>
      </c>
      <c r="C52" s="6"/>
      <c r="D52" s="9">
        <v>1</v>
      </c>
      <c r="E52" s="9"/>
      <c r="F52" s="10">
        <v>4.5531784980231615E-5</v>
      </c>
      <c r="G52" s="10"/>
      <c r="H52" s="6">
        <v>156</v>
      </c>
      <c r="I52" s="9">
        <v>1</v>
      </c>
      <c r="J52" s="10">
        <v>4.5531784980231615E-5</v>
      </c>
    </row>
    <row r="53" spans="1:10" x14ac:dyDescent="0.25">
      <c r="A53" s="4" t="s">
        <v>126</v>
      </c>
      <c r="B53" s="6"/>
      <c r="C53" s="6">
        <v>0</v>
      </c>
      <c r="D53" s="9"/>
      <c r="E53" s="9">
        <v>1</v>
      </c>
      <c r="F53" s="10">
        <v>0</v>
      </c>
      <c r="G53" s="10"/>
      <c r="H53" s="6">
        <v>0</v>
      </c>
      <c r="I53" s="9">
        <v>1</v>
      </c>
      <c r="J53" s="10">
        <v>0</v>
      </c>
    </row>
    <row r="54" spans="1:10" x14ac:dyDescent="0.25">
      <c r="A54" s="11" t="s">
        <v>127</v>
      </c>
      <c r="B54" s="12">
        <v>27809</v>
      </c>
      <c r="C54" s="12"/>
      <c r="D54" s="13">
        <v>1</v>
      </c>
      <c r="E54" s="13"/>
      <c r="F54" s="14">
        <v>8.1166244135593649E-3</v>
      </c>
      <c r="G54" s="14"/>
      <c r="H54" s="12">
        <v>27809</v>
      </c>
      <c r="I54" s="13">
        <v>1</v>
      </c>
      <c r="J54" s="14">
        <v>8.1166244135593649E-3</v>
      </c>
    </row>
    <row r="55" spans="1:10" x14ac:dyDescent="0.25">
      <c r="A55" s="4" t="s">
        <v>221</v>
      </c>
      <c r="B55" s="6">
        <v>3426178</v>
      </c>
      <c r="C55" s="6">
        <v>0</v>
      </c>
      <c r="D55" s="9">
        <v>36</v>
      </c>
      <c r="E55" s="9">
        <v>15</v>
      </c>
      <c r="F55" s="10">
        <v>1</v>
      </c>
      <c r="G55" s="10"/>
      <c r="H55" s="6">
        <v>3426178</v>
      </c>
      <c r="I55" s="9">
        <v>51</v>
      </c>
      <c r="J55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8F5D-3672-4B1F-A79E-72020F4BEE2E}">
  <dimension ref="A1:J55"/>
  <sheetViews>
    <sheetView zoomScale="75" zoomScaleNormal="75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J14" sqref="J4:J14"/>
    </sheetView>
  </sheetViews>
  <sheetFormatPr defaultRowHeight="15" x14ac:dyDescent="0.25"/>
  <cols>
    <col min="1" max="1" width="35.42578125" bestFit="1" customWidth="1"/>
    <col min="2" max="5" width="23.42578125" style="5" customWidth="1"/>
    <col min="6" max="7" width="23.42578125" customWidth="1"/>
    <col min="8" max="8" width="10.42578125" bestFit="1" customWidth="1"/>
    <col min="10" max="10" width="19.42578125" bestFit="1" customWidth="1"/>
  </cols>
  <sheetData>
    <row r="1" spans="1:10" x14ac:dyDescent="0.25">
      <c r="B1" s="8" t="s">
        <v>232</v>
      </c>
      <c r="F1" s="5"/>
      <c r="G1" s="5"/>
      <c r="H1" s="5"/>
      <c r="I1" s="5"/>
      <c r="J1" s="5"/>
    </row>
    <row r="2" spans="1:10" x14ac:dyDescent="0.25">
      <c r="B2" t="s">
        <v>237</v>
      </c>
      <c r="C2"/>
      <c r="D2" t="s">
        <v>239</v>
      </c>
      <c r="E2"/>
      <c r="F2" t="s">
        <v>234</v>
      </c>
      <c r="H2" s="5" t="s">
        <v>238</v>
      </c>
      <c r="I2" s="5" t="s">
        <v>240</v>
      </c>
      <c r="J2" s="5" t="s">
        <v>236</v>
      </c>
    </row>
    <row r="3" spans="1:10" x14ac:dyDescent="0.25">
      <c r="A3" s="8" t="s">
        <v>229</v>
      </c>
      <c r="B3" s="5" t="s">
        <v>233</v>
      </c>
      <c r="C3" s="5" t="s">
        <v>230</v>
      </c>
      <c r="D3" s="5" t="s">
        <v>233</v>
      </c>
      <c r="E3" s="5" t="s">
        <v>230</v>
      </c>
      <c r="F3" s="5" t="s">
        <v>233</v>
      </c>
      <c r="G3" s="5" t="s">
        <v>230</v>
      </c>
      <c r="H3" s="5"/>
      <c r="I3" s="5"/>
      <c r="J3" s="5"/>
    </row>
    <row r="4" spans="1:10" x14ac:dyDescent="0.25">
      <c r="A4" s="4" t="s">
        <v>153</v>
      </c>
      <c r="B4" s="6">
        <v>1076848</v>
      </c>
      <c r="C4" s="6"/>
      <c r="D4" s="9">
        <v>1</v>
      </c>
      <c r="E4" s="9"/>
      <c r="F4" s="10">
        <v>0.31430007431020807</v>
      </c>
      <c r="G4" s="10"/>
      <c r="H4" s="6">
        <v>1076848</v>
      </c>
      <c r="I4" s="9">
        <v>1</v>
      </c>
      <c r="J4" s="10">
        <v>0.31430007431020807</v>
      </c>
    </row>
    <row r="5" spans="1:10" x14ac:dyDescent="0.25">
      <c r="A5" s="4" t="s">
        <v>154</v>
      </c>
      <c r="B5" s="6">
        <v>1037607</v>
      </c>
      <c r="C5" s="6"/>
      <c r="D5" s="9">
        <v>1</v>
      </c>
      <c r="E5" s="9"/>
      <c r="F5" s="10">
        <v>0.302846787294764</v>
      </c>
      <c r="G5" s="10"/>
      <c r="H5" s="6">
        <v>1037607</v>
      </c>
      <c r="I5" s="9">
        <v>1</v>
      </c>
      <c r="J5" s="10">
        <v>0.302846787294764</v>
      </c>
    </row>
    <row r="6" spans="1:10" x14ac:dyDescent="0.25">
      <c r="A6" s="4" t="s">
        <v>123</v>
      </c>
      <c r="B6" s="6">
        <v>371058</v>
      </c>
      <c r="C6" s="6"/>
      <c r="D6" s="9">
        <v>1</v>
      </c>
      <c r="E6" s="9"/>
      <c r="F6" s="10">
        <v>0.10830085302047938</v>
      </c>
      <c r="G6" s="10"/>
      <c r="H6" s="6">
        <v>371058</v>
      </c>
      <c r="I6" s="9">
        <v>1</v>
      </c>
      <c r="J6" s="10">
        <v>0.10830085302047938</v>
      </c>
    </row>
    <row r="7" spans="1:10" x14ac:dyDescent="0.25">
      <c r="A7" s="4" t="s">
        <v>139</v>
      </c>
      <c r="B7" s="6">
        <v>314760</v>
      </c>
      <c r="C7" s="6"/>
      <c r="D7" s="9">
        <v>1</v>
      </c>
      <c r="E7" s="9"/>
      <c r="F7" s="10">
        <v>9.1869132310113483E-2</v>
      </c>
      <c r="G7" s="10"/>
      <c r="H7" s="6">
        <v>314760</v>
      </c>
      <c r="I7" s="9">
        <v>1</v>
      </c>
      <c r="J7" s="10">
        <v>9.1869132310113483E-2</v>
      </c>
    </row>
    <row r="8" spans="1:10" x14ac:dyDescent="0.25">
      <c r="A8" s="4" t="s">
        <v>108</v>
      </c>
      <c r="B8" s="6">
        <v>260366</v>
      </c>
      <c r="C8" s="6"/>
      <c r="D8" s="9">
        <v>1</v>
      </c>
      <c r="E8" s="9"/>
      <c r="F8" s="10">
        <v>7.5993132872839653E-2</v>
      </c>
      <c r="G8" s="10"/>
      <c r="H8" s="6">
        <v>260366</v>
      </c>
      <c r="I8" s="9">
        <v>1</v>
      </c>
      <c r="J8" s="10">
        <v>7.5993132872839653E-2</v>
      </c>
    </row>
    <row r="9" spans="1:10" x14ac:dyDescent="0.25">
      <c r="A9" s="4" t="s">
        <v>114</v>
      </c>
      <c r="B9" s="6">
        <v>169889</v>
      </c>
      <c r="C9" s="6"/>
      <c r="D9" s="9">
        <v>1</v>
      </c>
      <c r="E9" s="9"/>
      <c r="F9" s="10">
        <v>4.9585573195554927E-2</v>
      </c>
      <c r="G9" s="10"/>
      <c r="H9" s="6">
        <v>169889</v>
      </c>
      <c r="I9" s="9">
        <v>1</v>
      </c>
      <c r="J9" s="10">
        <v>4.9585573195554927E-2</v>
      </c>
    </row>
    <row r="10" spans="1:10" x14ac:dyDescent="0.25">
      <c r="A10" s="4" t="s">
        <v>120</v>
      </c>
      <c r="B10" s="6">
        <v>49046</v>
      </c>
      <c r="C10" s="6"/>
      <c r="D10" s="9">
        <v>1</v>
      </c>
      <c r="E10" s="9"/>
      <c r="F10" s="10">
        <v>1.4315076449618205E-2</v>
      </c>
      <c r="G10" s="10"/>
      <c r="H10" s="6">
        <v>49046</v>
      </c>
      <c r="I10" s="9">
        <v>1</v>
      </c>
      <c r="J10" s="10">
        <v>1.4315076449618205E-2</v>
      </c>
    </row>
    <row r="11" spans="1:10" x14ac:dyDescent="0.25">
      <c r="A11" s="4" t="s">
        <v>132</v>
      </c>
      <c r="B11" s="6">
        <v>34386</v>
      </c>
      <c r="C11" s="6"/>
      <c r="D11" s="9">
        <v>1</v>
      </c>
      <c r="E11" s="9"/>
      <c r="F11" s="10">
        <v>1.0036256143142592E-2</v>
      </c>
      <c r="G11" s="10"/>
      <c r="H11" s="6">
        <v>34386</v>
      </c>
      <c r="I11" s="9">
        <v>1</v>
      </c>
      <c r="J11" s="10">
        <v>1.0036256143142592E-2</v>
      </c>
    </row>
    <row r="12" spans="1:10" x14ac:dyDescent="0.25">
      <c r="A12" s="4" t="s">
        <v>127</v>
      </c>
      <c r="B12" s="6">
        <v>27809</v>
      </c>
      <c r="C12" s="6"/>
      <c r="D12" s="9">
        <v>1</v>
      </c>
      <c r="E12" s="9"/>
      <c r="F12" s="10">
        <v>8.1166244135593649E-3</v>
      </c>
      <c r="G12" s="10"/>
      <c r="H12" s="6">
        <v>27809</v>
      </c>
      <c r="I12" s="9">
        <v>1</v>
      </c>
      <c r="J12" s="10">
        <v>8.1166244135593649E-3</v>
      </c>
    </row>
    <row r="13" spans="1:10" x14ac:dyDescent="0.25">
      <c r="A13" s="4" t="s">
        <v>116</v>
      </c>
      <c r="B13" s="6">
        <v>22637</v>
      </c>
      <c r="C13" s="6"/>
      <c r="D13" s="9">
        <v>1</v>
      </c>
      <c r="E13" s="9"/>
      <c r="F13" s="10">
        <v>6.6070706192147633E-3</v>
      </c>
      <c r="G13" s="10"/>
      <c r="H13" s="6">
        <v>22637</v>
      </c>
      <c r="I13" s="9">
        <v>1</v>
      </c>
      <c r="J13" s="10">
        <v>6.6070706192147633E-3</v>
      </c>
    </row>
    <row r="14" spans="1:10" x14ac:dyDescent="0.25">
      <c r="A14" s="4" t="s">
        <v>133</v>
      </c>
      <c r="B14" s="6">
        <v>19374</v>
      </c>
      <c r="C14" s="6"/>
      <c r="D14" s="9">
        <v>1</v>
      </c>
      <c r="E14" s="9"/>
      <c r="F14" s="10">
        <v>5.6546974500449191E-3</v>
      </c>
      <c r="G14" s="10"/>
      <c r="H14" s="6">
        <v>19374</v>
      </c>
      <c r="I14" s="9">
        <v>1</v>
      </c>
      <c r="J14" s="10">
        <v>5.6546974500449191E-3</v>
      </c>
    </row>
    <row r="15" spans="1:10" x14ac:dyDescent="0.25">
      <c r="A15" s="4" t="s">
        <v>113</v>
      </c>
      <c r="B15" s="6">
        <v>8750</v>
      </c>
      <c r="C15" s="6"/>
      <c r="D15" s="9">
        <v>1</v>
      </c>
      <c r="E15" s="9"/>
      <c r="F15" s="10">
        <v>2.5538661447245298E-3</v>
      </c>
      <c r="G15" s="10"/>
      <c r="H15" s="6">
        <v>8750</v>
      </c>
      <c r="I15" s="9">
        <v>1</v>
      </c>
      <c r="J15" s="10">
        <v>2.5538661447245298E-3</v>
      </c>
    </row>
    <row r="16" spans="1:10" x14ac:dyDescent="0.25">
      <c r="A16" s="4" t="s">
        <v>155</v>
      </c>
      <c r="B16" s="6">
        <v>5802</v>
      </c>
      <c r="C16" s="6"/>
      <c r="D16" s="9">
        <v>1</v>
      </c>
      <c r="E16" s="9"/>
      <c r="F16" s="10">
        <v>1.6934321567647682E-3</v>
      </c>
      <c r="G16" s="10"/>
      <c r="H16" s="6">
        <v>5802</v>
      </c>
      <c r="I16" s="9">
        <v>1</v>
      </c>
      <c r="J16" s="10">
        <v>1.6934321567647682E-3</v>
      </c>
    </row>
    <row r="17" spans="1:10" x14ac:dyDescent="0.25">
      <c r="A17" s="4" t="s">
        <v>112</v>
      </c>
      <c r="B17" s="6">
        <v>5619</v>
      </c>
      <c r="C17" s="6"/>
      <c r="D17" s="9">
        <v>1</v>
      </c>
      <c r="E17" s="9"/>
      <c r="F17" s="10">
        <v>1.6400198705379581E-3</v>
      </c>
      <c r="G17" s="10"/>
      <c r="H17" s="6">
        <v>5619</v>
      </c>
      <c r="I17" s="9">
        <v>1</v>
      </c>
      <c r="J17" s="10">
        <v>1.6400198705379581E-3</v>
      </c>
    </row>
    <row r="18" spans="1:10" x14ac:dyDescent="0.25">
      <c r="A18" s="4" t="s">
        <v>109</v>
      </c>
      <c r="B18" s="6">
        <v>5249</v>
      </c>
      <c r="C18" s="6"/>
      <c r="D18" s="9">
        <v>1</v>
      </c>
      <c r="E18" s="9"/>
      <c r="F18" s="10">
        <v>1.5320278164181779E-3</v>
      </c>
      <c r="G18" s="10"/>
      <c r="H18" s="6">
        <v>5249</v>
      </c>
      <c r="I18" s="9">
        <v>1</v>
      </c>
      <c r="J18" s="10">
        <v>1.5320278164181779E-3</v>
      </c>
    </row>
    <row r="19" spans="1:10" x14ac:dyDescent="0.25">
      <c r="A19" s="4" t="s">
        <v>121</v>
      </c>
      <c r="B19" s="6">
        <v>4457</v>
      </c>
      <c r="C19" s="6"/>
      <c r="D19" s="9">
        <v>1</v>
      </c>
      <c r="E19" s="9"/>
      <c r="F19" s="10">
        <v>1.3008664465185406E-3</v>
      </c>
      <c r="G19" s="10"/>
      <c r="H19" s="6">
        <v>4457</v>
      </c>
      <c r="I19" s="9">
        <v>1</v>
      </c>
      <c r="J19" s="10">
        <v>1.3008664465185406E-3</v>
      </c>
    </row>
    <row r="20" spans="1:10" x14ac:dyDescent="0.25">
      <c r="A20" s="4" t="s">
        <v>115</v>
      </c>
      <c r="B20" s="6">
        <v>2330</v>
      </c>
      <c r="C20" s="6"/>
      <c r="D20" s="9">
        <v>1</v>
      </c>
      <c r="E20" s="9"/>
      <c r="F20" s="10">
        <v>6.8005807053807482E-4</v>
      </c>
      <c r="G20" s="10"/>
      <c r="H20" s="6">
        <v>2330</v>
      </c>
      <c r="I20" s="9">
        <v>1</v>
      </c>
      <c r="J20" s="10">
        <v>6.8005807053807482E-4</v>
      </c>
    </row>
    <row r="21" spans="1:10" x14ac:dyDescent="0.25">
      <c r="A21" s="4" t="s">
        <v>131</v>
      </c>
      <c r="B21" s="6">
        <v>2197</v>
      </c>
      <c r="C21" s="6"/>
      <c r="D21" s="9">
        <v>1</v>
      </c>
      <c r="E21" s="9"/>
      <c r="F21" s="10">
        <v>6.4123930513826193E-4</v>
      </c>
      <c r="G21" s="10"/>
      <c r="H21" s="6">
        <v>2197</v>
      </c>
      <c r="I21" s="9">
        <v>1</v>
      </c>
      <c r="J21" s="10">
        <v>6.4123930513826193E-4</v>
      </c>
    </row>
    <row r="22" spans="1:10" x14ac:dyDescent="0.25">
      <c r="A22" s="4" t="s">
        <v>124</v>
      </c>
      <c r="B22" s="6">
        <v>1371</v>
      </c>
      <c r="C22" s="6"/>
      <c r="D22" s="9">
        <v>1</v>
      </c>
      <c r="E22" s="9"/>
      <c r="F22" s="10">
        <v>4.001543410762663E-4</v>
      </c>
      <c r="G22" s="10"/>
      <c r="H22" s="6">
        <v>1371</v>
      </c>
      <c r="I22" s="9">
        <v>1</v>
      </c>
      <c r="J22" s="10">
        <v>4.001543410762663E-4</v>
      </c>
    </row>
    <row r="23" spans="1:10" x14ac:dyDescent="0.25">
      <c r="A23" s="4" t="s">
        <v>118</v>
      </c>
      <c r="B23" s="6">
        <v>1341</v>
      </c>
      <c r="C23" s="6"/>
      <c r="D23" s="9">
        <v>1</v>
      </c>
      <c r="E23" s="9"/>
      <c r="F23" s="10">
        <v>3.9139822858006795E-4</v>
      </c>
      <c r="G23" s="10"/>
      <c r="H23" s="6">
        <v>1341</v>
      </c>
      <c r="I23" s="9">
        <v>1</v>
      </c>
      <c r="J23" s="10">
        <v>3.9139822858006795E-4</v>
      </c>
    </row>
    <row r="24" spans="1:10" x14ac:dyDescent="0.25">
      <c r="A24" s="4" t="s">
        <v>235</v>
      </c>
      <c r="B24" s="6">
        <v>1268</v>
      </c>
      <c r="C24" s="6"/>
      <c r="D24" s="9">
        <v>1</v>
      </c>
      <c r="E24" s="9"/>
      <c r="F24" s="10">
        <v>3.7009168817265186E-4</v>
      </c>
      <c r="G24" s="10"/>
      <c r="H24" s="6">
        <v>1268</v>
      </c>
      <c r="I24" s="9">
        <v>1</v>
      </c>
      <c r="J24" s="10">
        <v>3.7009168817265186E-4</v>
      </c>
    </row>
    <row r="25" spans="1:10" x14ac:dyDescent="0.25">
      <c r="A25" s="4" t="s">
        <v>129</v>
      </c>
      <c r="B25" s="6">
        <v>1033</v>
      </c>
      <c r="C25" s="6"/>
      <c r="D25" s="9">
        <v>1</v>
      </c>
      <c r="E25" s="9"/>
      <c r="F25" s="10">
        <v>3.0150214028576449E-4</v>
      </c>
      <c r="G25" s="10"/>
      <c r="H25" s="6">
        <v>1033</v>
      </c>
      <c r="I25" s="9">
        <v>1</v>
      </c>
      <c r="J25" s="10">
        <v>3.0150214028576449E-4</v>
      </c>
    </row>
    <row r="26" spans="1:10" x14ac:dyDescent="0.25">
      <c r="A26" s="4" t="s">
        <v>111</v>
      </c>
      <c r="B26" s="6">
        <v>704</v>
      </c>
      <c r="C26" s="6"/>
      <c r="D26" s="9">
        <v>1</v>
      </c>
      <c r="E26" s="9"/>
      <c r="F26" s="10">
        <v>2.0547677324412217E-4</v>
      </c>
      <c r="G26" s="10"/>
      <c r="H26" s="6">
        <v>704</v>
      </c>
      <c r="I26" s="9">
        <v>1</v>
      </c>
      <c r="J26" s="10">
        <v>2.0547677324412217E-4</v>
      </c>
    </row>
    <row r="27" spans="1:10" x14ac:dyDescent="0.25">
      <c r="A27" s="4" t="s">
        <v>138</v>
      </c>
      <c r="B27" s="6">
        <v>535</v>
      </c>
      <c r="C27" s="6"/>
      <c r="D27" s="9">
        <v>1</v>
      </c>
      <c r="E27" s="9"/>
      <c r="F27" s="10">
        <v>1.5615067284887124E-4</v>
      </c>
      <c r="G27" s="10"/>
      <c r="H27" s="6">
        <v>535</v>
      </c>
      <c r="I27" s="9">
        <v>1</v>
      </c>
      <c r="J27" s="10">
        <v>1.5615067284887124E-4</v>
      </c>
    </row>
    <row r="28" spans="1:10" x14ac:dyDescent="0.25">
      <c r="A28" s="4" t="s">
        <v>135</v>
      </c>
      <c r="B28" s="6">
        <v>524</v>
      </c>
      <c r="C28" s="6"/>
      <c r="D28" s="9">
        <v>1</v>
      </c>
      <c r="E28" s="9"/>
      <c r="F28" s="10">
        <v>1.5294009826693185E-4</v>
      </c>
      <c r="G28" s="10"/>
      <c r="H28" s="6">
        <v>524</v>
      </c>
      <c r="I28" s="9">
        <v>1</v>
      </c>
      <c r="J28" s="10">
        <v>1.5294009826693185E-4</v>
      </c>
    </row>
    <row r="29" spans="1:10" x14ac:dyDescent="0.25">
      <c r="A29" s="4" t="s">
        <v>119</v>
      </c>
      <c r="B29" s="6">
        <v>469</v>
      </c>
      <c r="C29" s="6"/>
      <c r="D29" s="9">
        <v>1</v>
      </c>
      <c r="E29" s="9"/>
      <c r="F29" s="10">
        <v>1.3688722535723481E-4</v>
      </c>
      <c r="G29" s="10"/>
      <c r="H29" s="6">
        <v>469</v>
      </c>
      <c r="I29" s="9">
        <v>1</v>
      </c>
      <c r="J29" s="10">
        <v>1.3688722535723481E-4</v>
      </c>
    </row>
    <row r="30" spans="1:10" x14ac:dyDescent="0.25">
      <c r="A30" s="4" t="s">
        <v>122</v>
      </c>
      <c r="B30" s="6">
        <v>210</v>
      </c>
      <c r="C30" s="6"/>
      <c r="D30" s="9">
        <v>1</v>
      </c>
      <c r="E30" s="9"/>
      <c r="F30" s="10">
        <v>6.1292787473388711E-5</v>
      </c>
      <c r="G30" s="10"/>
      <c r="H30" s="6">
        <v>210</v>
      </c>
      <c r="I30" s="9">
        <v>1</v>
      </c>
      <c r="J30" s="10">
        <v>6.1292787473388711E-5</v>
      </c>
    </row>
    <row r="31" spans="1:10" x14ac:dyDescent="0.25">
      <c r="A31" s="4" t="s">
        <v>140</v>
      </c>
      <c r="B31" s="6">
        <v>189</v>
      </c>
      <c r="C31" s="6"/>
      <c r="D31" s="9">
        <v>1</v>
      </c>
      <c r="E31" s="9"/>
      <c r="F31" s="10">
        <v>5.5163508726049846E-5</v>
      </c>
      <c r="G31" s="10"/>
      <c r="H31" s="6">
        <v>189</v>
      </c>
      <c r="I31" s="9">
        <v>1</v>
      </c>
      <c r="J31" s="10">
        <v>5.5163508726049846E-5</v>
      </c>
    </row>
    <row r="32" spans="1:10" x14ac:dyDescent="0.25">
      <c r="A32" s="4" t="s">
        <v>125</v>
      </c>
      <c r="B32" s="6">
        <v>156</v>
      </c>
      <c r="C32" s="6"/>
      <c r="D32" s="9">
        <v>1</v>
      </c>
      <c r="E32" s="9"/>
      <c r="F32" s="10">
        <v>4.5531784980231615E-5</v>
      </c>
      <c r="G32" s="10"/>
      <c r="H32" s="6">
        <v>156</v>
      </c>
      <c r="I32" s="9">
        <v>1</v>
      </c>
      <c r="J32" s="10">
        <v>4.5531784980231615E-5</v>
      </c>
    </row>
    <row r="33" spans="1:10" x14ac:dyDescent="0.25">
      <c r="A33" s="4" t="s">
        <v>128</v>
      </c>
      <c r="B33" s="6">
        <v>66</v>
      </c>
      <c r="C33" s="6"/>
      <c r="D33" s="9">
        <v>1</v>
      </c>
      <c r="E33" s="9"/>
      <c r="F33" s="10">
        <v>1.9263447491636453E-5</v>
      </c>
      <c r="G33" s="10"/>
      <c r="H33" s="6">
        <v>66</v>
      </c>
      <c r="I33" s="9">
        <v>1</v>
      </c>
      <c r="J33" s="10">
        <v>1.9263447491636453E-5</v>
      </c>
    </row>
    <row r="34" spans="1:10" x14ac:dyDescent="0.25">
      <c r="A34" s="4" t="s">
        <v>117</v>
      </c>
      <c r="B34" s="6">
        <v>62</v>
      </c>
      <c r="C34" s="6"/>
      <c r="D34" s="9">
        <v>1</v>
      </c>
      <c r="E34" s="9"/>
      <c r="F34" s="10">
        <v>1.8095965825476669E-5</v>
      </c>
      <c r="G34" s="10"/>
      <c r="H34" s="6">
        <v>62</v>
      </c>
      <c r="I34" s="9">
        <v>1</v>
      </c>
      <c r="J34" s="10">
        <v>1.8095965825476669E-5</v>
      </c>
    </row>
    <row r="35" spans="1:10" x14ac:dyDescent="0.25">
      <c r="A35" s="4" t="s">
        <v>130</v>
      </c>
      <c r="B35" s="6">
        <v>31</v>
      </c>
      <c r="C35" s="6"/>
      <c r="D35" s="9">
        <v>1</v>
      </c>
      <c r="E35" s="9"/>
      <c r="F35" s="10">
        <v>9.0479829127383343E-6</v>
      </c>
      <c r="G35" s="10"/>
      <c r="H35" s="6">
        <v>31</v>
      </c>
      <c r="I35" s="9">
        <v>1</v>
      </c>
      <c r="J35" s="10">
        <v>9.0479829127383343E-6</v>
      </c>
    </row>
    <row r="36" spans="1:10" x14ac:dyDescent="0.25">
      <c r="A36" s="4" t="s">
        <v>137</v>
      </c>
      <c r="B36" s="6">
        <v>27</v>
      </c>
      <c r="C36" s="6"/>
      <c r="D36" s="9">
        <v>1</v>
      </c>
      <c r="E36" s="9"/>
      <c r="F36" s="10">
        <v>7.8805012465785496E-6</v>
      </c>
      <c r="G36" s="10"/>
      <c r="H36" s="6">
        <v>27</v>
      </c>
      <c r="I36" s="9">
        <v>1</v>
      </c>
      <c r="J36" s="10">
        <v>7.8805012465785496E-6</v>
      </c>
    </row>
    <row r="37" spans="1:10" x14ac:dyDescent="0.25">
      <c r="A37" s="4" t="s">
        <v>152</v>
      </c>
      <c r="B37" s="6">
        <v>4</v>
      </c>
      <c r="C37" s="6"/>
      <c r="D37" s="9">
        <v>1</v>
      </c>
      <c r="E37" s="9"/>
      <c r="F37" s="10">
        <v>1.167481666159785E-6</v>
      </c>
      <c r="G37" s="10"/>
      <c r="H37" s="6">
        <v>4</v>
      </c>
      <c r="I37" s="9">
        <v>1</v>
      </c>
      <c r="J37" s="10">
        <v>1.167481666159785E-6</v>
      </c>
    </row>
    <row r="38" spans="1:10" x14ac:dyDescent="0.25">
      <c r="A38" s="4" t="s">
        <v>110</v>
      </c>
      <c r="B38" s="6">
        <v>3</v>
      </c>
      <c r="C38" s="6"/>
      <c r="D38" s="9">
        <v>1</v>
      </c>
      <c r="E38" s="9"/>
      <c r="F38" s="10">
        <v>8.7561124961983877E-7</v>
      </c>
      <c r="G38" s="10"/>
      <c r="H38" s="6">
        <v>3</v>
      </c>
      <c r="I38" s="9">
        <v>1</v>
      </c>
      <c r="J38" s="10">
        <v>8.7561124961983877E-7</v>
      </c>
    </row>
    <row r="39" spans="1:10" x14ac:dyDescent="0.25">
      <c r="A39" s="4" t="s">
        <v>144</v>
      </c>
      <c r="B39" s="6">
        <v>1</v>
      </c>
      <c r="C39" s="6"/>
      <c r="D39" s="9">
        <v>1</v>
      </c>
      <c r="E39" s="9"/>
      <c r="F39" s="10">
        <v>2.9187041653994624E-7</v>
      </c>
      <c r="G39" s="10"/>
      <c r="H39" s="6">
        <v>1</v>
      </c>
      <c r="I39" s="9">
        <v>1</v>
      </c>
      <c r="J39" s="10">
        <v>2.9187041653994624E-7</v>
      </c>
    </row>
    <row r="40" spans="1:10" x14ac:dyDescent="0.25">
      <c r="A40" s="4" t="s">
        <v>107</v>
      </c>
      <c r="B40" s="6"/>
      <c r="C40" s="6">
        <v>0</v>
      </c>
      <c r="D40" s="9"/>
      <c r="E40" s="9">
        <v>1</v>
      </c>
      <c r="F40" s="10">
        <v>0</v>
      </c>
      <c r="G40" s="10"/>
      <c r="H40" s="6">
        <v>0</v>
      </c>
      <c r="I40" s="9">
        <v>1</v>
      </c>
      <c r="J40" s="10">
        <v>0</v>
      </c>
    </row>
    <row r="41" spans="1:10" x14ac:dyDescent="0.25">
      <c r="A41" s="4" t="s">
        <v>146</v>
      </c>
      <c r="B41" s="6"/>
      <c r="C41" s="6">
        <v>0</v>
      </c>
      <c r="D41" s="9"/>
      <c r="E41" s="9">
        <v>1</v>
      </c>
      <c r="F41" s="10">
        <v>0</v>
      </c>
      <c r="G41" s="10"/>
      <c r="H41" s="6">
        <v>0</v>
      </c>
      <c r="I41" s="9">
        <v>1</v>
      </c>
      <c r="J41" s="10">
        <v>0</v>
      </c>
    </row>
    <row r="42" spans="1:10" x14ac:dyDescent="0.25">
      <c r="A42" s="4" t="s">
        <v>148</v>
      </c>
      <c r="B42" s="6"/>
      <c r="C42" s="6">
        <v>0</v>
      </c>
      <c r="D42" s="9"/>
      <c r="E42" s="9">
        <v>1</v>
      </c>
      <c r="F42" s="10">
        <v>0</v>
      </c>
      <c r="G42" s="10"/>
      <c r="H42" s="6">
        <v>0</v>
      </c>
      <c r="I42" s="9">
        <v>1</v>
      </c>
      <c r="J42" s="10">
        <v>0</v>
      </c>
    </row>
    <row r="43" spans="1:10" x14ac:dyDescent="0.25">
      <c r="A43" s="4" t="s">
        <v>147</v>
      </c>
      <c r="B43" s="6"/>
      <c r="C43" s="6">
        <v>0</v>
      </c>
      <c r="D43" s="9"/>
      <c r="E43" s="9">
        <v>1</v>
      </c>
      <c r="F43" s="10">
        <v>0</v>
      </c>
      <c r="G43" s="10"/>
      <c r="H43" s="6">
        <v>0</v>
      </c>
      <c r="I43" s="9">
        <v>1</v>
      </c>
      <c r="J43" s="10">
        <v>0</v>
      </c>
    </row>
    <row r="44" spans="1:10" x14ac:dyDescent="0.25">
      <c r="A44" s="4" t="s">
        <v>143</v>
      </c>
      <c r="B44" s="6"/>
      <c r="C44" s="6">
        <v>0</v>
      </c>
      <c r="D44" s="9"/>
      <c r="E44" s="9">
        <v>1</v>
      </c>
      <c r="F44" s="10">
        <v>0</v>
      </c>
      <c r="G44" s="10"/>
      <c r="H44" s="6">
        <v>0</v>
      </c>
      <c r="I44" s="9">
        <v>1</v>
      </c>
      <c r="J44" s="10">
        <v>0</v>
      </c>
    </row>
    <row r="45" spans="1:10" x14ac:dyDescent="0.25">
      <c r="A45" s="4" t="s">
        <v>142</v>
      </c>
      <c r="B45" s="6"/>
      <c r="C45" s="6">
        <v>0</v>
      </c>
      <c r="D45" s="9"/>
      <c r="E45" s="9">
        <v>1</v>
      </c>
      <c r="F45" s="10">
        <v>0</v>
      </c>
      <c r="G45" s="10"/>
      <c r="H45" s="6">
        <v>0</v>
      </c>
      <c r="I45" s="9">
        <v>1</v>
      </c>
      <c r="J45" s="10">
        <v>0</v>
      </c>
    </row>
    <row r="46" spans="1:10" x14ac:dyDescent="0.25">
      <c r="A46" s="4" t="s">
        <v>145</v>
      </c>
      <c r="B46" s="6"/>
      <c r="C46" s="6">
        <v>0</v>
      </c>
      <c r="D46" s="9"/>
      <c r="E46" s="9">
        <v>1</v>
      </c>
      <c r="F46" s="10">
        <v>0</v>
      </c>
      <c r="G46" s="10"/>
      <c r="H46" s="6">
        <v>0</v>
      </c>
      <c r="I46" s="9">
        <v>1</v>
      </c>
      <c r="J46" s="10">
        <v>0</v>
      </c>
    </row>
    <row r="47" spans="1:10" x14ac:dyDescent="0.25">
      <c r="A47" s="4" t="s">
        <v>126</v>
      </c>
      <c r="B47" s="6"/>
      <c r="C47" s="6">
        <v>0</v>
      </c>
      <c r="D47" s="9"/>
      <c r="E47" s="9">
        <v>1</v>
      </c>
      <c r="F47" s="10">
        <v>0</v>
      </c>
      <c r="G47" s="10"/>
      <c r="H47" s="6">
        <v>0</v>
      </c>
      <c r="I47" s="9">
        <v>1</v>
      </c>
      <c r="J47" s="10">
        <v>0</v>
      </c>
    </row>
    <row r="48" spans="1:10" x14ac:dyDescent="0.25">
      <c r="A48" s="4" t="s">
        <v>134</v>
      </c>
      <c r="B48" s="6"/>
      <c r="C48" s="6">
        <v>0</v>
      </c>
      <c r="D48" s="9"/>
      <c r="E48" s="9">
        <v>1</v>
      </c>
      <c r="F48" s="10">
        <v>0</v>
      </c>
      <c r="G48" s="10"/>
      <c r="H48" s="6">
        <v>0</v>
      </c>
      <c r="I48" s="9">
        <v>1</v>
      </c>
      <c r="J48" s="10">
        <v>0</v>
      </c>
    </row>
    <row r="49" spans="1:10" x14ac:dyDescent="0.25">
      <c r="A49" s="4" t="s">
        <v>136</v>
      </c>
      <c r="B49" s="6"/>
      <c r="C49" s="6">
        <v>0</v>
      </c>
      <c r="D49" s="9"/>
      <c r="E49" s="9">
        <v>1</v>
      </c>
      <c r="F49" s="10">
        <v>0</v>
      </c>
      <c r="G49" s="10"/>
      <c r="H49" s="6">
        <v>0</v>
      </c>
      <c r="I49" s="9">
        <v>1</v>
      </c>
      <c r="J49" s="10">
        <v>0</v>
      </c>
    </row>
    <row r="50" spans="1:10" x14ac:dyDescent="0.25">
      <c r="A50" s="4" t="s">
        <v>202</v>
      </c>
      <c r="B50" s="6"/>
      <c r="C50" s="6">
        <v>0</v>
      </c>
      <c r="D50" s="9"/>
      <c r="E50" s="9">
        <v>1</v>
      </c>
      <c r="F50" s="10">
        <v>0</v>
      </c>
      <c r="G50" s="10"/>
      <c r="H50" s="6">
        <v>0</v>
      </c>
      <c r="I50" s="9">
        <v>1</v>
      </c>
      <c r="J50" s="10">
        <v>0</v>
      </c>
    </row>
    <row r="51" spans="1:10" x14ac:dyDescent="0.25">
      <c r="A51" s="4" t="s">
        <v>141</v>
      </c>
      <c r="B51" s="6"/>
      <c r="C51" s="6">
        <v>0</v>
      </c>
      <c r="D51" s="9"/>
      <c r="E51" s="9">
        <v>1</v>
      </c>
      <c r="F51" s="10">
        <v>0</v>
      </c>
      <c r="G51" s="10"/>
      <c r="H51" s="6">
        <v>0</v>
      </c>
      <c r="I51" s="9">
        <v>1</v>
      </c>
      <c r="J51" s="10">
        <v>0</v>
      </c>
    </row>
    <row r="52" spans="1:10" x14ac:dyDescent="0.25">
      <c r="A52" s="4" t="s">
        <v>151</v>
      </c>
      <c r="B52" s="6"/>
      <c r="C52" s="6">
        <v>0</v>
      </c>
      <c r="D52" s="9"/>
      <c r="E52" s="9">
        <v>1</v>
      </c>
      <c r="F52" s="10">
        <v>0</v>
      </c>
      <c r="G52" s="10"/>
      <c r="H52" s="6">
        <v>0</v>
      </c>
      <c r="I52" s="9">
        <v>1</v>
      </c>
      <c r="J52" s="10">
        <v>0</v>
      </c>
    </row>
    <row r="53" spans="1:10" x14ac:dyDescent="0.25">
      <c r="A53" s="4" t="s">
        <v>149</v>
      </c>
      <c r="B53" s="6"/>
      <c r="C53" s="6">
        <v>0</v>
      </c>
      <c r="D53" s="9"/>
      <c r="E53" s="9">
        <v>1</v>
      </c>
      <c r="F53" s="10">
        <v>0</v>
      </c>
      <c r="G53" s="10"/>
      <c r="H53" s="6">
        <v>0</v>
      </c>
      <c r="I53" s="9">
        <v>1</v>
      </c>
      <c r="J53" s="10">
        <v>0</v>
      </c>
    </row>
    <row r="54" spans="1:10" x14ac:dyDescent="0.25">
      <c r="A54" s="4" t="s">
        <v>150</v>
      </c>
      <c r="B54" s="6"/>
      <c r="C54" s="6">
        <v>0</v>
      </c>
      <c r="D54" s="9"/>
      <c r="E54" s="9">
        <v>1</v>
      </c>
      <c r="F54" s="10">
        <v>0</v>
      </c>
      <c r="G54" s="10"/>
      <c r="H54" s="6">
        <v>0</v>
      </c>
      <c r="I54" s="9">
        <v>1</v>
      </c>
      <c r="J54" s="10">
        <v>0</v>
      </c>
    </row>
    <row r="55" spans="1:10" x14ac:dyDescent="0.25">
      <c r="A55" s="4" t="s">
        <v>221</v>
      </c>
      <c r="B55" s="6">
        <v>3426178</v>
      </c>
      <c r="C55" s="6">
        <v>0</v>
      </c>
      <c r="D55" s="9">
        <v>36</v>
      </c>
      <c r="E55" s="9">
        <v>15</v>
      </c>
      <c r="F55" s="10">
        <v>1</v>
      </c>
      <c r="G55" s="10"/>
      <c r="H55" s="6">
        <v>3426178</v>
      </c>
      <c r="I55" s="9">
        <v>51</v>
      </c>
      <c r="J55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DD7C-DBFF-427A-86F7-4E72DAC5F7D6}">
  <dimension ref="A1:E52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4" sqref="B4"/>
    </sheetView>
  </sheetViews>
  <sheetFormatPr defaultRowHeight="15" x14ac:dyDescent="0.25"/>
  <cols>
    <col min="1" max="1" width="12.140625" style="4" bestFit="1" customWidth="1"/>
    <col min="2" max="2" width="37.85546875" style="5" customWidth="1"/>
    <col min="3" max="4" width="37.85546875" style="4" customWidth="1"/>
    <col min="5" max="5" width="255.7109375" bestFit="1" customWidth="1"/>
  </cols>
  <sheetData>
    <row r="1" spans="1:5" x14ac:dyDescent="0.25">
      <c r="A1" s="7" t="s">
        <v>210</v>
      </c>
      <c r="B1" s="7" t="s">
        <v>208</v>
      </c>
      <c r="C1" s="7" t="s">
        <v>228</v>
      </c>
      <c r="D1" s="7" t="s">
        <v>231</v>
      </c>
      <c r="E1" s="7" t="s">
        <v>207</v>
      </c>
    </row>
    <row r="2" spans="1:5" x14ac:dyDescent="0.25">
      <c r="A2" s="4">
        <v>1</v>
      </c>
      <c r="B2" s="5" t="s">
        <v>235</v>
      </c>
      <c r="C2" s="6">
        <f>IFERROR(VLOOKUP(B2,pivot_by_type!$A$10:$G$46,7,FALSE),0)</f>
        <v>1268</v>
      </c>
      <c r="D2" s="6" t="str">
        <f>IF(ISNA(VLOOKUP(B2,pivot_by_type!$A$10:$G$46,7,FALSE)),"No Match","Match")</f>
        <v>Match</v>
      </c>
      <c r="E2" t="s">
        <v>209</v>
      </c>
    </row>
    <row r="3" spans="1:5" x14ac:dyDescent="0.25">
      <c r="A3" s="4">
        <v>2</v>
      </c>
      <c r="B3" s="5" t="s">
        <v>107</v>
      </c>
      <c r="C3" s="6">
        <f>IFERROR(VLOOKUP(B3,pivot_by_type!$A$10:$G$46,7,FALSE),0)</f>
        <v>0</v>
      </c>
      <c r="D3" s="6" t="str">
        <f>IF(ISNA(VLOOKUP(B3,pivot_by_type!$A$10:$G$46,7,FALSE)),"No Match","Match")</f>
        <v>No Match</v>
      </c>
      <c r="E3" t="s">
        <v>206</v>
      </c>
    </row>
    <row r="4" spans="1:5" x14ac:dyDescent="0.25">
      <c r="A4" s="4">
        <v>3</v>
      </c>
      <c r="B4" s="5" t="s">
        <v>108</v>
      </c>
      <c r="C4" s="6">
        <f>IFERROR(VLOOKUP(B4,pivot_by_type!$A$10:$G$46,7,FALSE),0)</f>
        <v>260366</v>
      </c>
      <c r="D4" s="6" t="str">
        <f>IF(ISNA(VLOOKUP(B4,pivot_by_type!$A$10:$G$46,7,FALSE)),"No Match","Match")</f>
        <v>Match</v>
      </c>
      <c r="E4" t="s">
        <v>205</v>
      </c>
    </row>
    <row r="5" spans="1:5" x14ac:dyDescent="0.25">
      <c r="A5" s="4">
        <v>4</v>
      </c>
      <c r="B5" s="5" t="s">
        <v>109</v>
      </c>
      <c r="C5" s="6">
        <f>IFERROR(VLOOKUP(B5,pivot_by_type!$A$10:$G$46,7,FALSE),0)</f>
        <v>5249</v>
      </c>
      <c r="D5" s="6" t="str">
        <f>IF(ISNA(VLOOKUP(B5,pivot_by_type!$A$10:$G$46,7,FALSE)),"No Match","Match")</f>
        <v>Match</v>
      </c>
      <c r="E5" t="s">
        <v>204</v>
      </c>
    </row>
    <row r="6" spans="1:5" x14ac:dyDescent="0.25">
      <c r="A6" s="4">
        <v>5</v>
      </c>
      <c r="B6" s="5" t="s">
        <v>110</v>
      </c>
      <c r="C6" s="6">
        <f>IFERROR(VLOOKUP(B6,pivot_by_type!$A$10:$G$46,7,FALSE),0)</f>
        <v>3</v>
      </c>
      <c r="D6" s="6" t="str">
        <f>IF(ISNA(VLOOKUP(B6,pivot_by_type!$A$10:$G$46,7,FALSE)),"No Match","Match")</f>
        <v>Match</v>
      </c>
      <c r="E6" t="s">
        <v>203</v>
      </c>
    </row>
    <row r="7" spans="1:5" x14ac:dyDescent="0.25">
      <c r="A7" s="4">
        <v>6</v>
      </c>
      <c r="B7" s="5" t="s">
        <v>202</v>
      </c>
      <c r="C7" s="6">
        <f>IFERROR(VLOOKUP(B7,pivot_by_type!$A$10:$G$46,7,FALSE),0)</f>
        <v>0</v>
      </c>
      <c r="D7" s="6" t="str">
        <f>IF(ISNA(VLOOKUP(B7,pivot_by_type!$A$10:$G$46,7,FALSE)),"No Match","Match")</f>
        <v>No Match</v>
      </c>
      <c r="E7" t="s">
        <v>201</v>
      </c>
    </row>
    <row r="8" spans="1:5" x14ac:dyDescent="0.25">
      <c r="A8" s="4">
        <v>7</v>
      </c>
      <c r="B8" s="5" t="s">
        <v>111</v>
      </c>
      <c r="C8" s="6">
        <f>IFERROR(VLOOKUP(B8,pivot_by_type!$A$10:$G$46,7,FALSE),0)</f>
        <v>704</v>
      </c>
      <c r="D8" s="6" t="str">
        <f>IF(ISNA(VLOOKUP(B8,pivot_by_type!$A$10:$G$46,7,FALSE)),"No Match","Match")</f>
        <v>Match</v>
      </c>
      <c r="E8" t="s">
        <v>200</v>
      </c>
    </row>
    <row r="9" spans="1:5" x14ac:dyDescent="0.25">
      <c r="A9" s="4">
        <v>8</v>
      </c>
      <c r="B9" s="5" t="s">
        <v>112</v>
      </c>
      <c r="C9" s="6">
        <f>IFERROR(VLOOKUP(B9,pivot_by_type!$A$10:$G$46,7,FALSE),0)</f>
        <v>5619</v>
      </c>
      <c r="D9" s="6" t="str">
        <f>IF(ISNA(VLOOKUP(B9,pivot_by_type!$A$10:$G$46,7,FALSE)),"No Match","Match")</f>
        <v>Match</v>
      </c>
      <c r="E9" t="s">
        <v>199</v>
      </c>
    </row>
    <row r="10" spans="1:5" x14ac:dyDescent="0.25">
      <c r="A10" s="4">
        <v>9</v>
      </c>
      <c r="B10" s="5" t="s">
        <v>113</v>
      </c>
      <c r="C10" s="6">
        <f>IFERROR(VLOOKUP(B10,pivot_by_type!$A$10:$G$46,7,FALSE),0)</f>
        <v>8750</v>
      </c>
      <c r="D10" s="6" t="str">
        <f>IF(ISNA(VLOOKUP(B10,pivot_by_type!$A$10:$G$46,7,FALSE)),"No Match","Match")</f>
        <v>Match</v>
      </c>
      <c r="E10" t="s">
        <v>198</v>
      </c>
    </row>
    <row r="11" spans="1:5" x14ac:dyDescent="0.25">
      <c r="A11" s="4">
        <v>10</v>
      </c>
      <c r="B11" s="5" t="s">
        <v>114</v>
      </c>
      <c r="C11" s="6">
        <f>IFERROR(VLOOKUP(B11,pivot_by_type!$A$10:$G$46,7,FALSE),0)</f>
        <v>169889</v>
      </c>
      <c r="D11" s="6" t="str">
        <f>IF(ISNA(VLOOKUP(B11,pivot_by_type!$A$10:$G$46,7,FALSE)),"No Match","Match")</f>
        <v>Match</v>
      </c>
      <c r="E11" t="s">
        <v>197</v>
      </c>
    </row>
    <row r="12" spans="1:5" x14ac:dyDescent="0.25">
      <c r="A12" s="4">
        <v>11</v>
      </c>
      <c r="B12" s="5" t="s">
        <v>115</v>
      </c>
      <c r="C12" s="6">
        <f>IFERROR(VLOOKUP(B12,pivot_by_type!$A$10:$G$46,7,FALSE),0)</f>
        <v>2330</v>
      </c>
      <c r="D12" s="6" t="str">
        <f>IF(ISNA(VLOOKUP(B12,pivot_by_type!$A$10:$G$46,7,FALSE)),"No Match","Match")</f>
        <v>Match</v>
      </c>
      <c r="E12" t="s">
        <v>196</v>
      </c>
    </row>
    <row r="13" spans="1:5" x14ac:dyDescent="0.25">
      <c r="A13" s="4">
        <v>12</v>
      </c>
      <c r="B13" s="5" t="s">
        <v>116</v>
      </c>
      <c r="C13" s="6">
        <f>IFERROR(VLOOKUP(B13,pivot_by_type!$A$10:$G$46,7,FALSE),0)</f>
        <v>22637</v>
      </c>
      <c r="D13" s="6" t="str">
        <f>IF(ISNA(VLOOKUP(B13,pivot_by_type!$A$10:$G$46,7,FALSE)),"No Match","Match")</f>
        <v>Match</v>
      </c>
      <c r="E13" t="s">
        <v>195</v>
      </c>
    </row>
    <row r="14" spans="1:5" x14ac:dyDescent="0.25">
      <c r="A14" s="4">
        <v>13</v>
      </c>
      <c r="B14" s="5" t="s">
        <v>117</v>
      </c>
      <c r="C14" s="6">
        <f>IFERROR(VLOOKUP(B14,pivot_by_type!$A$10:$G$46,7,FALSE),0)</f>
        <v>62</v>
      </c>
      <c r="D14" s="6" t="str">
        <f>IF(ISNA(VLOOKUP(B14,pivot_by_type!$A$10:$G$46,7,FALSE)),"No Match","Match")</f>
        <v>Match</v>
      </c>
      <c r="E14" t="s">
        <v>194</v>
      </c>
    </row>
    <row r="15" spans="1:5" x14ac:dyDescent="0.25">
      <c r="A15" s="4">
        <v>14</v>
      </c>
      <c r="B15" s="5" t="s">
        <v>118</v>
      </c>
      <c r="C15" s="6">
        <f>IFERROR(VLOOKUP(B15,pivot_by_type!$A$10:$G$46,7,FALSE),0)</f>
        <v>1341</v>
      </c>
      <c r="D15" s="6" t="str">
        <f>IF(ISNA(VLOOKUP(B15,pivot_by_type!$A$10:$G$46,7,FALSE)),"No Match","Match")</f>
        <v>Match</v>
      </c>
      <c r="E15" t="s">
        <v>193</v>
      </c>
    </row>
    <row r="16" spans="1:5" x14ac:dyDescent="0.25">
      <c r="A16" s="4">
        <v>15</v>
      </c>
      <c r="B16" s="5" t="s">
        <v>119</v>
      </c>
      <c r="C16" s="6">
        <f>IFERROR(VLOOKUP(B16,pivot_by_type!$A$10:$G$46,7,FALSE),0)</f>
        <v>469</v>
      </c>
      <c r="D16" s="6" t="str">
        <f>IF(ISNA(VLOOKUP(B16,pivot_by_type!$A$10:$G$46,7,FALSE)),"No Match","Match")</f>
        <v>Match</v>
      </c>
      <c r="E16" t="s">
        <v>192</v>
      </c>
    </row>
    <row r="17" spans="1:5" x14ac:dyDescent="0.25">
      <c r="A17" s="4">
        <v>16</v>
      </c>
      <c r="B17" s="5" t="s">
        <v>120</v>
      </c>
      <c r="C17" s="6">
        <f>IFERROR(VLOOKUP(B17,pivot_by_type!$A$10:$G$46,7,FALSE),0)</f>
        <v>49046</v>
      </c>
      <c r="D17" s="6" t="str">
        <f>IF(ISNA(VLOOKUP(B17,pivot_by_type!$A$10:$G$46,7,FALSE)),"No Match","Match")</f>
        <v>Match</v>
      </c>
      <c r="E17" t="s">
        <v>191</v>
      </c>
    </row>
    <row r="18" spans="1:5" x14ac:dyDescent="0.25">
      <c r="A18" s="4">
        <v>17</v>
      </c>
      <c r="B18" s="5" t="s">
        <v>121</v>
      </c>
      <c r="C18" s="6">
        <f>IFERROR(VLOOKUP(B18,pivot_by_type!$A$10:$G$46,7,FALSE),0)</f>
        <v>4457</v>
      </c>
      <c r="D18" s="6" t="str">
        <f>IF(ISNA(VLOOKUP(B18,pivot_by_type!$A$10:$G$46,7,FALSE)),"No Match","Match")</f>
        <v>Match</v>
      </c>
      <c r="E18" t="s">
        <v>190</v>
      </c>
    </row>
    <row r="19" spans="1:5" x14ac:dyDescent="0.25">
      <c r="A19" s="4">
        <v>18</v>
      </c>
      <c r="B19" s="5" t="s">
        <v>122</v>
      </c>
      <c r="C19" s="6">
        <f>IFERROR(VLOOKUP(B19,pivot_by_type!$A$10:$G$46,7,FALSE),0)</f>
        <v>210</v>
      </c>
      <c r="D19" s="6" t="str">
        <f>IF(ISNA(VLOOKUP(B19,pivot_by_type!$A$10:$G$46,7,FALSE)),"No Match","Match")</f>
        <v>Match</v>
      </c>
      <c r="E19" t="s">
        <v>189</v>
      </c>
    </row>
    <row r="20" spans="1:5" x14ac:dyDescent="0.25">
      <c r="A20" s="4">
        <v>19</v>
      </c>
      <c r="B20" s="5" t="s">
        <v>123</v>
      </c>
      <c r="C20" s="6">
        <f>IFERROR(VLOOKUP(B20,pivot_by_type!$A$10:$G$46,7,FALSE),0)</f>
        <v>371058</v>
      </c>
      <c r="D20" s="6" t="str">
        <f>IF(ISNA(VLOOKUP(B20,pivot_by_type!$A$10:$G$46,7,FALSE)),"No Match","Match")</f>
        <v>Match</v>
      </c>
      <c r="E20" t="s">
        <v>188</v>
      </c>
    </row>
    <row r="21" spans="1:5" x14ac:dyDescent="0.25">
      <c r="A21" s="4">
        <v>20</v>
      </c>
      <c r="B21" s="5" t="s">
        <v>124</v>
      </c>
      <c r="C21" s="6">
        <f>IFERROR(VLOOKUP(B21,pivot_by_type!$A$10:$G$46,7,FALSE),0)</f>
        <v>1371</v>
      </c>
      <c r="D21" s="6" t="str">
        <f>IF(ISNA(VLOOKUP(B21,pivot_by_type!$A$10:$G$46,7,FALSE)),"No Match","Match")</f>
        <v>Match</v>
      </c>
      <c r="E21" t="s">
        <v>187</v>
      </c>
    </row>
    <row r="22" spans="1:5" x14ac:dyDescent="0.25">
      <c r="A22" s="4">
        <v>21</v>
      </c>
      <c r="B22" s="5" t="s">
        <v>125</v>
      </c>
      <c r="C22" s="6">
        <f>IFERROR(VLOOKUP(B22,pivot_by_type!$A$10:$G$46,7,FALSE),0)</f>
        <v>156</v>
      </c>
      <c r="D22" s="6" t="str">
        <f>IF(ISNA(VLOOKUP(B22,pivot_by_type!$A$10:$G$46,7,FALSE)),"No Match","Match")</f>
        <v>Match</v>
      </c>
      <c r="E22" t="s">
        <v>186</v>
      </c>
    </row>
    <row r="23" spans="1:5" x14ac:dyDescent="0.25">
      <c r="A23" s="4">
        <v>22</v>
      </c>
      <c r="B23" s="5" t="s">
        <v>126</v>
      </c>
      <c r="C23" s="6">
        <f>IFERROR(VLOOKUP(B23,pivot_by_type!$A$10:$G$46,7,FALSE),0)</f>
        <v>0</v>
      </c>
      <c r="D23" s="6" t="str">
        <f>IF(ISNA(VLOOKUP(B23,pivot_by_type!$A$10:$G$46,7,FALSE)),"No Match","Match")</f>
        <v>No Match</v>
      </c>
      <c r="E23" t="s">
        <v>185</v>
      </c>
    </row>
    <row r="24" spans="1:5" x14ac:dyDescent="0.25">
      <c r="A24" s="4">
        <v>23</v>
      </c>
      <c r="B24" s="5" t="s">
        <v>127</v>
      </c>
      <c r="C24" s="6">
        <f>IFERROR(VLOOKUP(B24,pivot_by_type!$A$10:$G$46,7,FALSE),0)</f>
        <v>27809</v>
      </c>
      <c r="D24" s="6" t="str">
        <f>IF(ISNA(VLOOKUP(B24,pivot_by_type!$A$10:$G$46,7,FALSE)),"No Match","Match")</f>
        <v>Match</v>
      </c>
      <c r="E24" t="s">
        <v>184</v>
      </c>
    </row>
    <row r="25" spans="1:5" x14ac:dyDescent="0.25">
      <c r="A25" s="4">
        <v>24</v>
      </c>
      <c r="B25" s="5" t="s">
        <v>128</v>
      </c>
      <c r="C25" s="6">
        <f>IFERROR(VLOOKUP(B25,pivot_by_type!$A$10:$G$46,7,FALSE),0)</f>
        <v>66</v>
      </c>
      <c r="D25" s="6" t="str">
        <f>IF(ISNA(VLOOKUP(B25,pivot_by_type!$A$10:$G$46,7,FALSE)),"No Match","Match")</f>
        <v>Match</v>
      </c>
      <c r="E25" t="s">
        <v>183</v>
      </c>
    </row>
    <row r="26" spans="1:5" x14ac:dyDescent="0.25">
      <c r="A26" s="4">
        <v>25</v>
      </c>
      <c r="B26" s="5" t="s">
        <v>129</v>
      </c>
      <c r="C26" s="6">
        <f>IFERROR(VLOOKUP(B26,pivot_by_type!$A$10:$G$46,7,FALSE),0)</f>
        <v>1033</v>
      </c>
      <c r="D26" s="6" t="str">
        <f>IF(ISNA(VLOOKUP(B26,pivot_by_type!$A$10:$G$46,7,FALSE)),"No Match","Match")</f>
        <v>Match</v>
      </c>
      <c r="E26" t="s">
        <v>182</v>
      </c>
    </row>
    <row r="27" spans="1:5" x14ac:dyDescent="0.25">
      <c r="A27" s="4">
        <v>26</v>
      </c>
      <c r="B27" s="5" t="s">
        <v>130</v>
      </c>
      <c r="C27" s="6">
        <f>IFERROR(VLOOKUP(B27,pivot_by_type!$A$10:$G$46,7,FALSE),0)</f>
        <v>31</v>
      </c>
      <c r="D27" s="6" t="str">
        <f>IF(ISNA(VLOOKUP(B27,pivot_by_type!$A$10:$G$46,7,FALSE)),"No Match","Match")</f>
        <v>Match</v>
      </c>
      <c r="E27" t="s">
        <v>181</v>
      </c>
    </row>
    <row r="28" spans="1:5" x14ac:dyDescent="0.25">
      <c r="A28" s="4">
        <v>27</v>
      </c>
      <c r="B28" s="5" t="s">
        <v>131</v>
      </c>
      <c r="C28" s="6">
        <f>IFERROR(VLOOKUP(B28,pivot_by_type!$A$10:$G$46,7,FALSE),0)</f>
        <v>2197</v>
      </c>
      <c r="D28" s="6" t="str">
        <f>IF(ISNA(VLOOKUP(B28,pivot_by_type!$A$10:$G$46,7,FALSE)),"No Match","Match")</f>
        <v>Match</v>
      </c>
      <c r="E28" t="s">
        <v>180</v>
      </c>
    </row>
    <row r="29" spans="1:5" x14ac:dyDescent="0.25">
      <c r="A29" s="4">
        <v>28</v>
      </c>
      <c r="B29" s="5" t="s">
        <v>132</v>
      </c>
      <c r="C29" s="6">
        <f>IFERROR(VLOOKUP(B29,pivot_by_type!$A$10:$G$46,7,FALSE),0)</f>
        <v>34386</v>
      </c>
      <c r="D29" s="6" t="str">
        <f>IF(ISNA(VLOOKUP(B29,pivot_by_type!$A$10:$G$46,7,FALSE)),"No Match","Match")</f>
        <v>Match</v>
      </c>
      <c r="E29" t="s">
        <v>179</v>
      </c>
    </row>
    <row r="30" spans="1:5" x14ac:dyDescent="0.25">
      <c r="A30" s="4">
        <v>29</v>
      </c>
      <c r="B30" s="5" t="s">
        <v>133</v>
      </c>
      <c r="C30" s="6">
        <f>IFERROR(VLOOKUP(B30,pivot_by_type!$A$10:$G$46,7,FALSE),0)</f>
        <v>19374</v>
      </c>
      <c r="D30" s="6" t="str">
        <f>IF(ISNA(VLOOKUP(B30,pivot_by_type!$A$10:$G$46,7,FALSE)),"No Match","Match")</f>
        <v>Match</v>
      </c>
      <c r="E30" t="s">
        <v>178</v>
      </c>
    </row>
    <row r="31" spans="1:5" x14ac:dyDescent="0.25">
      <c r="A31" s="4">
        <v>30</v>
      </c>
      <c r="B31" s="5" t="s">
        <v>134</v>
      </c>
      <c r="C31" s="6">
        <f>IFERROR(VLOOKUP(B31,pivot_by_type!$A$10:$G$46,7,FALSE),0)</f>
        <v>0</v>
      </c>
      <c r="D31" s="6" t="str">
        <f>IF(ISNA(VLOOKUP(B31,pivot_by_type!$A$10:$G$46,7,FALSE)),"No Match","Match")</f>
        <v>No Match</v>
      </c>
      <c r="E31" t="s">
        <v>177</v>
      </c>
    </row>
    <row r="32" spans="1:5" x14ac:dyDescent="0.25">
      <c r="A32" s="4">
        <v>31</v>
      </c>
      <c r="B32" s="5" t="s">
        <v>135</v>
      </c>
      <c r="C32" s="6">
        <f>IFERROR(VLOOKUP(B32,pivot_by_type!$A$10:$G$46,7,FALSE),0)</f>
        <v>524</v>
      </c>
      <c r="D32" s="6" t="str">
        <f>IF(ISNA(VLOOKUP(B32,pivot_by_type!$A$10:$G$46,7,FALSE)),"No Match","Match")</f>
        <v>Match</v>
      </c>
      <c r="E32" t="s">
        <v>176</v>
      </c>
    </row>
    <row r="33" spans="1:5" x14ac:dyDescent="0.25">
      <c r="A33" s="4">
        <v>32</v>
      </c>
      <c r="B33" s="5" t="s">
        <v>136</v>
      </c>
      <c r="C33" s="6">
        <f>IFERROR(VLOOKUP(B33,pivot_by_type!$A$10:$G$46,7,FALSE),0)</f>
        <v>0</v>
      </c>
      <c r="D33" s="6" t="str">
        <f>IF(ISNA(VLOOKUP(B33,pivot_by_type!$A$10:$G$46,7,FALSE)),"No Match","Match")</f>
        <v>No Match</v>
      </c>
      <c r="E33" t="s">
        <v>175</v>
      </c>
    </row>
    <row r="34" spans="1:5" x14ac:dyDescent="0.25">
      <c r="A34" s="4">
        <v>33</v>
      </c>
      <c r="B34" s="5" t="s">
        <v>137</v>
      </c>
      <c r="C34" s="6">
        <f>IFERROR(VLOOKUP(B34,pivot_by_type!$A$10:$G$46,7,FALSE),0)</f>
        <v>27</v>
      </c>
      <c r="D34" s="6" t="str">
        <f>IF(ISNA(VLOOKUP(B34,pivot_by_type!$A$10:$G$46,7,FALSE)),"No Match","Match")</f>
        <v>Match</v>
      </c>
      <c r="E34" t="s">
        <v>174</v>
      </c>
    </row>
    <row r="35" spans="1:5" x14ac:dyDescent="0.25">
      <c r="A35" s="4">
        <v>34</v>
      </c>
      <c r="B35" s="5" t="s">
        <v>138</v>
      </c>
      <c r="C35" s="6">
        <f>IFERROR(VLOOKUP(B35,pivot_by_type!$A$10:$G$46,7,FALSE),0)</f>
        <v>535</v>
      </c>
      <c r="D35" s="6" t="str">
        <f>IF(ISNA(VLOOKUP(B35,pivot_by_type!$A$10:$G$46,7,FALSE)),"No Match","Match")</f>
        <v>Match</v>
      </c>
      <c r="E35" t="s">
        <v>173</v>
      </c>
    </row>
    <row r="36" spans="1:5" x14ac:dyDescent="0.25">
      <c r="A36" s="4">
        <v>35</v>
      </c>
      <c r="B36" s="5" t="s">
        <v>139</v>
      </c>
      <c r="C36" s="6">
        <f>IFERROR(VLOOKUP(B36,pivot_by_type!$A$10:$G$46,7,FALSE),0)</f>
        <v>314760</v>
      </c>
      <c r="D36" s="6" t="str">
        <f>IF(ISNA(VLOOKUP(B36,pivot_by_type!$A$10:$G$46,7,FALSE)),"No Match","Match")</f>
        <v>Match</v>
      </c>
      <c r="E36" t="s">
        <v>172</v>
      </c>
    </row>
    <row r="37" spans="1:5" x14ac:dyDescent="0.25">
      <c r="A37" s="4">
        <v>36</v>
      </c>
      <c r="B37" s="5" t="s">
        <v>140</v>
      </c>
      <c r="C37" s="6">
        <f>IFERROR(VLOOKUP(B37,pivot_by_type!$A$10:$G$46,7,FALSE),0)</f>
        <v>189</v>
      </c>
      <c r="D37" s="6" t="str">
        <f>IF(ISNA(VLOOKUP(B37,pivot_by_type!$A$10:$G$46,7,FALSE)),"No Match","Match")</f>
        <v>Match</v>
      </c>
      <c r="E37" t="s">
        <v>171</v>
      </c>
    </row>
    <row r="38" spans="1:5" x14ac:dyDescent="0.25">
      <c r="A38" s="4">
        <v>37</v>
      </c>
      <c r="B38" s="5" t="s">
        <v>141</v>
      </c>
      <c r="C38" s="6">
        <f>IFERROR(VLOOKUP(B38,pivot_by_type!$A$10:$G$46,7,FALSE),0)</f>
        <v>0</v>
      </c>
      <c r="D38" s="6" t="str">
        <f>IF(ISNA(VLOOKUP(B38,pivot_by_type!$A$10:$G$46,7,FALSE)),"No Match","Match")</f>
        <v>No Match</v>
      </c>
      <c r="E38" t="s">
        <v>170</v>
      </c>
    </row>
    <row r="39" spans="1:5" x14ac:dyDescent="0.25">
      <c r="A39" s="4">
        <v>38</v>
      </c>
      <c r="B39" s="5" t="s">
        <v>142</v>
      </c>
      <c r="C39" s="6">
        <f>IFERROR(VLOOKUP(B39,pivot_by_type!$A$10:$G$46,7,FALSE),0)</f>
        <v>0</v>
      </c>
      <c r="D39" s="6" t="str">
        <f>IF(ISNA(VLOOKUP(B39,pivot_by_type!$A$10:$G$46,7,FALSE)),"No Match","Match")</f>
        <v>No Match</v>
      </c>
      <c r="E39" t="s">
        <v>169</v>
      </c>
    </row>
    <row r="40" spans="1:5" x14ac:dyDescent="0.25">
      <c r="A40" s="4">
        <v>39</v>
      </c>
      <c r="B40" s="5" t="s">
        <v>143</v>
      </c>
      <c r="C40" s="6">
        <f>IFERROR(VLOOKUP(B40,pivot_by_type!$A$10:$G$46,7,FALSE),0)</f>
        <v>0</v>
      </c>
      <c r="D40" s="6" t="str">
        <f>IF(ISNA(VLOOKUP(B40,pivot_by_type!$A$10:$G$46,7,FALSE)),"No Match","Match")</f>
        <v>No Match</v>
      </c>
      <c r="E40" t="s">
        <v>168</v>
      </c>
    </row>
    <row r="41" spans="1:5" x14ac:dyDescent="0.25">
      <c r="A41" s="4">
        <v>40</v>
      </c>
      <c r="B41" s="5" t="s">
        <v>144</v>
      </c>
      <c r="C41" s="6">
        <f>IFERROR(VLOOKUP(B41,pivot_by_type!$A$10:$G$46,7,FALSE),0)</f>
        <v>1</v>
      </c>
      <c r="D41" s="6" t="str">
        <f>IF(ISNA(VLOOKUP(B41,pivot_by_type!$A$10:$G$46,7,FALSE)),"No Match","Match")</f>
        <v>Match</v>
      </c>
      <c r="E41" t="s">
        <v>167</v>
      </c>
    </row>
    <row r="42" spans="1:5" x14ac:dyDescent="0.25">
      <c r="A42" s="4">
        <v>41</v>
      </c>
      <c r="B42" s="5" t="s">
        <v>145</v>
      </c>
      <c r="C42" s="6">
        <f>IFERROR(VLOOKUP(B42,pivot_by_type!$A$10:$G$46,7,FALSE),0)</f>
        <v>0</v>
      </c>
      <c r="D42" s="6" t="str">
        <f>IF(ISNA(VLOOKUP(B42,pivot_by_type!$A$10:$G$46,7,FALSE)),"No Match","Match")</f>
        <v>No Match</v>
      </c>
      <c r="E42" t="s">
        <v>166</v>
      </c>
    </row>
    <row r="43" spans="1:5" x14ac:dyDescent="0.25">
      <c r="A43" s="4">
        <v>42</v>
      </c>
      <c r="B43" s="5" t="s">
        <v>146</v>
      </c>
      <c r="C43" s="6">
        <f>IFERROR(VLOOKUP(B43,pivot_by_type!$A$10:$G$46,7,FALSE),0)</f>
        <v>0</v>
      </c>
      <c r="D43" s="6" t="str">
        <f>IF(ISNA(VLOOKUP(B43,pivot_by_type!$A$10:$G$46,7,FALSE)),"No Match","Match")</f>
        <v>No Match</v>
      </c>
      <c r="E43" t="s">
        <v>165</v>
      </c>
    </row>
    <row r="44" spans="1:5" x14ac:dyDescent="0.25">
      <c r="A44" s="4">
        <v>43</v>
      </c>
      <c r="B44" s="5" t="s">
        <v>147</v>
      </c>
      <c r="C44" s="6">
        <f>IFERROR(VLOOKUP(B44,pivot_by_type!$A$10:$G$46,7,FALSE),0)</f>
        <v>0</v>
      </c>
      <c r="D44" s="6" t="str">
        <f>IF(ISNA(VLOOKUP(B44,pivot_by_type!$A$10:$G$46,7,FALSE)),"No Match","Match")</f>
        <v>No Match</v>
      </c>
      <c r="E44" t="s">
        <v>164</v>
      </c>
    </row>
    <row r="45" spans="1:5" x14ac:dyDescent="0.25">
      <c r="A45" s="4">
        <v>44</v>
      </c>
      <c r="B45" s="5" t="s">
        <v>148</v>
      </c>
      <c r="C45" s="6">
        <f>IFERROR(VLOOKUP(B45,pivot_by_type!$A$10:$G$46,7,FALSE),0)</f>
        <v>0</v>
      </c>
      <c r="D45" s="6" t="str">
        <f>IF(ISNA(VLOOKUP(B45,pivot_by_type!$A$10:$G$46,7,FALSE)),"No Match","Match")</f>
        <v>No Match</v>
      </c>
      <c r="E45" t="s">
        <v>163</v>
      </c>
    </row>
    <row r="46" spans="1:5" x14ac:dyDescent="0.25">
      <c r="A46" s="4">
        <v>45</v>
      </c>
      <c r="B46" s="5" t="s">
        <v>149</v>
      </c>
      <c r="C46" s="6">
        <f>IFERROR(VLOOKUP(B46,pivot_by_type!$A$10:$G$46,7,FALSE),0)</f>
        <v>0</v>
      </c>
      <c r="D46" s="6" t="str">
        <f>IF(ISNA(VLOOKUP(B46,pivot_by_type!$A$10:$G$46,7,FALSE)),"No Match","Match")</f>
        <v>No Match</v>
      </c>
      <c r="E46" t="s">
        <v>162</v>
      </c>
    </row>
    <row r="47" spans="1:5" x14ac:dyDescent="0.25">
      <c r="A47" s="4">
        <v>46</v>
      </c>
      <c r="B47" s="5" t="s">
        <v>150</v>
      </c>
      <c r="C47" s="6">
        <f>IFERROR(VLOOKUP(B47,pivot_by_type!$A$10:$G$46,7,FALSE),0)</f>
        <v>0</v>
      </c>
      <c r="D47" s="6" t="str">
        <f>IF(ISNA(VLOOKUP(B47,pivot_by_type!$A$10:$G$46,7,FALSE)),"No Match","Match")</f>
        <v>No Match</v>
      </c>
      <c r="E47" t="s">
        <v>161</v>
      </c>
    </row>
    <row r="48" spans="1:5" x14ac:dyDescent="0.25">
      <c r="A48" s="4">
        <v>47</v>
      </c>
      <c r="B48" s="5" t="s">
        <v>151</v>
      </c>
      <c r="C48" s="6">
        <f>IFERROR(VLOOKUP(B48,pivot_by_type!$A$10:$G$46,7,FALSE),0)</f>
        <v>0</v>
      </c>
      <c r="D48" s="6" t="str">
        <f>IF(ISNA(VLOOKUP(B48,pivot_by_type!$A$10:$G$46,7,FALSE)),"No Match","Match")</f>
        <v>No Match</v>
      </c>
      <c r="E48" t="s">
        <v>160</v>
      </c>
    </row>
    <row r="49" spans="1:5" x14ac:dyDescent="0.25">
      <c r="A49" s="4">
        <v>48</v>
      </c>
      <c r="B49" s="5" t="s">
        <v>152</v>
      </c>
      <c r="C49" s="6">
        <f>IFERROR(VLOOKUP(B49,pivot_by_type!$A$10:$G$46,7,FALSE),0)</f>
        <v>4</v>
      </c>
      <c r="D49" s="6" t="str">
        <f>IF(ISNA(VLOOKUP(B49,pivot_by_type!$A$10:$G$46,7,FALSE)),"No Match","Match")</f>
        <v>Match</v>
      </c>
      <c r="E49" t="s">
        <v>159</v>
      </c>
    </row>
    <row r="50" spans="1:5" x14ac:dyDescent="0.25">
      <c r="A50" s="4">
        <v>49</v>
      </c>
      <c r="B50" s="5" t="s">
        <v>153</v>
      </c>
      <c r="C50" s="6">
        <f>IFERROR(VLOOKUP(B50,pivot_by_type!$A$10:$G$46,7,FALSE),0)</f>
        <v>1076848</v>
      </c>
      <c r="D50" s="6" t="str">
        <f>IF(ISNA(VLOOKUP(B50,pivot_by_type!$A$10:$G$46,7,FALSE)),"No Match","Match")</f>
        <v>Match</v>
      </c>
      <c r="E50" t="s">
        <v>158</v>
      </c>
    </row>
    <row r="51" spans="1:5" x14ac:dyDescent="0.25">
      <c r="A51" s="4">
        <v>50</v>
      </c>
      <c r="B51" s="5" t="s">
        <v>154</v>
      </c>
      <c r="C51" s="6">
        <f>IFERROR(VLOOKUP(B51,pivot_by_type!$A$10:$G$46,7,FALSE),0)</f>
        <v>1037607</v>
      </c>
      <c r="D51" s="6" t="str">
        <f>IF(ISNA(VLOOKUP(B51,pivot_by_type!$A$10:$G$46,7,FALSE)),"No Match","Match")</f>
        <v>Match</v>
      </c>
      <c r="E51" t="s">
        <v>157</v>
      </c>
    </row>
    <row r="52" spans="1:5" x14ac:dyDescent="0.25">
      <c r="A52" s="4">
        <v>51</v>
      </c>
      <c r="B52" s="5" t="s">
        <v>155</v>
      </c>
      <c r="C52" s="6">
        <f>IFERROR(VLOOKUP(B52,pivot_by_type!$A$10:$G$46,7,FALSE),0)</f>
        <v>5802</v>
      </c>
      <c r="D52" s="6" t="str">
        <f>IF(ISNA(VLOOKUP(B52,pivot_by_type!$A$10:$G$46,7,FALSE)),"No Match","Match")</f>
        <v>Match</v>
      </c>
      <c r="E52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F9A4-8AD1-450E-A062-7FA8908E2E38}">
  <dimension ref="A1:Q46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F35" sqref="F35"/>
    </sheetView>
  </sheetViews>
  <sheetFormatPr defaultRowHeight="15" x14ac:dyDescent="0.25"/>
  <cols>
    <col min="1" max="1" width="33.140625" bestFit="1" customWidth="1"/>
    <col min="2" max="17" width="12.140625" style="5" customWidth="1"/>
  </cols>
  <sheetData>
    <row r="1" spans="1:17" x14ac:dyDescent="0.25">
      <c r="A1" s="4" t="s">
        <v>211</v>
      </c>
      <c r="B1" s="5" t="s" vm="1">
        <v>212</v>
      </c>
    </row>
    <row r="2" spans="1:17" x14ac:dyDescent="0.25">
      <c r="A2" t="s">
        <v>213</v>
      </c>
      <c r="B2" s="5" t="s" vm="2">
        <v>212</v>
      </c>
    </row>
    <row r="3" spans="1:17" x14ac:dyDescent="0.25">
      <c r="A3" t="s">
        <v>214</v>
      </c>
      <c r="B3" s="5" t="s" vm="3">
        <v>212</v>
      </c>
    </row>
    <row r="4" spans="1:17" x14ac:dyDescent="0.25">
      <c r="A4" t="s">
        <v>215</v>
      </c>
      <c r="B4" s="5" t="s" vm="4">
        <v>212</v>
      </c>
    </row>
    <row r="5" spans="1:17" x14ac:dyDescent="0.25">
      <c r="A5" t="s">
        <v>216</v>
      </c>
      <c r="B5" s="5" t="s" vm="5">
        <v>212</v>
      </c>
    </row>
    <row r="6" spans="1:17" x14ac:dyDescent="0.25">
      <c r="A6" s="5" t="s">
        <v>217</v>
      </c>
      <c r="B6" s="5" t="s" vm="6">
        <v>212</v>
      </c>
    </row>
    <row r="8" spans="1:17" x14ac:dyDescent="0.25">
      <c r="A8" t="s">
        <v>218</v>
      </c>
      <c r="B8" s="4" t="s">
        <v>219</v>
      </c>
    </row>
    <row r="9" spans="1:17" x14ac:dyDescent="0.25">
      <c r="A9" t="s">
        <v>220</v>
      </c>
      <c r="B9" s="5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">
        <v>2017</v>
      </c>
      <c r="J9" s="5">
        <v>2018</v>
      </c>
      <c r="K9" s="5">
        <v>2019</v>
      </c>
      <c r="L9" s="5">
        <v>2020</v>
      </c>
      <c r="M9" s="5">
        <v>2021</v>
      </c>
      <c r="N9" s="5">
        <v>2022</v>
      </c>
      <c r="O9" s="5">
        <v>2023</v>
      </c>
      <c r="P9" s="5">
        <v>2024</v>
      </c>
      <c r="Q9" s="5" t="s">
        <v>221</v>
      </c>
    </row>
    <row r="10" spans="1:17" x14ac:dyDescent="0.25">
      <c r="A10" t="s">
        <v>235</v>
      </c>
      <c r="B10" s="6">
        <v>21</v>
      </c>
      <c r="C10" s="6">
        <v>10</v>
      </c>
      <c r="D10" s="6">
        <v>16</v>
      </c>
      <c r="E10" s="6">
        <v>201</v>
      </c>
      <c r="F10" s="6">
        <v>417</v>
      </c>
      <c r="G10" s="6">
        <v>524</v>
      </c>
      <c r="H10" s="6">
        <v>1</v>
      </c>
      <c r="I10" s="6">
        <v>5</v>
      </c>
      <c r="J10" s="6">
        <v>3</v>
      </c>
      <c r="K10" s="6">
        <v>5</v>
      </c>
      <c r="L10" s="6">
        <v>19</v>
      </c>
      <c r="M10" s="6">
        <v>46</v>
      </c>
      <c r="N10" s="6"/>
      <c r="O10" s="6"/>
      <c r="P10" s="6"/>
      <c r="Q10" s="6">
        <v>1268</v>
      </c>
    </row>
    <row r="11" spans="1:17" x14ac:dyDescent="0.25">
      <c r="A11" t="s">
        <v>128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8</v>
      </c>
      <c r="O11" s="6">
        <v>52</v>
      </c>
      <c r="P11" s="6">
        <v>6</v>
      </c>
      <c r="Q11" s="6">
        <v>66</v>
      </c>
    </row>
    <row r="12" spans="1:17" x14ac:dyDescent="0.25">
      <c r="A12" t="s">
        <v>129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>
        <v>97</v>
      </c>
      <c r="N12" s="6">
        <v>252</v>
      </c>
      <c r="O12" s="6">
        <v>90</v>
      </c>
      <c r="P12" s="6">
        <v>594</v>
      </c>
      <c r="Q12" s="6">
        <v>1033</v>
      </c>
    </row>
    <row r="13" spans="1:17" x14ac:dyDescent="0.25">
      <c r="A13" t="s">
        <v>130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2</v>
      </c>
      <c r="O13" s="6">
        <v>18</v>
      </c>
      <c r="P13" s="6">
        <v>11</v>
      </c>
      <c r="Q13" s="6">
        <v>31</v>
      </c>
    </row>
    <row r="14" spans="1:17" x14ac:dyDescent="0.25">
      <c r="A14" t="s">
        <v>131</v>
      </c>
      <c r="B14" s="6"/>
      <c r="C14" s="6"/>
      <c r="D14" s="6"/>
      <c r="E14" s="6"/>
      <c r="F14" s="6"/>
      <c r="G14" s="6"/>
      <c r="H14" s="6"/>
      <c r="I14" s="6"/>
      <c r="J14" s="6"/>
      <c r="K14" s="6">
        <v>1</v>
      </c>
      <c r="L14" s="6">
        <v>3</v>
      </c>
      <c r="M14" s="6">
        <v>181</v>
      </c>
      <c r="N14" s="6">
        <v>1392</v>
      </c>
      <c r="O14" s="6">
        <v>557</v>
      </c>
      <c r="P14" s="6">
        <v>63</v>
      </c>
      <c r="Q14" s="6">
        <v>2197</v>
      </c>
    </row>
    <row r="15" spans="1:17" x14ac:dyDescent="0.25">
      <c r="A15" t="s">
        <v>132</v>
      </c>
      <c r="B15" s="6">
        <v>3209</v>
      </c>
      <c r="C15" s="6">
        <v>3529</v>
      </c>
      <c r="D15" s="6">
        <v>3966</v>
      </c>
      <c r="E15" s="6">
        <v>3352</v>
      </c>
      <c r="F15" s="6">
        <v>2898</v>
      </c>
      <c r="G15" s="6">
        <v>3635</v>
      </c>
      <c r="H15" s="6">
        <v>2993</v>
      </c>
      <c r="I15" s="6">
        <v>2767</v>
      </c>
      <c r="J15" s="6">
        <v>2523</v>
      </c>
      <c r="K15" s="6">
        <v>2456</v>
      </c>
      <c r="L15" s="6">
        <v>1713</v>
      </c>
      <c r="M15" s="6">
        <v>1235</v>
      </c>
      <c r="N15" s="6">
        <v>109</v>
      </c>
      <c r="O15" s="6">
        <v>1</v>
      </c>
      <c r="P15" s="6"/>
      <c r="Q15" s="6">
        <v>34386</v>
      </c>
    </row>
    <row r="16" spans="1:17" x14ac:dyDescent="0.25">
      <c r="A16" t="s">
        <v>133</v>
      </c>
      <c r="B16" s="6">
        <v>1636</v>
      </c>
      <c r="C16" s="6">
        <v>1784</v>
      </c>
      <c r="D16" s="6">
        <v>2012</v>
      </c>
      <c r="E16" s="6">
        <v>1731</v>
      </c>
      <c r="F16" s="6">
        <v>1468</v>
      </c>
      <c r="G16" s="6">
        <v>2316</v>
      </c>
      <c r="H16" s="6">
        <v>1782</v>
      </c>
      <c r="I16" s="6">
        <v>1679</v>
      </c>
      <c r="J16" s="6">
        <v>1485</v>
      </c>
      <c r="K16" s="6">
        <v>1346</v>
      </c>
      <c r="L16" s="6">
        <v>1254</v>
      </c>
      <c r="M16" s="6">
        <v>878</v>
      </c>
      <c r="N16" s="6">
        <v>3</v>
      </c>
      <c r="O16" s="6"/>
      <c r="P16" s="6"/>
      <c r="Q16" s="6">
        <v>19374</v>
      </c>
    </row>
    <row r="17" spans="1:17" x14ac:dyDescent="0.25">
      <c r="A17" t="s">
        <v>135</v>
      </c>
      <c r="B17" s="6">
        <v>8</v>
      </c>
      <c r="C17" s="6">
        <v>10</v>
      </c>
      <c r="D17" s="6">
        <v>6</v>
      </c>
      <c r="E17" s="6">
        <v>13</v>
      </c>
      <c r="F17" s="6">
        <v>5</v>
      </c>
      <c r="G17" s="6">
        <v>45</v>
      </c>
      <c r="H17" s="6">
        <v>79</v>
      </c>
      <c r="I17" s="6">
        <v>94</v>
      </c>
      <c r="J17" s="6">
        <v>137</v>
      </c>
      <c r="K17" s="6">
        <v>80</v>
      </c>
      <c r="L17" s="6">
        <v>35</v>
      </c>
      <c r="M17" s="6">
        <v>12</v>
      </c>
      <c r="N17" s="6"/>
      <c r="O17" s="6"/>
      <c r="P17" s="6"/>
      <c r="Q17" s="6">
        <v>524</v>
      </c>
    </row>
    <row r="18" spans="1:17" x14ac:dyDescent="0.25">
      <c r="A18" t="s">
        <v>137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27</v>
      </c>
      <c r="Q18" s="6">
        <v>27</v>
      </c>
    </row>
    <row r="19" spans="1:17" x14ac:dyDescent="0.25">
      <c r="A19" t="s">
        <v>138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535</v>
      </c>
      <c r="Q19" s="6">
        <v>535</v>
      </c>
    </row>
    <row r="20" spans="1:17" x14ac:dyDescent="0.25">
      <c r="A20" t="s">
        <v>108</v>
      </c>
      <c r="B20" s="6"/>
      <c r="C20" s="6"/>
      <c r="D20" s="6"/>
      <c r="E20" s="6"/>
      <c r="F20" s="6"/>
      <c r="G20" s="6"/>
      <c r="H20" s="6"/>
      <c r="I20" s="6">
        <v>2</v>
      </c>
      <c r="J20" s="6">
        <v>19</v>
      </c>
      <c r="K20" s="6">
        <v>24</v>
      </c>
      <c r="L20" s="6">
        <v>6</v>
      </c>
      <c r="M20" s="6">
        <v>38903</v>
      </c>
      <c r="N20" s="6">
        <v>79371</v>
      </c>
      <c r="O20" s="6">
        <v>75894</v>
      </c>
      <c r="P20" s="6">
        <v>66147</v>
      </c>
      <c r="Q20" s="6">
        <v>260366</v>
      </c>
    </row>
    <row r="21" spans="1:17" x14ac:dyDescent="0.25">
      <c r="A21" t="s">
        <v>139</v>
      </c>
      <c r="B21" s="6">
        <v>33047</v>
      </c>
      <c r="C21" s="6">
        <v>45549</v>
      </c>
      <c r="D21" s="6">
        <v>20018</v>
      </c>
      <c r="E21" s="6">
        <v>18998</v>
      </c>
      <c r="F21" s="6">
        <v>17473</v>
      </c>
      <c r="G21" s="6">
        <v>16836</v>
      </c>
      <c r="H21" s="6">
        <v>39385</v>
      </c>
      <c r="I21" s="6">
        <v>38240</v>
      </c>
      <c r="J21" s="6">
        <v>34377</v>
      </c>
      <c r="K21" s="6">
        <v>34243</v>
      </c>
      <c r="L21" s="6">
        <v>8362</v>
      </c>
      <c r="M21" s="6">
        <v>8090</v>
      </c>
      <c r="N21" s="6">
        <v>117</v>
      </c>
      <c r="O21" s="6">
        <v>25</v>
      </c>
      <c r="P21" s="6"/>
      <c r="Q21" s="6">
        <v>314760</v>
      </c>
    </row>
    <row r="22" spans="1:17" x14ac:dyDescent="0.25">
      <c r="A22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v>189</v>
      </c>
      <c r="Q22" s="6">
        <v>189</v>
      </c>
    </row>
    <row r="23" spans="1:17" x14ac:dyDescent="0.25">
      <c r="A23" t="s">
        <v>144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</v>
      </c>
      <c r="Q23" s="6">
        <v>1</v>
      </c>
    </row>
    <row r="24" spans="1:17" x14ac:dyDescent="0.25">
      <c r="A24" t="s">
        <v>109</v>
      </c>
      <c r="B24" s="6"/>
      <c r="C24" s="6"/>
      <c r="D24" s="6"/>
      <c r="E24" s="6"/>
      <c r="F24" s="6"/>
      <c r="G24" s="6"/>
      <c r="H24" s="6"/>
      <c r="I24" s="6"/>
      <c r="J24" s="6">
        <v>2</v>
      </c>
      <c r="K24" s="6"/>
      <c r="L24" s="6">
        <v>1</v>
      </c>
      <c r="M24" s="6">
        <v>521</v>
      </c>
      <c r="N24" s="6">
        <v>2192</v>
      </c>
      <c r="O24" s="6">
        <v>1230</v>
      </c>
      <c r="P24" s="6">
        <v>1303</v>
      </c>
      <c r="Q24" s="6">
        <v>5249</v>
      </c>
    </row>
    <row r="25" spans="1:17" x14ac:dyDescent="0.25">
      <c r="A25" t="s">
        <v>152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3</v>
      </c>
      <c r="O25" s="6">
        <v>1</v>
      </c>
      <c r="P25" s="6"/>
      <c r="Q25" s="6">
        <v>4</v>
      </c>
    </row>
    <row r="26" spans="1:17" x14ac:dyDescent="0.25">
      <c r="A26" t="s">
        <v>153</v>
      </c>
      <c r="B26" s="6">
        <v>4</v>
      </c>
      <c r="C26" s="6"/>
      <c r="D26" s="6">
        <v>1</v>
      </c>
      <c r="E26" s="6">
        <v>1</v>
      </c>
      <c r="F26" s="6">
        <v>26415</v>
      </c>
      <c r="G26" s="6">
        <v>177542</v>
      </c>
      <c r="H26" s="6">
        <v>174901</v>
      </c>
      <c r="I26" s="6">
        <v>170442</v>
      </c>
      <c r="J26" s="6">
        <v>178127</v>
      </c>
      <c r="K26" s="6">
        <v>185024</v>
      </c>
      <c r="L26" s="6">
        <v>92751</v>
      </c>
      <c r="M26" s="6">
        <v>70729</v>
      </c>
      <c r="N26" s="6">
        <v>15</v>
      </c>
      <c r="O26" s="6">
        <v>896</v>
      </c>
      <c r="P26" s="6"/>
      <c r="Q26" s="6">
        <v>1076848</v>
      </c>
    </row>
    <row r="27" spans="1:17" x14ac:dyDescent="0.25">
      <c r="A27" t="s">
        <v>154</v>
      </c>
      <c r="B27" s="6">
        <v>85283</v>
      </c>
      <c r="C27" s="6">
        <v>88216</v>
      </c>
      <c r="D27" s="6">
        <v>101652</v>
      </c>
      <c r="E27" s="6">
        <v>106727</v>
      </c>
      <c r="F27" s="6">
        <v>99244</v>
      </c>
      <c r="G27" s="6">
        <v>102846</v>
      </c>
      <c r="H27" s="6">
        <v>91568</v>
      </c>
      <c r="I27" s="6">
        <v>86706</v>
      </c>
      <c r="J27" s="6">
        <v>87114</v>
      </c>
      <c r="K27" s="6">
        <v>93187</v>
      </c>
      <c r="L27" s="6">
        <v>60127</v>
      </c>
      <c r="M27" s="6">
        <v>34012</v>
      </c>
      <c r="N27" s="6">
        <v>452</v>
      </c>
      <c r="O27" s="6">
        <v>473</v>
      </c>
      <c r="P27" s="6"/>
      <c r="Q27" s="6">
        <v>1037607</v>
      </c>
    </row>
    <row r="28" spans="1:17" x14ac:dyDescent="0.25">
      <c r="A28" t="s">
        <v>155</v>
      </c>
      <c r="B28" s="6">
        <v>337</v>
      </c>
      <c r="C28" s="6">
        <v>471</v>
      </c>
      <c r="D28" s="6">
        <v>548</v>
      </c>
      <c r="E28" s="6">
        <v>579</v>
      </c>
      <c r="F28" s="6">
        <v>588</v>
      </c>
      <c r="G28" s="6">
        <v>554</v>
      </c>
      <c r="H28" s="6">
        <v>549</v>
      </c>
      <c r="I28" s="6">
        <v>520</v>
      </c>
      <c r="J28" s="6">
        <v>498</v>
      </c>
      <c r="K28" s="6">
        <v>494</v>
      </c>
      <c r="L28" s="6">
        <v>327</v>
      </c>
      <c r="M28" s="6">
        <v>337</v>
      </c>
      <c r="N28" s="6"/>
      <c r="O28" s="6"/>
      <c r="P28" s="6"/>
      <c r="Q28" s="6">
        <v>5802</v>
      </c>
    </row>
    <row r="29" spans="1:17" x14ac:dyDescent="0.25">
      <c r="A29" t="s">
        <v>110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</v>
      </c>
      <c r="N29" s="6"/>
      <c r="O29" s="6">
        <v>2</v>
      </c>
      <c r="P29" s="6"/>
      <c r="Q29" s="6">
        <v>3</v>
      </c>
    </row>
    <row r="30" spans="1:17" x14ac:dyDescent="0.25">
      <c r="A30" t="s">
        <v>112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669</v>
      </c>
      <c r="N30" s="6">
        <v>1488</v>
      </c>
      <c r="O30" s="6">
        <v>1478</v>
      </c>
      <c r="P30" s="6">
        <v>1984</v>
      </c>
      <c r="Q30" s="6">
        <v>5619</v>
      </c>
    </row>
    <row r="31" spans="1:17" x14ac:dyDescent="0.25">
      <c r="A31" t="s">
        <v>113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</v>
      </c>
      <c r="N31" s="6"/>
      <c r="O31" s="6"/>
      <c r="P31" s="6">
        <v>8749</v>
      </c>
      <c r="Q31" s="6">
        <v>8750</v>
      </c>
    </row>
    <row r="32" spans="1:17" x14ac:dyDescent="0.25">
      <c r="A32" t="s">
        <v>114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41046</v>
      </c>
      <c r="N32" s="6">
        <v>61941</v>
      </c>
      <c r="O32" s="6">
        <v>63162</v>
      </c>
      <c r="P32" s="6">
        <v>3740</v>
      </c>
      <c r="Q32" s="6">
        <v>169889</v>
      </c>
    </row>
    <row r="33" spans="1:17" x14ac:dyDescent="0.25">
      <c r="A33" t="s">
        <v>115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v>2330</v>
      </c>
      <c r="Q33" s="6">
        <v>2330</v>
      </c>
    </row>
    <row r="34" spans="1:17" x14ac:dyDescent="0.25">
      <c r="A34" t="s">
        <v>116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>
        <v>21</v>
      </c>
      <c r="P34" s="6">
        <v>22616</v>
      </c>
      <c r="Q34" s="6">
        <v>22637</v>
      </c>
    </row>
    <row r="35" spans="1:17" x14ac:dyDescent="0.25">
      <c r="A35" t="s">
        <v>117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v>62</v>
      </c>
      <c r="Q35" s="6">
        <v>62</v>
      </c>
    </row>
    <row r="36" spans="1:17" x14ac:dyDescent="0.25">
      <c r="A36" t="s">
        <v>118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574</v>
      </c>
      <c r="O36" s="6">
        <v>709</v>
      </c>
      <c r="P36" s="6">
        <v>58</v>
      </c>
      <c r="Q36" s="6">
        <v>1341</v>
      </c>
    </row>
    <row r="37" spans="1:17" x14ac:dyDescent="0.25">
      <c r="A37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469</v>
      </c>
      <c r="Q37" s="6">
        <v>469</v>
      </c>
    </row>
    <row r="38" spans="1:17" x14ac:dyDescent="0.25">
      <c r="A38" t="s">
        <v>120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13297</v>
      </c>
      <c r="N38" s="6">
        <v>17629</v>
      </c>
      <c r="O38" s="6">
        <v>17085</v>
      </c>
      <c r="P38" s="6">
        <v>1035</v>
      </c>
      <c r="Q38" s="6">
        <v>49046</v>
      </c>
    </row>
    <row r="39" spans="1:17" x14ac:dyDescent="0.25">
      <c r="A39" t="s">
        <v>111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>
        <v>704</v>
      </c>
      <c r="Q39" s="6">
        <v>704</v>
      </c>
    </row>
    <row r="40" spans="1:17" x14ac:dyDescent="0.25">
      <c r="A40" t="s">
        <v>121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>
        <v>4457</v>
      </c>
      <c r="Q40" s="6">
        <v>4457</v>
      </c>
    </row>
    <row r="41" spans="1:17" x14ac:dyDescent="0.25">
      <c r="A41" t="s">
        <v>122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v>210</v>
      </c>
      <c r="Q41" s="6">
        <v>210</v>
      </c>
    </row>
    <row r="42" spans="1:17" x14ac:dyDescent="0.25">
      <c r="A42" t="s">
        <v>123</v>
      </c>
      <c r="B42" s="6"/>
      <c r="C42" s="6"/>
      <c r="D42" s="6"/>
      <c r="E42" s="6"/>
      <c r="F42" s="6"/>
      <c r="G42" s="6"/>
      <c r="H42" s="6"/>
      <c r="I42" s="6"/>
      <c r="J42" s="6"/>
      <c r="K42" s="6">
        <v>12</v>
      </c>
      <c r="L42" s="6"/>
      <c r="M42" s="6">
        <v>38653</v>
      </c>
      <c r="N42" s="6">
        <v>87804</v>
      </c>
      <c r="O42" s="6">
        <v>105063</v>
      </c>
      <c r="P42" s="6">
        <v>139526</v>
      </c>
      <c r="Q42" s="6">
        <v>371058</v>
      </c>
    </row>
    <row r="43" spans="1:17" x14ac:dyDescent="0.25">
      <c r="A43" t="s">
        <v>124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1371</v>
      </c>
      <c r="Q43" s="6">
        <v>1371</v>
      </c>
    </row>
    <row r="44" spans="1:17" x14ac:dyDescent="0.25">
      <c r="A44" t="s">
        <v>125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156</v>
      </c>
      <c r="Q44" s="6">
        <v>156</v>
      </c>
    </row>
    <row r="45" spans="1:17" x14ac:dyDescent="0.25">
      <c r="A45" t="s">
        <v>127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1143</v>
      </c>
      <c r="N45" s="6">
        <v>6154</v>
      </c>
      <c r="O45" s="6">
        <v>9528</v>
      </c>
      <c r="P45" s="6">
        <v>10984</v>
      </c>
      <c r="Q45" s="6">
        <v>27809</v>
      </c>
    </row>
    <row r="46" spans="1:17" x14ac:dyDescent="0.25">
      <c r="A46" t="s">
        <v>221</v>
      </c>
      <c r="B46" s="6">
        <v>123545</v>
      </c>
      <c r="C46" s="6">
        <v>139569</v>
      </c>
      <c r="D46" s="6">
        <v>128219</v>
      </c>
      <c r="E46" s="6">
        <v>131602</v>
      </c>
      <c r="F46" s="6">
        <v>148508</v>
      </c>
      <c r="G46" s="6">
        <v>304298</v>
      </c>
      <c r="H46" s="6">
        <v>311258</v>
      </c>
      <c r="I46" s="6">
        <v>300455</v>
      </c>
      <c r="J46" s="6">
        <v>304285</v>
      </c>
      <c r="K46" s="6">
        <v>316872</v>
      </c>
      <c r="L46" s="6">
        <v>164598</v>
      </c>
      <c r="M46" s="6">
        <v>249851</v>
      </c>
      <c r="N46" s="6">
        <v>259506</v>
      </c>
      <c r="O46" s="6">
        <v>276285</v>
      </c>
      <c r="P46" s="6">
        <v>267327</v>
      </c>
      <c r="Q46" s="6">
        <v>3426178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565D-35C4-4AF7-A60C-9ABBCB0591A8}">
  <dimension ref="A1:G46"/>
  <sheetViews>
    <sheetView zoomScale="75" zoomScaleNormal="75" workbookViewId="0">
      <selection activeCell="C14" sqref="C14"/>
    </sheetView>
  </sheetViews>
  <sheetFormatPr defaultRowHeight="15" x14ac:dyDescent="0.25"/>
  <cols>
    <col min="1" max="1" width="33.42578125" customWidth="1"/>
    <col min="2" max="7" width="18" style="5" customWidth="1"/>
  </cols>
  <sheetData>
    <row r="1" spans="1:7" x14ac:dyDescent="0.25">
      <c r="A1" s="4" t="s">
        <v>211</v>
      </c>
      <c r="B1" s="5" t="s" vm="1">
        <v>212</v>
      </c>
    </row>
    <row r="2" spans="1:7" x14ac:dyDescent="0.25">
      <c r="A2" t="s">
        <v>213</v>
      </c>
      <c r="B2" s="5" t="s" vm="2">
        <v>212</v>
      </c>
    </row>
    <row r="3" spans="1:7" x14ac:dyDescent="0.25">
      <c r="A3" t="s">
        <v>214</v>
      </c>
      <c r="B3" s="5" t="s" vm="3">
        <v>212</v>
      </c>
    </row>
    <row r="4" spans="1:7" x14ac:dyDescent="0.25">
      <c r="A4" t="s">
        <v>215</v>
      </c>
      <c r="B4" s="5" t="s" vm="4">
        <v>212</v>
      </c>
    </row>
    <row r="5" spans="1:7" x14ac:dyDescent="0.25">
      <c r="A5" t="s">
        <v>216</v>
      </c>
      <c r="B5" s="5" t="s" vm="5">
        <v>212</v>
      </c>
    </row>
    <row r="6" spans="1:7" x14ac:dyDescent="0.25">
      <c r="A6" s="5" t="s">
        <v>219</v>
      </c>
      <c r="B6" s="5" t="s" vm="7">
        <v>222</v>
      </c>
    </row>
    <row r="8" spans="1:7" x14ac:dyDescent="0.25">
      <c r="A8" t="s">
        <v>218</v>
      </c>
      <c r="B8" s="4" t="s">
        <v>217</v>
      </c>
    </row>
    <row r="9" spans="1:7" x14ac:dyDescent="0.25">
      <c r="A9" t="s">
        <v>220</v>
      </c>
      <c r="B9" s="5" t="s">
        <v>223</v>
      </c>
      <c r="C9" s="5" t="s">
        <v>224</v>
      </c>
      <c r="D9" s="5" t="s">
        <v>225</v>
      </c>
      <c r="E9" s="5" t="s">
        <v>226</v>
      </c>
      <c r="F9" s="5" t="s">
        <v>227</v>
      </c>
      <c r="G9" s="5" t="s">
        <v>221</v>
      </c>
    </row>
    <row r="10" spans="1:7" x14ac:dyDescent="0.25">
      <c r="A10" t="s">
        <v>235</v>
      </c>
      <c r="B10" s="6"/>
      <c r="C10" s="6">
        <v>3</v>
      </c>
      <c r="D10" s="6"/>
      <c r="E10" s="6"/>
      <c r="F10" s="6">
        <v>1265</v>
      </c>
      <c r="G10" s="6">
        <v>1268</v>
      </c>
    </row>
    <row r="11" spans="1:7" x14ac:dyDescent="0.25">
      <c r="A11" t="s">
        <v>128</v>
      </c>
      <c r="B11" s="6">
        <v>47</v>
      </c>
      <c r="C11" s="6">
        <v>18</v>
      </c>
      <c r="D11" s="6">
        <v>1</v>
      </c>
      <c r="E11" s="6"/>
      <c r="F11" s="6"/>
      <c r="G11" s="6">
        <v>66</v>
      </c>
    </row>
    <row r="12" spans="1:7" x14ac:dyDescent="0.25">
      <c r="A12" t="s">
        <v>129</v>
      </c>
      <c r="B12" s="6">
        <v>443</v>
      </c>
      <c r="C12" s="6">
        <v>503</v>
      </c>
      <c r="D12" s="6">
        <v>77</v>
      </c>
      <c r="E12" s="6">
        <v>10</v>
      </c>
      <c r="F12" s="6"/>
      <c r="G12" s="6">
        <v>1033</v>
      </c>
    </row>
    <row r="13" spans="1:7" x14ac:dyDescent="0.25">
      <c r="A13" t="s">
        <v>130</v>
      </c>
      <c r="B13" s="6"/>
      <c r="C13" s="6">
        <v>31</v>
      </c>
      <c r="D13" s="6"/>
      <c r="E13" s="6"/>
      <c r="F13" s="6"/>
      <c r="G13" s="6">
        <v>31</v>
      </c>
    </row>
    <row r="14" spans="1:7" x14ac:dyDescent="0.25">
      <c r="A14" t="s">
        <v>131</v>
      </c>
      <c r="B14" s="6">
        <v>595</v>
      </c>
      <c r="C14" s="6">
        <v>1026</v>
      </c>
      <c r="D14" s="6">
        <v>509</v>
      </c>
      <c r="E14" s="6">
        <v>67</v>
      </c>
      <c r="F14" s="6"/>
      <c r="G14" s="6">
        <v>2197</v>
      </c>
    </row>
    <row r="15" spans="1:7" x14ac:dyDescent="0.25">
      <c r="A15" t="s">
        <v>132</v>
      </c>
      <c r="B15" s="6"/>
      <c r="C15" s="6">
        <v>34386</v>
      </c>
      <c r="D15" s="6"/>
      <c r="E15" s="6"/>
      <c r="F15" s="6"/>
      <c r="G15" s="6">
        <v>34386</v>
      </c>
    </row>
    <row r="16" spans="1:7" x14ac:dyDescent="0.25">
      <c r="A16" t="s">
        <v>133</v>
      </c>
      <c r="B16" s="6"/>
      <c r="C16" s="6">
        <v>19374</v>
      </c>
      <c r="D16" s="6"/>
      <c r="E16" s="6"/>
      <c r="F16" s="6"/>
      <c r="G16" s="6">
        <v>19374</v>
      </c>
    </row>
    <row r="17" spans="1:7" x14ac:dyDescent="0.25">
      <c r="A17" t="s">
        <v>135</v>
      </c>
      <c r="B17" s="6"/>
      <c r="C17" s="6">
        <v>524</v>
      </c>
      <c r="D17" s="6"/>
      <c r="E17" s="6"/>
      <c r="F17" s="6"/>
      <c r="G17" s="6">
        <v>524</v>
      </c>
    </row>
    <row r="18" spans="1:7" x14ac:dyDescent="0.25">
      <c r="A18" t="s">
        <v>137</v>
      </c>
      <c r="B18" s="6"/>
      <c r="C18" s="6"/>
      <c r="D18" s="6">
        <v>27</v>
      </c>
      <c r="E18" s="6"/>
      <c r="F18" s="6"/>
      <c r="G18" s="6">
        <v>27</v>
      </c>
    </row>
    <row r="19" spans="1:7" x14ac:dyDescent="0.25">
      <c r="A19" t="s">
        <v>138</v>
      </c>
      <c r="B19" s="6">
        <v>535</v>
      </c>
      <c r="C19" s="6"/>
      <c r="D19" s="6"/>
      <c r="E19" s="6"/>
      <c r="F19" s="6"/>
      <c r="G19" s="6">
        <v>535</v>
      </c>
    </row>
    <row r="20" spans="1:7" x14ac:dyDescent="0.25">
      <c r="A20" t="s">
        <v>108</v>
      </c>
      <c r="B20" s="6">
        <v>59571</v>
      </c>
      <c r="C20" s="6">
        <v>177225</v>
      </c>
      <c r="D20" s="6">
        <v>22220</v>
      </c>
      <c r="E20" s="6">
        <v>1350</v>
      </c>
      <c r="F20" s="6"/>
      <c r="G20" s="6">
        <v>260366</v>
      </c>
    </row>
    <row r="21" spans="1:7" x14ac:dyDescent="0.25">
      <c r="A21" t="s">
        <v>139</v>
      </c>
      <c r="B21" s="6"/>
      <c r="C21" s="6"/>
      <c r="D21" s="6">
        <v>314760</v>
      </c>
      <c r="E21" s="6"/>
      <c r="F21" s="6"/>
      <c r="G21" s="6">
        <v>314760</v>
      </c>
    </row>
    <row r="22" spans="1:7" x14ac:dyDescent="0.25">
      <c r="A22" t="s">
        <v>140</v>
      </c>
      <c r="B22" s="6"/>
      <c r="C22" s="6">
        <v>189</v>
      </c>
      <c r="D22" s="6"/>
      <c r="E22" s="6"/>
      <c r="F22" s="6"/>
      <c r="G22" s="6">
        <v>189</v>
      </c>
    </row>
    <row r="23" spans="1:7" x14ac:dyDescent="0.25">
      <c r="A23" t="s">
        <v>144</v>
      </c>
      <c r="B23" s="6">
        <v>1</v>
      </c>
      <c r="C23" s="6"/>
      <c r="D23" s="6"/>
      <c r="E23" s="6"/>
      <c r="F23" s="6"/>
      <c r="G23" s="6">
        <v>1</v>
      </c>
    </row>
    <row r="24" spans="1:7" x14ac:dyDescent="0.25">
      <c r="A24" t="s">
        <v>109</v>
      </c>
      <c r="B24" s="6">
        <v>491</v>
      </c>
      <c r="C24" s="6">
        <v>1368</v>
      </c>
      <c r="D24" s="6">
        <v>3372</v>
      </c>
      <c r="E24" s="6">
        <v>18</v>
      </c>
      <c r="F24" s="6"/>
      <c r="G24" s="6">
        <v>5249</v>
      </c>
    </row>
    <row r="25" spans="1:7" x14ac:dyDescent="0.25">
      <c r="A25" t="s">
        <v>152</v>
      </c>
      <c r="B25" s="6"/>
      <c r="C25" s="6">
        <v>4</v>
      </c>
      <c r="D25" s="6"/>
      <c r="E25" s="6"/>
      <c r="F25" s="6"/>
      <c r="G25" s="6">
        <v>4</v>
      </c>
    </row>
    <row r="26" spans="1:7" x14ac:dyDescent="0.25">
      <c r="A26" t="s">
        <v>153</v>
      </c>
      <c r="B26" s="6">
        <v>1076848</v>
      </c>
      <c r="C26" s="6"/>
      <c r="D26" s="6"/>
      <c r="E26" s="6"/>
      <c r="F26" s="6"/>
      <c r="G26" s="6">
        <v>1076848</v>
      </c>
    </row>
    <row r="27" spans="1:7" x14ac:dyDescent="0.25">
      <c r="A27" t="s">
        <v>154</v>
      </c>
      <c r="B27" s="6"/>
      <c r="C27" s="6">
        <v>1037607</v>
      </c>
      <c r="D27" s="6"/>
      <c r="E27" s="6"/>
      <c r="F27" s="6"/>
      <c r="G27" s="6">
        <v>1037607</v>
      </c>
    </row>
    <row r="28" spans="1:7" x14ac:dyDescent="0.25">
      <c r="A28" t="s">
        <v>155</v>
      </c>
      <c r="B28" s="6"/>
      <c r="C28" s="6"/>
      <c r="D28" s="6"/>
      <c r="E28" s="6">
        <v>5802</v>
      </c>
      <c r="F28" s="6"/>
      <c r="G28" s="6">
        <v>5802</v>
      </c>
    </row>
    <row r="29" spans="1:7" x14ac:dyDescent="0.25">
      <c r="A29" t="s">
        <v>110</v>
      </c>
      <c r="B29" s="6">
        <v>2</v>
      </c>
      <c r="C29" s="6">
        <v>1</v>
      </c>
      <c r="D29" s="6"/>
      <c r="E29" s="6"/>
      <c r="F29" s="6"/>
      <c r="G29" s="6">
        <v>3</v>
      </c>
    </row>
    <row r="30" spans="1:7" x14ac:dyDescent="0.25">
      <c r="A30" t="s">
        <v>112</v>
      </c>
      <c r="B30" s="6"/>
      <c r="C30" s="6"/>
      <c r="D30" s="6">
        <v>5619</v>
      </c>
      <c r="E30" s="6"/>
      <c r="F30" s="6"/>
      <c r="G30" s="6">
        <v>5619</v>
      </c>
    </row>
    <row r="31" spans="1:7" x14ac:dyDescent="0.25">
      <c r="A31" t="s">
        <v>113</v>
      </c>
      <c r="B31" s="6">
        <v>8750</v>
      </c>
      <c r="C31" s="6"/>
      <c r="D31" s="6"/>
      <c r="E31" s="6"/>
      <c r="F31" s="6"/>
      <c r="G31" s="6">
        <v>8750</v>
      </c>
    </row>
    <row r="32" spans="1:7" x14ac:dyDescent="0.25">
      <c r="A32" t="s">
        <v>114</v>
      </c>
      <c r="B32" s="6">
        <v>169887</v>
      </c>
      <c r="C32" s="6">
        <v>2</v>
      </c>
      <c r="D32" s="6"/>
      <c r="E32" s="6"/>
      <c r="F32" s="6"/>
      <c r="G32" s="6">
        <v>169889</v>
      </c>
    </row>
    <row r="33" spans="1:7" x14ac:dyDescent="0.25">
      <c r="A33" t="s">
        <v>115</v>
      </c>
      <c r="B33" s="6">
        <v>2330</v>
      </c>
      <c r="C33" s="6"/>
      <c r="D33" s="6"/>
      <c r="E33" s="6"/>
      <c r="F33" s="6"/>
      <c r="G33" s="6">
        <v>2330</v>
      </c>
    </row>
    <row r="34" spans="1:7" x14ac:dyDescent="0.25">
      <c r="A34" t="s">
        <v>116</v>
      </c>
      <c r="B34" s="6">
        <v>22637</v>
      </c>
      <c r="C34" s="6"/>
      <c r="D34" s="6"/>
      <c r="E34" s="6"/>
      <c r="F34" s="6"/>
      <c r="G34" s="6">
        <v>22637</v>
      </c>
    </row>
    <row r="35" spans="1:7" x14ac:dyDescent="0.25">
      <c r="A35" t="s">
        <v>117</v>
      </c>
      <c r="B35" s="6"/>
      <c r="C35" s="6"/>
      <c r="D35" s="6">
        <v>62</v>
      </c>
      <c r="E35" s="6"/>
      <c r="F35" s="6"/>
      <c r="G35" s="6">
        <v>62</v>
      </c>
    </row>
    <row r="36" spans="1:7" x14ac:dyDescent="0.25">
      <c r="A36" t="s">
        <v>118</v>
      </c>
      <c r="B36" s="6"/>
      <c r="C36" s="6">
        <v>1341</v>
      </c>
      <c r="D36" s="6"/>
      <c r="E36" s="6"/>
      <c r="F36" s="6"/>
      <c r="G36" s="6">
        <v>1341</v>
      </c>
    </row>
    <row r="37" spans="1:7" x14ac:dyDescent="0.25">
      <c r="A37" t="s">
        <v>119</v>
      </c>
      <c r="B37" s="6"/>
      <c r="C37" s="6">
        <v>469</v>
      </c>
      <c r="D37" s="6"/>
      <c r="E37" s="6"/>
      <c r="F37" s="6"/>
      <c r="G37" s="6">
        <v>469</v>
      </c>
    </row>
    <row r="38" spans="1:7" x14ac:dyDescent="0.25">
      <c r="A38" t="s">
        <v>120</v>
      </c>
      <c r="B38" s="6">
        <v>2</v>
      </c>
      <c r="C38" s="6">
        <v>49042</v>
      </c>
      <c r="D38" s="6"/>
      <c r="E38" s="6">
        <v>2</v>
      </c>
      <c r="F38" s="6"/>
      <c r="G38" s="6">
        <v>49046</v>
      </c>
    </row>
    <row r="39" spans="1:7" x14ac:dyDescent="0.25">
      <c r="A39" t="s">
        <v>111</v>
      </c>
      <c r="B39" s="6">
        <v>704</v>
      </c>
      <c r="C39" s="6"/>
      <c r="D39" s="6"/>
      <c r="E39" s="6"/>
      <c r="F39" s="6"/>
      <c r="G39" s="6">
        <v>704</v>
      </c>
    </row>
    <row r="40" spans="1:7" x14ac:dyDescent="0.25">
      <c r="A40" t="s">
        <v>121</v>
      </c>
      <c r="B40" s="6"/>
      <c r="C40" s="6">
        <v>4457</v>
      </c>
      <c r="D40" s="6"/>
      <c r="E40" s="6"/>
      <c r="F40" s="6"/>
      <c r="G40" s="6">
        <v>4457</v>
      </c>
    </row>
    <row r="41" spans="1:7" x14ac:dyDescent="0.25">
      <c r="A41" t="s">
        <v>122</v>
      </c>
      <c r="B41" s="6"/>
      <c r="C41" s="6">
        <v>210</v>
      </c>
      <c r="D41" s="6"/>
      <c r="E41" s="6"/>
      <c r="F41" s="6"/>
      <c r="G41" s="6">
        <v>210</v>
      </c>
    </row>
    <row r="42" spans="1:7" x14ac:dyDescent="0.25">
      <c r="A42" t="s">
        <v>123</v>
      </c>
      <c r="B42" s="6">
        <v>286306</v>
      </c>
      <c r="C42" s="6">
        <v>41289</v>
      </c>
      <c r="D42" s="6">
        <v>43463</v>
      </c>
      <c r="E42" s="6"/>
      <c r="F42" s="6"/>
      <c r="G42" s="6">
        <v>371058</v>
      </c>
    </row>
    <row r="43" spans="1:7" x14ac:dyDescent="0.25">
      <c r="A43" t="s">
        <v>124</v>
      </c>
      <c r="B43" s="6">
        <v>1371</v>
      </c>
      <c r="C43" s="6"/>
      <c r="D43" s="6"/>
      <c r="E43" s="6"/>
      <c r="F43" s="6"/>
      <c r="G43" s="6">
        <v>1371</v>
      </c>
    </row>
    <row r="44" spans="1:7" x14ac:dyDescent="0.25">
      <c r="A44" t="s">
        <v>125</v>
      </c>
      <c r="B44" s="6"/>
      <c r="C44" s="6">
        <v>156</v>
      </c>
      <c r="D44" s="6"/>
      <c r="E44" s="6"/>
      <c r="F44" s="6"/>
      <c r="G44" s="6">
        <v>156</v>
      </c>
    </row>
    <row r="45" spans="1:7" x14ac:dyDescent="0.25">
      <c r="A45" t="s">
        <v>127</v>
      </c>
      <c r="B45" s="6">
        <v>24482</v>
      </c>
      <c r="C45" s="6">
        <v>304</v>
      </c>
      <c r="D45" s="6">
        <v>3023</v>
      </c>
      <c r="E45" s="6"/>
      <c r="F45" s="6"/>
      <c r="G45" s="6">
        <v>27809</v>
      </c>
    </row>
    <row r="46" spans="1:7" x14ac:dyDescent="0.25">
      <c r="A46" t="s">
        <v>221</v>
      </c>
      <c r="B46" s="6">
        <v>1655002</v>
      </c>
      <c r="C46" s="6">
        <v>1369529</v>
      </c>
      <c r="D46" s="6">
        <v>393133</v>
      </c>
      <c r="E46" s="6">
        <v>7249</v>
      </c>
      <c r="F46" s="6">
        <v>1265</v>
      </c>
      <c r="G46" s="6">
        <v>3426178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A7F9-8F86-4DDA-B8F4-D242C4DA2E7E}">
  <dimension ref="A1:A119"/>
  <sheetViews>
    <sheetView topLeftCell="A63" workbookViewId="0">
      <selection activeCell="A87" sqref="A87"/>
    </sheetView>
  </sheetViews>
  <sheetFormatPr defaultRowHeight="15" x14ac:dyDescent="0.25"/>
  <cols>
    <col min="1" max="1" width="226.7109375" style="3" bestFit="1" customWidth="1"/>
  </cols>
  <sheetData>
    <row r="1" spans="1:1" x14ac:dyDescent="0.25">
      <c r="A1" s="1" t="s">
        <v>104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2"/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1" t="s">
        <v>5</v>
      </c>
    </row>
    <row r="9" spans="1:1" x14ac:dyDescent="0.25">
      <c r="A9" s="2"/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1" x14ac:dyDescent="0.25">
      <c r="A17" s="1" t="s">
        <v>13</v>
      </c>
    </row>
    <row r="18" spans="1:1" x14ac:dyDescent="0.25">
      <c r="A18" s="1" t="s">
        <v>14</v>
      </c>
    </row>
    <row r="19" spans="1:1" x14ac:dyDescent="0.25">
      <c r="A19" s="1" t="s">
        <v>15</v>
      </c>
    </row>
    <row r="20" spans="1:1" x14ac:dyDescent="0.25">
      <c r="A20" s="1" t="s">
        <v>16</v>
      </c>
    </row>
    <row r="21" spans="1:1" x14ac:dyDescent="0.25">
      <c r="A21" s="1" t="s">
        <v>17</v>
      </c>
    </row>
    <row r="22" spans="1:1" x14ac:dyDescent="0.25">
      <c r="A22" s="1" t="s">
        <v>18</v>
      </c>
    </row>
    <row r="23" spans="1:1" x14ac:dyDescent="0.25">
      <c r="A23" s="2"/>
    </row>
    <row r="24" spans="1:1" x14ac:dyDescent="0.25">
      <c r="A24" s="1" t="s">
        <v>19</v>
      </c>
    </row>
    <row r="25" spans="1:1" x14ac:dyDescent="0.25">
      <c r="A25" s="1" t="s">
        <v>20</v>
      </c>
    </row>
    <row r="26" spans="1:1" x14ac:dyDescent="0.25">
      <c r="A26" s="1" t="s">
        <v>21</v>
      </c>
    </row>
    <row r="27" spans="1:1" x14ac:dyDescent="0.25">
      <c r="A27" s="1" t="s">
        <v>22</v>
      </c>
    </row>
    <row r="28" spans="1:1" x14ac:dyDescent="0.25">
      <c r="A28" s="1" t="s">
        <v>23</v>
      </c>
    </row>
    <row r="29" spans="1:1" x14ac:dyDescent="0.25">
      <c r="A29" s="1" t="s">
        <v>24</v>
      </c>
    </row>
    <row r="30" spans="1:1" x14ac:dyDescent="0.25">
      <c r="A30" s="1" t="s">
        <v>25</v>
      </c>
    </row>
    <row r="31" spans="1:1" x14ac:dyDescent="0.25">
      <c r="A31" s="1" t="s">
        <v>26</v>
      </c>
    </row>
    <row r="32" spans="1:1" x14ac:dyDescent="0.25">
      <c r="A32" s="1" t="s">
        <v>27</v>
      </c>
    </row>
    <row r="33" spans="1:1" x14ac:dyDescent="0.25">
      <c r="A33" s="1" t="s">
        <v>28</v>
      </c>
    </row>
    <row r="34" spans="1:1" x14ac:dyDescent="0.25">
      <c r="A34" s="1" t="s">
        <v>29</v>
      </c>
    </row>
    <row r="35" spans="1:1" x14ac:dyDescent="0.25">
      <c r="A35" s="1" t="s">
        <v>30</v>
      </c>
    </row>
    <row r="36" spans="1:1" x14ac:dyDescent="0.25">
      <c r="A36" s="1" t="s">
        <v>31</v>
      </c>
    </row>
    <row r="37" spans="1:1" x14ac:dyDescent="0.25">
      <c r="A37" s="1" t="s">
        <v>32</v>
      </c>
    </row>
    <row r="38" spans="1:1" x14ac:dyDescent="0.25">
      <c r="A38" s="1" t="s">
        <v>33</v>
      </c>
    </row>
    <row r="39" spans="1:1" x14ac:dyDescent="0.25">
      <c r="A39" s="1" t="s">
        <v>34</v>
      </c>
    </row>
    <row r="40" spans="1:1" x14ac:dyDescent="0.25">
      <c r="A40" s="1" t="s">
        <v>35</v>
      </c>
    </row>
    <row r="41" spans="1:1" x14ac:dyDescent="0.25">
      <c r="A41" s="2"/>
    </row>
    <row r="42" spans="1:1" x14ac:dyDescent="0.25">
      <c r="A42" s="1" t="s">
        <v>36</v>
      </c>
    </row>
    <row r="43" spans="1:1" x14ac:dyDescent="0.25">
      <c r="A43" s="1" t="s">
        <v>37</v>
      </c>
    </row>
    <row r="44" spans="1:1" x14ac:dyDescent="0.25">
      <c r="A44" s="1" t="s">
        <v>38</v>
      </c>
    </row>
    <row r="45" spans="1:1" x14ac:dyDescent="0.25">
      <c r="A45" s="1" t="s">
        <v>39</v>
      </c>
    </row>
    <row r="46" spans="1:1" x14ac:dyDescent="0.25">
      <c r="A46" s="2"/>
    </row>
    <row r="47" spans="1:1" x14ac:dyDescent="0.25">
      <c r="A47" s="1" t="s">
        <v>40</v>
      </c>
    </row>
    <row r="48" spans="1:1" x14ac:dyDescent="0.25">
      <c r="A48" s="1" t="s">
        <v>41</v>
      </c>
    </row>
    <row r="49" spans="1:1" x14ac:dyDescent="0.25">
      <c r="A49" s="1" t="s">
        <v>42</v>
      </c>
    </row>
    <row r="50" spans="1:1" x14ac:dyDescent="0.25">
      <c r="A50" s="1" t="s">
        <v>43</v>
      </c>
    </row>
    <row r="51" spans="1:1" x14ac:dyDescent="0.25">
      <c r="A51" s="1" t="s">
        <v>44</v>
      </c>
    </row>
    <row r="52" spans="1:1" x14ac:dyDescent="0.25">
      <c r="A52" s="2"/>
    </row>
    <row r="53" spans="1:1" x14ac:dyDescent="0.25">
      <c r="A53" s="1" t="s">
        <v>45</v>
      </c>
    </row>
    <row r="54" spans="1:1" x14ac:dyDescent="0.25">
      <c r="A54" s="1" t="s">
        <v>46</v>
      </c>
    </row>
    <row r="55" spans="1:1" x14ac:dyDescent="0.25">
      <c r="A55" s="1" t="s">
        <v>47</v>
      </c>
    </row>
    <row r="56" spans="1:1" x14ac:dyDescent="0.25">
      <c r="A56" s="1" t="s">
        <v>48</v>
      </c>
    </row>
    <row r="57" spans="1:1" x14ac:dyDescent="0.25">
      <c r="A57" s="1" t="s">
        <v>49</v>
      </c>
    </row>
    <row r="58" spans="1:1" x14ac:dyDescent="0.25">
      <c r="A58" s="1" t="s">
        <v>50</v>
      </c>
    </row>
    <row r="59" spans="1:1" x14ac:dyDescent="0.25">
      <c r="A59" s="1" t="s">
        <v>51</v>
      </c>
    </row>
    <row r="60" spans="1:1" x14ac:dyDescent="0.25">
      <c r="A60" s="1" t="s">
        <v>52</v>
      </c>
    </row>
    <row r="61" spans="1:1" x14ac:dyDescent="0.25">
      <c r="A61" s="1" t="s">
        <v>53</v>
      </c>
    </row>
    <row r="62" spans="1:1" x14ac:dyDescent="0.25">
      <c r="A62" s="1" t="s">
        <v>54</v>
      </c>
    </row>
    <row r="63" spans="1:1" x14ac:dyDescent="0.25">
      <c r="A63" s="1" t="s">
        <v>55</v>
      </c>
    </row>
    <row r="64" spans="1:1" x14ac:dyDescent="0.25">
      <c r="A64" s="1" t="s">
        <v>56</v>
      </c>
    </row>
    <row r="65" spans="1:1" x14ac:dyDescent="0.25">
      <c r="A65" s="1" t="s">
        <v>57</v>
      </c>
    </row>
    <row r="66" spans="1:1" x14ac:dyDescent="0.25">
      <c r="A66" s="1" t="s">
        <v>58</v>
      </c>
    </row>
    <row r="67" spans="1:1" x14ac:dyDescent="0.25">
      <c r="A67" s="1" t="s">
        <v>59</v>
      </c>
    </row>
    <row r="68" spans="1:1" x14ac:dyDescent="0.25">
      <c r="A68" s="1" t="s">
        <v>60</v>
      </c>
    </row>
    <row r="69" spans="1:1" x14ac:dyDescent="0.25">
      <c r="A69" s="1" t="s">
        <v>61</v>
      </c>
    </row>
    <row r="70" spans="1:1" x14ac:dyDescent="0.25">
      <c r="A70" s="1" t="s">
        <v>62</v>
      </c>
    </row>
    <row r="71" spans="1:1" x14ac:dyDescent="0.25">
      <c r="A71" s="1" t="s">
        <v>63</v>
      </c>
    </row>
    <row r="72" spans="1:1" x14ac:dyDescent="0.25">
      <c r="A72" s="1" t="s">
        <v>64</v>
      </c>
    </row>
    <row r="73" spans="1:1" x14ac:dyDescent="0.25">
      <c r="A73" s="1" t="s">
        <v>40</v>
      </c>
    </row>
    <row r="74" spans="1:1" x14ac:dyDescent="0.25">
      <c r="A74" s="1" t="s">
        <v>65</v>
      </c>
    </row>
    <row r="75" spans="1:1" x14ac:dyDescent="0.25">
      <c r="A75" s="1" t="s">
        <v>66</v>
      </c>
    </row>
    <row r="76" spans="1:1" x14ac:dyDescent="0.25">
      <c r="A76" s="1" t="s">
        <v>67</v>
      </c>
    </row>
    <row r="77" spans="1:1" x14ac:dyDescent="0.25">
      <c r="A77" s="1" t="s">
        <v>68</v>
      </c>
    </row>
    <row r="78" spans="1:1" x14ac:dyDescent="0.25">
      <c r="A78" s="1" t="s">
        <v>69</v>
      </c>
    </row>
    <row r="79" spans="1:1" x14ac:dyDescent="0.25">
      <c r="A79" s="1" t="s">
        <v>70</v>
      </c>
    </row>
    <row r="80" spans="1:1" x14ac:dyDescent="0.25">
      <c r="A80" s="1" t="s">
        <v>71</v>
      </c>
    </row>
    <row r="81" spans="1:1" x14ac:dyDescent="0.25">
      <c r="A81" s="1" t="s">
        <v>72</v>
      </c>
    </row>
    <row r="82" spans="1:1" x14ac:dyDescent="0.25">
      <c r="A82" s="1" t="s">
        <v>73</v>
      </c>
    </row>
    <row r="83" spans="1:1" x14ac:dyDescent="0.25">
      <c r="A83" s="1" t="s">
        <v>74</v>
      </c>
    </row>
    <row r="84" spans="1:1" x14ac:dyDescent="0.25">
      <c r="A84" s="1" t="s">
        <v>75</v>
      </c>
    </row>
    <row r="85" spans="1:1" x14ac:dyDescent="0.25">
      <c r="A85" s="1" t="s">
        <v>76</v>
      </c>
    </row>
    <row r="86" spans="1:1" x14ac:dyDescent="0.25">
      <c r="A86" s="1" t="s">
        <v>77</v>
      </c>
    </row>
    <row r="87" spans="1:1" x14ac:dyDescent="0.25">
      <c r="A87" s="1" t="s">
        <v>78</v>
      </c>
    </row>
    <row r="88" spans="1:1" x14ac:dyDescent="0.25">
      <c r="A88" s="1" t="s">
        <v>79</v>
      </c>
    </row>
    <row r="89" spans="1:1" x14ac:dyDescent="0.25">
      <c r="A89" s="1" t="s">
        <v>80</v>
      </c>
    </row>
    <row r="90" spans="1:1" x14ac:dyDescent="0.25">
      <c r="A90" s="1" t="s">
        <v>81</v>
      </c>
    </row>
    <row r="91" spans="1:1" x14ac:dyDescent="0.25">
      <c r="A91" s="1" t="s">
        <v>82</v>
      </c>
    </row>
    <row r="92" spans="1:1" x14ac:dyDescent="0.25">
      <c r="A92" s="1" t="s">
        <v>83</v>
      </c>
    </row>
    <row r="93" spans="1:1" x14ac:dyDescent="0.25">
      <c r="A93" s="1" t="s">
        <v>84</v>
      </c>
    </row>
    <row r="94" spans="1:1" x14ac:dyDescent="0.25">
      <c r="A94" s="1" t="s">
        <v>85</v>
      </c>
    </row>
    <row r="95" spans="1:1" x14ac:dyDescent="0.25">
      <c r="A95" s="1" t="s">
        <v>86</v>
      </c>
    </row>
    <row r="96" spans="1:1" x14ac:dyDescent="0.25">
      <c r="A96" s="2"/>
    </row>
    <row r="97" spans="1:1" x14ac:dyDescent="0.25">
      <c r="A97" s="1" t="s">
        <v>87</v>
      </c>
    </row>
    <row r="98" spans="1:1" x14ac:dyDescent="0.25">
      <c r="A98" s="1" t="s">
        <v>88</v>
      </c>
    </row>
    <row r="99" spans="1:1" x14ac:dyDescent="0.25">
      <c r="A99" s="1" t="s">
        <v>89</v>
      </c>
    </row>
    <row r="100" spans="1:1" x14ac:dyDescent="0.25">
      <c r="A100" s="1" t="s">
        <v>90</v>
      </c>
    </row>
    <row r="101" spans="1:1" x14ac:dyDescent="0.25">
      <c r="A101" s="1" t="s">
        <v>91</v>
      </c>
    </row>
    <row r="102" spans="1:1" x14ac:dyDescent="0.25">
      <c r="A102" s="1" t="s">
        <v>92</v>
      </c>
    </row>
    <row r="103" spans="1:1" x14ac:dyDescent="0.25">
      <c r="A103" s="2"/>
    </row>
    <row r="104" spans="1:1" x14ac:dyDescent="0.25">
      <c r="A104" s="1" t="s">
        <v>93</v>
      </c>
    </row>
    <row r="105" spans="1:1" x14ac:dyDescent="0.25">
      <c r="A105" s="1" t="s">
        <v>94</v>
      </c>
    </row>
    <row r="106" spans="1:1" x14ac:dyDescent="0.25">
      <c r="A106" s="1" t="s">
        <v>95</v>
      </c>
    </row>
    <row r="107" spans="1:1" x14ac:dyDescent="0.25">
      <c r="A107" s="1" t="s">
        <v>96</v>
      </c>
    </row>
    <row r="108" spans="1:1" x14ac:dyDescent="0.25">
      <c r="A108" s="1" t="s">
        <v>97</v>
      </c>
    </row>
    <row r="109" spans="1:1" x14ac:dyDescent="0.25">
      <c r="A109" s="1" t="s">
        <v>98</v>
      </c>
    </row>
    <row r="110" spans="1:1" x14ac:dyDescent="0.25">
      <c r="A110" s="1" t="s">
        <v>99</v>
      </c>
    </row>
    <row r="111" spans="1:1" x14ac:dyDescent="0.25">
      <c r="A111" s="1" t="s">
        <v>100</v>
      </c>
    </row>
    <row r="112" spans="1:1" x14ac:dyDescent="0.25">
      <c r="A112" s="2"/>
    </row>
    <row r="113" spans="1:1" x14ac:dyDescent="0.25">
      <c r="A113" s="1" t="s">
        <v>101</v>
      </c>
    </row>
    <row r="114" spans="1:1" x14ac:dyDescent="0.25">
      <c r="A114" s="1" t="s">
        <v>102</v>
      </c>
    </row>
    <row r="115" spans="1:1" x14ac:dyDescent="0.25">
      <c r="A115" s="2"/>
    </row>
    <row r="116" spans="1:1" x14ac:dyDescent="0.25">
      <c r="A116" s="1" t="s">
        <v>103</v>
      </c>
    </row>
    <row r="117" spans="1:1" x14ac:dyDescent="0.25">
      <c r="A117" s="1" t="s">
        <v>105</v>
      </c>
    </row>
    <row r="118" spans="1:1" x14ac:dyDescent="0.25">
      <c r="A118" s="2"/>
    </row>
    <row r="119" spans="1:1" x14ac:dyDescent="0.25">
      <c r="A119" s="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pivot (2)</vt:lpstr>
      <vt:lpstr>rule_library</vt:lpstr>
      <vt:lpstr>pivot_by_year</vt:lpstr>
      <vt:lpstr>pivot_by_type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2025-01-04T12:16:06Z</dcterms:created>
  <dcterms:modified xsi:type="dcterms:W3CDTF">2025-01-04T18:21:02Z</dcterms:modified>
</cp:coreProperties>
</file>