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ribu\Desktop\PREWORK_EW\MODULE_1\"/>
    </mc:Choice>
  </mc:AlternateContent>
  <xr:revisionPtr revIDLastSave="0" documentId="13_ncr:1_{99D2CCF3-7B2B-4F41-BBCC-50959F2A94CE}" xr6:coauthVersionLast="38" xr6:coauthVersionMax="38" xr10:uidLastSave="{00000000-0000-0000-0000-000000000000}"/>
  <bookViews>
    <workbookView xWindow="0" yWindow="5400" windowWidth="12960" windowHeight="7380" xr2:uid="{00000000-000D-0000-FFFF-FFFF00000000}"/>
  </bookViews>
  <sheets>
    <sheet name="Sheet1" sheetId="1" r:id="rId1"/>
    <sheet name="Category" sheetId="3" r:id="rId2"/>
    <sheet name="Subcategory" sheetId="6" r:id="rId3"/>
    <sheet name="Line Trend" sheetId="4" r:id="rId4"/>
    <sheet name="Bonus" sheetId="5" r:id="rId5"/>
    <sheet name="Sheet6" sheetId="8" state="hidden" r:id="rId6"/>
    <sheet name="Sheet7" sheetId="9" state="hidden" r:id="rId7"/>
  </sheets>
  <definedNames>
    <definedName name="_xlnm._FilterDatabase" localSheetId="0" hidden="1">Sheet1!$A$1:$U$4115</definedName>
  </definedNames>
  <calcPr calcId="191029" concurrentCalc="0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5" l="1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S2" i="1"/>
  <c r="P13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</calcChain>
</file>

<file path=xl/sharedStrings.xml><?xml version="1.0" encoding="utf-8"?>
<sst xmlns="http://schemas.openxmlformats.org/spreadsheetml/2006/main" count="33061" uniqueCount="8404">
  <si>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</si>
  <si>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</si>
  <si>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</si>
  <si>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</si>
  <si>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</si>
  <si>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</si>
  <si>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</si>
  <si>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</si>
  <si>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</si>
  <si>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</si>
  <si>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</si>
  <si>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</si>
  <si>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</si>
  <si>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</si>
  <si>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</si>
  <si>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</si>
  <si>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</si>
  <si>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</si>
  <si>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</si>
  <si>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</si>
  <si>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</si>
  <si>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</si>
  <si>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</si>
  <si>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</si>
  <si>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</si>
  <si>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</si>
  <si>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</si>
  <si>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</si>
  <si>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</si>
  <si>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</si>
  <si>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</si>
  <si>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</si>
  <si>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</si>
  <si>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</si>
  <si>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</si>
  <si>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</si>
  <si>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</si>
  <si>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</si>
  <si>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</si>
  <si>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</si>
  <si>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</si>
  <si>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</si>
  <si>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</si>
  <si>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</si>
  <si>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</si>
  <si>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</si>
  <si>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</si>
  <si>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</si>
  <si>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</si>
  <si>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</si>
  <si>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</si>
  <si>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</si>
  <si>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</si>
  <si>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</si>
  <si>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</si>
  <si>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</si>
  <si>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</si>
  <si>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</si>
  <si>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</si>
  <si>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</si>
  <si>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</si>
  <si>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</si>
  <si>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</si>
  <si>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</si>
  <si>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</si>
  <si>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</si>
  <si>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</si>
  <si>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</si>
  <si>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</si>
  <si>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</si>
  <si>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</si>
  <si>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</si>
  <si>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</si>
  <si>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</si>
  <si>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</si>
  <si>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</si>
  <si>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</si>
  <si>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</si>
  <si>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</si>
  <si>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</si>
  <si>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</si>
  <si>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</si>
  <si>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</si>
  <si>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</si>
  <si>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</si>
  <si>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</si>
  <si>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</si>
  <si>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</si>
  <si>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</si>
  <si>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</si>
  <si>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</si>
  <si>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</si>
  <si>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</si>
  <si>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</si>
  <si>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</si>
  <si>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</si>
  <si>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</si>
  <si>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</si>
  <si>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</si>
  <si>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</si>
  <si>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</si>
  <si>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</si>
  <si>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</si>
  <si>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</si>
  <si>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</si>
  <si>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</si>
  <si>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</si>
  <si>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</si>
  <si>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</si>
  <si>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</si>
  <si>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</si>
  <si>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</si>
  <si>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</si>
  <si>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</si>
  <si>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</si>
  <si>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</si>
  <si>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</si>
  <si>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</si>
  <si>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</si>
  <si>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</si>
  <si>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</si>
  <si>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</si>
  <si>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</si>
  <si>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</si>
  <si>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</si>
  <si>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</si>
  <si>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</si>
  <si>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</si>
  <si>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</si>
  <si>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</si>
  <si>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</si>
  <si>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</si>
  <si>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</si>
  <si>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</si>
  <si>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</si>
  <si>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</si>
  <si>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</si>
  <si>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</si>
  <si>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</si>
  <si>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</si>
  <si>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</si>
  <si>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</si>
  <si>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</si>
  <si>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</si>
  <si>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</si>
  <si>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</si>
  <si>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</si>
  <si>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</si>
  <si>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</si>
  <si>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</si>
  <si>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</si>
  <si>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</si>
  <si>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</si>
  <si>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</si>
  <si>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</si>
  <si>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</si>
  <si>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</si>
  <si>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</si>
  <si>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</si>
  <si>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</si>
  <si>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</si>
  <si>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</si>
  <si>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</si>
  <si>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</si>
  <si>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</si>
  <si>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</si>
  <si>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</si>
  <si>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</si>
  <si>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</si>
  <si>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</si>
  <si>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</si>
  <si>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</si>
  <si>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</si>
  <si>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</si>
  <si>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</si>
  <si>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</si>
  <si>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</si>
  <si>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</si>
  <si>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</si>
  <si>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</si>
  <si>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</si>
  <si>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</si>
  <si>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</si>
  <si>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</si>
  <si>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</si>
  <si>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</si>
  <si>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</si>
  <si>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</si>
  <si>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</si>
  <si>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</si>
  <si>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</si>
  <si>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</si>
  <si>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</si>
  <si>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</si>
  <si>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</si>
  <si>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</si>
  <si>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</si>
  <si>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</si>
  <si>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</si>
  <si>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</si>
  <si>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</si>
  <si>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</si>
  <si>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</si>
  <si>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</si>
  <si>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</si>
  <si>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</si>
  <si>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</si>
  <si>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</si>
  <si>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</si>
  <si>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</si>
  <si>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</si>
  <si>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</si>
  <si>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</si>
  <si>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</si>
  <si>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</si>
  <si>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</si>
  <si>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</si>
  <si>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</si>
  <si>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</si>
  <si>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</si>
  <si>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</si>
  <si>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</si>
  <si>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</si>
  <si>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</si>
  <si>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</si>
  <si>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</si>
  <si>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</si>
  <si>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</si>
  <si>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</si>
  <si>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</si>
  <si>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</si>
  <si>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</si>
  <si>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</si>
  <si>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</si>
  <si>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</si>
  <si>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</si>
  <si>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</si>
  <si>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</si>
  <si>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</si>
  <si>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</si>
  <si>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</si>
  <si>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</si>
  <si>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</si>
  <si>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</si>
  <si>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</si>
  <si>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</si>
  <si>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</si>
  <si>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</si>
  <si>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</si>
  <si>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</si>
  <si>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</si>
  <si>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</si>
  <si>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</si>
  <si>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</si>
  <si>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</si>
  <si>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</si>
  <si>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</si>
  <si>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</si>
  <si>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</si>
  <si>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</si>
  <si>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</si>
  <si>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</si>
  <si>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</si>
  <si>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</si>
  <si>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</si>
  <si>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</si>
  <si>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</si>
  <si>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</si>
  <si>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</si>
  <si>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</si>
  <si>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</si>
  <si>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</si>
  <si>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</si>
  <si>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</si>
  <si>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</si>
  <si>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</si>
  <si>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</si>
  <si>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</si>
  <si>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</si>
  <si>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</si>
  <si>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</si>
  <si>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</si>
  <si>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</si>
  <si>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</si>
  <si>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</si>
  <si>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</si>
  <si>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</si>
  <si>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</si>
  <si>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</si>
  <si>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</si>
  <si>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</si>
  <si>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</si>
  <si>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</si>
  <si>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</si>
  <si>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</si>
  <si>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</si>
  <si>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</si>
  <si>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</si>
  <si>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</si>
  <si>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</si>
  <si>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</si>
  <si>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</si>
  <si>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</si>
  <si>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</si>
  <si>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</si>
  <si>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</si>
  <si>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</si>
  <si>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</si>
  <si>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</si>
  <si>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</si>
  <si>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</si>
  <si>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</si>
  <si>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</si>
  <si>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</si>
  <si>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</si>
  <si>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</si>
  <si>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</si>
  <si>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</si>
  <si>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</si>
  <si>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</si>
  <si>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</si>
  <si>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</si>
  <si>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</si>
  <si>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</si>
  <si>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</si>
  <si>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</si>
  <si>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</si>
  <si>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</si>
  <si>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</si>
  <si>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</si>
  <si>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</si>
  <si>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</si>
  <si>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</si>
  <si>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</si>
  <si>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</si>
  <si>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</si>
  <si>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</si>
  <si>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</si>
  <si>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</si>
  <si>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</si>
  <si>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</si>
  <si>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</si>
  <si>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</si>
  <si>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</si>
  <si>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</si>
  <si>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</si>
  <si>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</si>
  <si>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</si>
  <si>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</si>
  <si>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</si>
  <si>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</si>
  <si>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</si>
  <si>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</si>
  <si>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</si>
  <si>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</si>
  <si>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</si>
  <si>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</si>
  <si>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</si>
  <si>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</si>
  <si>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</si>
  <si>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</si>
  <si>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</si>
  <si>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</si>
  <si>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</si>
  <si>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</si>
  <si>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</si>
  <si>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</si>
  <si>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</si>
  <si>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</si>
  <si>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</si>
  <si>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</si>
  <si>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</si>
  <si>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</si>
  <si>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</si>
  <si>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</si>
  <si>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</si>
  <si>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</si>
  <si>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</si>
  <si>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</si>
  <si>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</si>
  <si>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</si>
  <si>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</si>
  <si>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</si>
  <si>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</si>
  <si>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</si>
  <si>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</si>
  <si>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</si>
  <si>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</si>
  <si>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</si>
  <si>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</si>
  <si>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</si>
  <si>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</si>
  <si>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</si>
  <si>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</si>
  <si>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</si>
  <si>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</si>
  <si>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</si>
  <si>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</si>
  <si>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</si>
  <si>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</si>
  <si>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</si>
  <si>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</si>
  <si>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</si>
  <si>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</si>
  <si>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</si>
  <si>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</si>
  <si>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</si>
  <si>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</si>
  <si>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</si>
  <si>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</si>
  <si>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</si>
  <si>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</si>
  <si>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</si>
  <si>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</si>
  <si>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</si>
  <si>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</si>
  <si>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</si>
  <si>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</si>
  <si>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</si>
  <si>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</si>
  <si>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</si>
  <si>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</si>
  <si>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</si>
  <si>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</si>
  <si>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</si>
  <si>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</si>
  <si>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</si>
  <si>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</si>
  <si>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</si>
  <si>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</si>
  <si>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</si>
  <si>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</si>
  <si>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</si>
  <si>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</si>
  <si>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</si>
  <si>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</si>
  <si>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</si>
  <si>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</si>
  <si>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</si>
  <si>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</si>
  <si>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</si>
  <si>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</si>
  <si>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</si>
  <si>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</si>
  <si>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</si>
  <si>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</si>
  <si>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</si>
  <si>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</si>
  <si>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</si>
  <si>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</si>
  <si>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</si>
  <si>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</si>
  <si>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</si>
  <si>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</si>
  <si>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</si>
  <si>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</si>
  <si>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</si>
  <si>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</si>
  <si>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</si>
  <si>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</si>
  <si>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</si>
  <si>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</si>
  <si>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</si>
  <si>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</si>
  <si>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</si>
  <si>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</si>
  <si>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</si>
  <si>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</si>
  <si>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</si>
  <si>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</si>
  <si>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</si>
  <si>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</si>
  <si>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</si>
  <si>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</si>
  <si>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</si>
  <si>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</si>
  <si>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</si>
  <si>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</si>
  <si>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</si>
  <si>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</si>
  <si>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</si>
  <si>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</si>
  <si>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</si>
  <si>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</si>
  <si>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</si>
  <si>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</si>
  <si>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</si>
  <si>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</si>
  <si>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</si>
  <si>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</si>
  <si>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</si>
  <si>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</si>
  <si>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</si>
  <si>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</si>
  <si>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</si>
  <si>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</si>
  <si>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</si>
  <si>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</si>
  <si>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</si>
  <si>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</si>
  <si>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</si>
  <si>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</si>
  <si>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</si>
  <si>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</si>
  <si>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</si>
  <si>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</si>
  <si>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</si>
  <si>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</si>
  <si>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</si>
  <si>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</si>
  <si>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</si>
  <si>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</si>
  <si>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</si>
  <si>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</si>
  <si>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</si>
  <si>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</si>
  <si>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</si>
  <si>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</si>
  <si>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</si>
  <si>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</si>
  <si>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</si>
  <si>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</si>
  <si>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</si>
  <si>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</si>
  <si>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</si>
  <si>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</si>
  <si>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</si>
  <si>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</si>
  <si>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</si>
  <si>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</si>
  <si>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</si>
  <si>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</si>
  <si>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</si>
  <si>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</si>
  <si>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</si>
  <si>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</si>
  <si>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</si>
  <si>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</si>
  <si>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</si>
  <si>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</si>
  <si>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</si>
  <si>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</si>
  <si>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</si>
  <si>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</si>
  <si>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</si>
  <si>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</si>
  <si>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</si>
  <si>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</si>
  <si>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</si>
  <si>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</si>
  <si>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</si>
  <si>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</si>
  <si>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</si>
  <si>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</si>
  <si>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</si>
  <si>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</si>
  <si>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</si>
  <si>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</si>
  <si>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</si>
  <si>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</si>
  <si>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</si>
  <si>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</si>
  <si>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</si>
  <si>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</si>
  <si>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</si>
  <si>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</si>
  <si>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</si>
  <si>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</si>
  <si>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</si>
  <si>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</si>
  <si>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</si>
  <si>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</si>
  <si>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</si>
  <si>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</si>
  <si>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</si>
  <si>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</si>
  <si>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</si>
  <si>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</si>
  <si>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</si>
  <si>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</si>
  <si>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</si>
  <si>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</si>
  <si>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</si>
  <si>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</si>
  <si>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</si>
  <si>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</si>
  <si>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</si>
  <si>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</si>
  <si>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</si>
  <si>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</si>
  <si>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</si>
  <si>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</si>
  <si>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</si>
  <si>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</si>
  <si>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</si>
  <si>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</si>
  <si>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</si>
  <si>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</si>
  <si>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</si>
  <si>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</si>
  <si>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</si>
  <si>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</si>
  <si>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</si>
  <si>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</si>
  <si>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</si>
  <si>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</si>
  <si>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</si>
  <si>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</si>
  <si>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</si>
  <si>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</si>
  <si>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</si>
  <si>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</si>
  <si>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</si>
  <si>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</si>
  <si>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</si>
  <si>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</si>
  <si>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</si>
  <si>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</si>
  <si>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</si>
  <si>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</si>
  <si>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</si>
  <si>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</si>
  <si>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</si>
  <si>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</si>
  <si>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</si>
  <si>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</si>
  <si>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</si>
  <si>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</si>
  <si>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</si>
  <si>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</si>
  <si>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</si>
  <si>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</si>
  <si>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</si>
  <si>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</si>
  <si>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</si>
  <si>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</si>
  <si>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</si>
  <si>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</si>
  <si>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</si>
  <si>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</si>
  <si>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</si>
  <si>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</si>
  <si>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</si>
  <si>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</si>
  <si>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</si>
  <si>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</si>
  <si>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</si>
  <si>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</si>
  <si>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</si>
  <si>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</si>
  <si>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</si>
  <si>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</si>
  <si>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</si>
  <si>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</si>
  <si>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</si>
  <si>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</si>
  <si>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</si>
  <si>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</si>
  <si>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</si>
  <si>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</si>
  <si>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</si>
  <si>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</si>
  <si>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</si>
  <si>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</si>
  <si>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</si>
  <si>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</si>
  <si>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</si>
  <si>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</si>
  <si>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</si>
  <si>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</si>
  <si>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</si>
  <si>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</si>
  <si>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</si>
  <si>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</si>
  <si>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</si>
  <si>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</si>
  <si>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</si>
  <si>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</si>
  <si>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</si>
  <si>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</si>
  <si>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</si>
  <si>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</si>
  <si>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</si>
  <si>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</si>
  <si>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</si>
  <si>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</si>
  <si>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</si>
  <si>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</si>
  <si>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</si>
  <si>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</si>
  <si>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</si>
  <si>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</si>
  <si>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</si>
  <si>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</si>
  <si>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</si>
  <si>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</si>
  <si>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</si>
  <si>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</si>
  <si>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</si>
  <si>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</si>
  <si>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</si>
  <si>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</si>
  <si>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</si>
  <si>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</si>
  <si>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</si>
  <si>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</si>
  <si>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</si>
  <si>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</si>
  <si>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</si>
  <si>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</si>
  <si>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</si>
  <si>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</si>
  <si>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</si>
  <si>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</si>
  <si>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</si>
  <si>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</si>
  <si>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</si>
  <si>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</si>
  <si>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</si>
  <si>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</si>
  <si>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</si>
  <si>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</si>
  <si>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</si>
  <si>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</si>
  <si>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</si>
  <si>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</si>
  <si>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</si>
  <si>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</si>
  <si>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</si>
  <si>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</si>
  <si>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</si>
  <si>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</si>
  <si>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</si>
  <si>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</si>
  <si>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</si>
  <si>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</si>
  <si>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</si>
  <si>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</si>
  <si>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</si>
  <si>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</si>
  <si>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</si>
  <si>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</si>
  <si>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</si>
  <si>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</si>
  <si>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</si>
  <si>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</si>
  <si>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</si>
  <si>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</si>
  <si>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</si>
  <si>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</si>
  <si>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</si>
  <si>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</si>
  <si>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</si>
  <si>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</si>
  <si>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</si>
  <si>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</si>
  <si>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</si>
  <si>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</si>
  <si>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</si>
  <si>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</si>
  <si>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</si>
  <si>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</si>
  <si>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</si>
  <si>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</si>
  <si>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</si>
  <si>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</si>
  <si>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</si>
  <si>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</si>
  <si>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</si>
  <si>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</si>
  <si>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</si>
  <si>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</si>
  <si>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</si>
  <si>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</si>
  <si>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</si>
  <si>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</si>
  <si>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</si>
  <si>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</si>
  <si>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</si>
  <si>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</si>
  <si>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</si>
  <si>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</si>
  <si>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</si>
  <si>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</si>
  <si>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</si>
  <si>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</si>
  <si>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</si>
  <si>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</si>
  <si>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</si>
  <si>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</si>
  <si>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</si>
  <si>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</si>
  <si>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</si>
  <si>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</si>
  <si>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</si>
  <si>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</si>
  <si>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</si>
  <si>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</si>
  <si>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</si>
  <si>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</si>
  <si>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</si>
  <si>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</si>
  <si>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</si>
  <si>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</si>
  <si>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</si>
  <si>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</si>
  <si>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</si>
  <si>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</si>
  <si>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</si>
  <si>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</si>
  <si>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</si>
  <si>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</si>
  <si>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</si>
  <si>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</si>
  <si>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</si>
  <si>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</si>
  <si>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</si>
  <si>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</si>
  <si>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</si>
  <si>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</si>
  <si>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</si>
  <si>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</si>
  <si>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</si>
  <si>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</si>
  <si>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</si>
  <si>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</si>
  <si>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</si>
  <si>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</si>
  <si>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</si>
  <si>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</si>
  <si>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</si>
  <si>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</si>
  <si>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</si>
  <si>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</si>
  <si>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</si>
  <si>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</si>
  <si>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</si>
  <si>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</si>
  <si>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</si>
  <si>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</si>
  <si>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</si>
  <si>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</si>
  <si>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</si>
  <si>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</si>
  <si>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</si>
  <si>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</si>
  <si>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</si>
  <si>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</si>
  <si>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</si>
  <si>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</si>
  <si>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</si>
  <si>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</si>
  <si>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</si>
  <si>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</si>
  <si>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</si>
  <si>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</si>
  <si>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</si>
  <si>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</si>
  <si>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</si>
  <si>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</si>
  <si>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</si>
  <si>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</si>
  <si>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</si>
  <si>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</si>
  <si>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</si>
  <si>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</si>
  <si>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</si>
  <si>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</si>
  <si>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</si>
  <si>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</si>
  <si>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</si>
  <si>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</si>
  <si>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</si>
  <si>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</si>
  <si>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</si>
  <si>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</si>
  <si>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</si>
  <si>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</si>
  <si>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</si>
  <si>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</si>
  <si>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</si>
  <si>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</si>
  <si>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</si>
  <si>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</si>
  <si>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</si>
  <si>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</si>
  <si>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</si>
  <si>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</si>
  <si>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</si>
  <si>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</si>
  <si>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</si>
  <si>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</si>
  <si>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</si>
  <si>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</si>
  <si>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</si>
  <si>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</si>
  <si>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</si>
  <si>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</si>
  <si>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</si>
  <si>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</si>
  <si>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</si>
  <si>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</si>
  <si>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</si>
  <si>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</si>
  <si>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</si>
  <si>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</si>
  <si>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</si>
  <si>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</si>
  <si>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</si>
  <si>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</si>
  <si>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</si>
  <si>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</si>
  <si>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</si>
  <si>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</si>
  <si>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</si>
  <si>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</si>
  <si>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</si>
  <si>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</si>
  <si>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</si>
  <si>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</si>
  <si>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</si>
  <si>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</si>
  <si>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</si>
  <si>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</si>
  <si>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</si>
  <si>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</si>
  <si>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</si>
  <si>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</si>
  <si>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</si>
  <si>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</si>
  <si>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</si>
  <si>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</si>
  <si>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</si>
  <si>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</si>
  <si>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</si>
  <si>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</si>
  <si>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</si>
  <si>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</si>
  <si>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</si>
  <si>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</si>
  <si>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</si>
  <si>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</si>
  <si>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</si>
  <si>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</si>
  <si>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</si>
  <si>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</si>
  <si>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</si>
  <si>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</si>
  <si>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</si>
  <si>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</si>
  <si>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</si>
  <si>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</si>
  <si>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</si>
  <si>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</si>
  <si>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</si>
  <si>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</si>
  <si>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</si>
  <si>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</si>
  <si>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</si>
  <si>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</si>
  <si>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</si>
  <si>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</si>
  <si>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</si>
  <si>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</si>
  <si>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</si>
  <si>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</si>
  <si>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</si>
  <si>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</si>
  <si>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</si>
  <si>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</si>
  <si>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</si>
  <si>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</si>
  <si>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</si>
  <si>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</si>
  <si>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</si>
  <si>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</si>
  <si>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</si>
  <si>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</si>
  <si>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</si>
  <si>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</si>
  <si>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</si>
  <si>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</si>
  <si>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</si>
  <si>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</si>
  <si>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</si>
  <si>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</si>
  <si>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</si>
  <si>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</si>
  <si>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</si>
  <si>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</si>
  <si>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</si>
  <si>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</si>
  <si>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</si>
  <si>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</si>
  <si>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</si>
  <si>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</si>
  <si>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</si>
  <si>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</si>
  <si>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</si>
  <si>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</si>
  <si>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</si>
  <si>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</si>
  <si>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</si>
  <si>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</si>
  <si>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</si>
  <si>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</si>
  <si>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</si>
  <si>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</si>
  <si>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</si>
  <si>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</si>
  <si>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</si>
  <si>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</si>
  <si>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</si>
  <si>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</si>
  <si>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</si>
  <si>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</si>
  <si>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</si>
  <si>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</si>
  <si>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</si>
  <si>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</si>
  <si>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</si>
  <si>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</si>
  <si>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</si>
  <si>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</si>
  <si>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</si>
  <si>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</si>
  <si>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</si>
  <si>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</si>
  <si>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</si>
  <si>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</si>
  <si>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</si>
  <si>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</si>
  <si>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</si>
  <si>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</si>
  <si>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</si>
  <si>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</si>
  <si>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</si>
  <si>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</si>
  <si>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</si>
  <si>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</si>
  <si>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</si>
  <si>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</si>
  <si>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</si>
  <si>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</si>
  <si>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</si>
  <si>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</si>
  <si>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</si>
  <si>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</si>
  <si>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</si>
  <si>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</si>
  <si>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</si>
  <si>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</si>
  <si>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</si>
  <si>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</si>
  <si>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</si>
  <si>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</si>
  <si>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</si>
  <si>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</si>
  <si>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</si>
  <si>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</si>
  <si>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</si>
  <si>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</si>
  <si>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</si>
  <si>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</si>
  <si>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</si>
  <si>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</si>
  <si>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</si>
  <si>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</si>
  <si>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</si>
  <si>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</si>
  <si>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</si>
  <si>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</si>
  <si>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</si>
  <si>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</si>
  <si>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</si>
  <si>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</si>
  <si>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</si>
  <si>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</si>
  <si>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</si>
  <si>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</si>
  <si>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</si>
  <si>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</si>
  <si>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</si>
  <si>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</si>
  <si>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</si>
  <si>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</si>
  <si>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</si>
  <si>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</si>
  <si>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</si>
  <si>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</si>
  <si>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</si>
  <si>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</si>
  <si>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</si>
  <si>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</si>
  <si>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</si>
  <si>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</si>
  <si>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</si>
  <si>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</si>
  <si>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</si>
  <si>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</si>
  <si>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</si>
  <si>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</si>
  <si>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</si>
  <si>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</si>
  <si>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</si>
  <si>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</si>
  <si>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</si>
  <si>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</si>
  <si>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</si>
  <si>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</si>
  <si>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</si>
  <si>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</si>
  <si>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</si>
  <si>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</si>
  <si>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</si>
  <si>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</si>
  <si>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</si>
  <si>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</si>
  <si>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</si>
  <si>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</si>
  <si>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</si>
  <si>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</si>
  <si>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</si>
  <si>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</si>
  <si>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</si>
  <si>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</si>
  <si>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</si>
  <si>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</si>
  <si>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</si>
  <si>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</si>
  <si>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</si>
  <si>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</si>
  <si>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</si>
  <si>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</si>
  <si>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</si>
  <si>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</si>
  <si>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</si>
  <si>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</si>
  <si>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</si>
  <si>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</si>
  <si>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</si>
  <si>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</si>
  <si>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</si>
  <si>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</si>
  <si>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</si>
  <si>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</si>
  <si>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</si>
  <si>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</si>
  <si>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</si>
  <si>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</si>
  <si>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</si>
  <si>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</si>
  <si>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</si>
  <si>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</si>
  <si>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</si>
  <si>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</si>
  <si>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</si>
  <si>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</si>
  <si>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</si>
  <si>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</si>
  <si>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</si>
  <si>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</si>
  <si>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</si>
  <si>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</si>
  <si>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</si>
  <si>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</si>
  <si>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</si>
  <si>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</si>
  <si>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</si>
  <si>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</si>
  <si>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</si>
  <si>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</si>
  <si>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</si>
  <si>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</si>
  <si>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</si>
  <si>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</si>
  <si>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</si>
  <si>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</si>
  <si>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</si>
  <si>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</si>
  <si>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</si>
  <si>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</si>
  <si>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</si>
  <si>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</si>
  <si>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</si>
  <si>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</si>
  <si>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</si>
  <si>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</si>
  <si>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</si>
  <si>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</si>
  <si>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</si>
  <si>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</si>
  <si>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</si>
  <si>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</si>
  <si>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</si>
  <si>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</si>
  <si>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</si>
  <si>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</si>
  <si>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</si>
  <si>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</si>
  <si>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</si>
  <si>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</si>
  <si>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</si>
  <si>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</si>
  <si>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</si>
  <si>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</si>
  <si>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</si>
  <si>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</si>
  <si>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</si>
  <si>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</si>
  <si>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</si>
  <si>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</si>
  <si>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</si>
  <si>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</si>
  <si>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</si>
  <si>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</si>
  <si>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</si>
  <si>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</si>
  <si>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</si>
  <si>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</si>
  <si>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</si>
  <si>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</si>
  <si>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</si>
  <si>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</si>
  <si>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</si>
  <si>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</si>
  <si>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</si>
  <si>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</si>
  <si>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</si>
  <si>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</si>
  <si>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</si>
  <si>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</si>
  <si>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</si>
  <si>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</si>
  <si>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</si>
  <si>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</si>
  <si>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</si>
  <si>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</si>
  <si>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</si>
  <si>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</si>
  <si>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</si>
  <si>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</si>
  <si>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</si>
  <si>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</si>
  <si>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</si>
  <si>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</si>
  <si>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</si>
  <si>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</si>
  <si>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</si>
  <si>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</si>
  <si>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</si>
  <si>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</si>
  <si>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</si>
  <si>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</si>
  <si>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</si>
  <si>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</si>
  <si>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</si>
  <si>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</si>
  <si>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</si>
  <si>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</si>
  <si>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</si>
  <si>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</si>
  <si>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</si>
  <si>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</si>
  <si>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</si>
  <si>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</si>
  <si>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</si>
  <si>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</si>
  <si>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</si>
  <si>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</si>
  <si>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</si>
  <si>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</si>
  <si>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</si>
  <si>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</si>
  <si>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</si>
  <si>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</si>
  <si>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</si>
  <si>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</si>
  <si>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</si>
  <si>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</si>
  <si>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</si>
  <si>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</si>
  <si>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</si>
  <si>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</si>
  <si>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</si>
  <si>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</si>
  <si>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</si>
  <si>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</si>
  <si>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</si>
  <si>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</si>
  <si>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</si>
  <si>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</si>
  <si>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</si>
  <si>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</si>
  <si>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</si>
  <si>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</si>
  <si>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</si>
  <si>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</si>
  <si>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</si>
  <si>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</si>
  <si>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</si>
  <si>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</si>
  <si>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</si>
  <si>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</si>
  <si>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</si>
  <si>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</si>
  <si>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</si>
  <si>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</si>
  <si>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</si>
  <si>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</si>
  <si>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</si>
  <si>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</si>
  <si>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</si>
  <si>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</si>
  <si>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</si>
  <si>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</si>
  <si>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</si>
  <si>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</si>
  <si>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</si>
  <si>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</si>
  <si>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</si>
  <si>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</si>
  <si>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</si>
  <si>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</si>
  <si>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</si>
  <si>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</si>
  <si>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</si>
  <si>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</si>
  <si>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</si>
  <si>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</si>
  <si>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</si>
  <si>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</si>
  <si>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</si>
  <si>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</si>
  <si>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</si>
  <si>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</si>
  <si>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</si>
  <si>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</si>
  <si>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</si>
  <si>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</si>
  <si>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</si>
  <si>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</si>
  <si>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</si>
  <si>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</si>
  <si>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</si>
  <si>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</si>
  <si>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</si>
  <si>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</si>
  <si>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</si>
  <si>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</si>
  <si>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</si>
  <si>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</si>
  <si>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</si>
  <si>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</si>
  <si>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</si>
  <si>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</si>
  <si>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</si>
  <si>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</si>
  <si>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</si>
  <si>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</si>
  <si>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</si>
  <si>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</si>
  <si>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</si>
  <si>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</si>
  <si>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</si>
  <si>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</si>
  <si>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</si>
  <si>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</si>
  <si>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</si>
  <si>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</si>
  <si>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</si>
  <si>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</si>
  <si>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</si>
  <si>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</si>
  <si>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</si>
  <si>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</si>
  <si>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</si>
  <si>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</si>
  <si>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</si>
  <si>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</si>
  <si>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</si>
  <si>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</si>
  <si>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</si>
  <si>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</si>
  <si>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</si>
  <si>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</si>
  <si>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</si>
  <si>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</si>
  <si>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</si>
  <si>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</si>
  <si>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</si>
  <si>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</si>
  <si>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</si>
  <si>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</si>
  <si>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</si>
  <si>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</si>
  <si>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</si>
  <si>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</si>
  <si>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</si>
  <si>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</si>
  <si>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</si>
  <si>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</si>
  <si>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</si>
  <si>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</si>
  <si>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</si>
  <si>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</si>
  <si>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</si>
  <si>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</si>
  <si>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</si>
  <si>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</si>
  <si>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</si>
  <si>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</si>
  <si>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</si>
  <si>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</si>
  <si>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</si>
  <si>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</si>
  <si>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</si>
  <si>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</si>
  <si>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</si>
  <si>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</si>
  <si>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</si>
  <si>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</si>
  <si>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</si>
  <si>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</si>
  <si>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</si>
  <si>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</si>
  <si>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</si>
  <si>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</si>
  <si>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</si>
  <si>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</si>
  <si>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</si>
  <si>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</si>
  <si>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</si>
  <si>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</si>
  <si>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</si>
  <si>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</si>
  <si>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</si>
  <si>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</si>
  <si>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</si>
  <si>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</si>
  <si>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</si>
  <si>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</si>
  <si>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</si>
  <si>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</si>
  <si>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</si>
  <si>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</si>
  <si>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</si>
  <si>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</si>
  <si>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</si>
  <si>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</si>
  <si>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</si>
  <si>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</si>
  <si>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</si>
  <si>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</si>
  <si>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</si>
  <si>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</si>
  <si>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</si>
  <si>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</si>
  <si>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</si>
  <si>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</si>
  <si>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</si>
  <si>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</si>
  <si>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</si>
  <si>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</si>
  <si>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</si>
  <si>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</si>
  <si>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</si>
  <si>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</si>
  <si>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</si>
  <si>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</si>
  <si>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</si>
  <si>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</si>
  <si>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</si>
  <si>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</si>
  <si>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</si>
  <si>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</si>
  <si>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</si>
  <si>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</si>
  <si>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</si>
  <si>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</si>
  <si>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</si>
  <si>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</si>
  <si>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</si>
  <si>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</si>
  <si>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</si>
  <si>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</si>
  <si>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</si>
  <si>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</si>
  <si>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</si>
  <si>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</si>
  <si>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</si>
  <si>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</si>
  <si>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</si>
  <si>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</si>
  <si>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</si>
  <si>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</si>
  <si>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</si>
  <si>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</si>
  <si>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</si>
  <si>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</si>
  <si>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</si>
  <si>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</si>
  <si>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</si>
  <si>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</si>
  <si>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</si>
  <si>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</si>
  <si>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</si>
  <si>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</si>
  <si>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</si>
  <si>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</si>
  <si>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</si>
  <si>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</si>
  <si>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</si>
  <si>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</si>
  <si>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</si>
  <si>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</si>
  <si>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</si>
  <si>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</si>
  <si>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</si>
  <si>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</si>
  <si>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</si>
  <si>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</si>
  <si>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</si>
  <si>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</si>
  <si>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</si>
  <si>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</si>
  <si>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</si>
  <si>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</si>
  <si>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</si>
  <si>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</si>
  <si>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</si>
  <si>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</si>
  <si>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</si>
  <si>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</si>
  <si>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</si>
  <si>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</si>
  <si>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</si>
  <si>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</si>
  <si>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</si>
  <si>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</si>
  <si>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</si>
  <si>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</si>
  <si>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</si>
  <si>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</si>
  <si>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</si>
  <si>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</si>
  <si>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</si>
  <si>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</si>
  <si>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</si>
  <si>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</si>
  <si>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</si>
  <si>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</si>
  <si>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</si>
  <si>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</si>
  <si>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</si>
  <si>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</si>
  <si>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</si>
  <si>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</si>
  <si>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</si>
  <si>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</si>
  <si>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</si>
  <si>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</si>
  <si>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</si>
  <si>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</si>
  <si>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</si>
  <si>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</si>
  <si>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</si>
  <si>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</si>
  <si>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</si>
  <si>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</si>
  <si>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</si>
  <si>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</si>
  <si>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</si>
  <si>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</si>
  <si>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</si>
  <si>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</si>
  <si>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</si>
  <si>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</si>
  <si>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</si>
  <si>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</si>
  <si>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</si>
  <si>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</si>
  <si>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</si>
  <si>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</si>
  <si>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</si>
  <si>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</si>
  <si>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</si>
  <si>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</si>
  <si>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</si>
  <si>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</si>
  <si>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</si>
  <si>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</si>
  <si>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</si>
  <si>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</si>
  <si>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</si>
  <si>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</si>
  <si>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</si>
  <si>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</si>
  <si>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</si>
  <si>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</si>
  <si>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</si>
  <si>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</si>
  <si>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</si>
  <si>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</si>
  <si>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</si>
  <si>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</si>
  <si>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</si>
  <si>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</si>
  <si>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</si>
  <si>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</si>
  <si>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</si>
  <si>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</si>
  <si>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</si>
  <si>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</si>
  <si>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</si>
  <si>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</si>
  <si>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</si>
  <si>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</si>
  <si>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</si>
  <si>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</si>
  <si>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</si>
  <si>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</si>
  <si>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</si>
  <si>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</si>
  <si>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</si>
  <si>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</si>
  <si>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</si>
  <si>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</si>
  <si>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</si>
  <si>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</si>
  <si>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</si>
  <si>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</si>
  <si>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</si>
  <si>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</si>
  <si>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</si>
  <si>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</si>
  <si>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</si>
  <si>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</si>
  <si>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</si>
  <si>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</si>
  <si>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</si>
  <si>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</si>
  <si>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</si>
  <si>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</si>
  <si>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</si>
  <si>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</si>
  <si>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</si>
  <si>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</si>
  <si>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</si>
  <si>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</si>
  <si>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</si>
  <si>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</si>
  <si>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</si>
  <si>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</si>
  <si>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</si>
  <si>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</si>
  <si>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</si>
  <si>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</si>
  <si>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</si>
  <si>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</si>
  <si>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</si>
  <si>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</si>
  <si>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</si>
  <si>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</si>
  <si>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</si>
  <si>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</si>
  <si>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</si>
  <si>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</si>
  <si>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</si>
  <si>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</si>
  <si>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</si>
  <si>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</si>
  <si>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</si>
  <si>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</si>
  <si>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</si>
  <si>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</si>
  <si>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</si>
  <si>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</si>
  <si>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</si>
  <si>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</si>
  <si>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</si>
  <si>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</si>
  <si>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</si>
  <si>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</si>
  <si>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</si>
  <si>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</si>
  <si>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</si>
  <si>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</si>
  <si>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</si>
  <si>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</si>
  <si>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</si>
  <si>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</si>
  <si>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</si>
  <si>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</si>
  <si>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</si>
  <si>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</si>
  <si>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</si>
  <si>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</si>
  <si>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</si>
  <si>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</si>
  <si>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</si>
  <si>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</si>
  <si>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</si>
  <si>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</si>
  <si>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</si>
  <si>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</si>
  <si>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</si>
  <si>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</si>
  <si>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</si>
  <si>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</si>
  <si>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</si>
  <si>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</si>
  <si>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</si>
  <si>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</si>
  <si>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</si>
  <si>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</si>
  <si>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</si>
  <si>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</si>
  <si>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</si>
  <si>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</si>
  <si>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</si>
  <si>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</si>
  <si>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</si>
  <si>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</si>
  <si>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</si>
  <si>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</si>
  <si>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</si>
  <si>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</si>
  <si>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</si>
  <si>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</si>
  <si>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</si>
  <si>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</si>
  <si>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</si>
  <si>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</si>
  <si>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</si>
  <si>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</si>
  <si>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</si>
  <si>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</si>
  <si>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</si>
  <si>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</si>
  <si>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</si>
  <si>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</si>
  <si>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</si>
  <si>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</si>
  <si>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</si>
  <si>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</si>
  <si>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</si>
  <si>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</si>
  <si>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</si>
  <si>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</si>
  <si>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</si>
  <si>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</si>
  <si>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</si>
  <si>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</si>
  <si>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</si>
  <si>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</si>
  <si>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</si>
  <si>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</si>
  <si>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</si>
  <si>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</si>
  <si>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</si>
  <si>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</si>
  <si>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</si>
  <si>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</si>
  <si>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</si>
  <si>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</si>
  <si>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</si>
  <si>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</si>
  <si>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</si>
  <si>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</si>
  <si>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</si>
  <si>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</si>
  <si>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</si>
  <si>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</si>
  <si>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</si>
  <si>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</si>
  <si>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</si>
  <si>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</si>
  <si>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</si>
  <si>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</si>
  <si>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</si>
  <si>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</si>
  <si>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</si>
  <si>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</si>
  <si>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</si>
  <si>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</si>
  <si>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</si>
  <si>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</si>
  <si>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</si>
  <si>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</si>
  <si>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</si>
  <si>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</si>
  <si>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</si>
  <si>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</si>
  <si>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</si>
  <si>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</si>
  <si>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</si>
  <si>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</si>
  <si>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</si>
  <si>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</si>
  <si>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</si>
  <si>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</si>
  <si>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</si>
  <si>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</si>
  <si>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</si>
  <si>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</si>
  <si>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</si>
  <si>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</si>
  <si>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</si>
  <si>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</si>
  <si>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</si>
  <si>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</si>
  <si>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</si>
  <si>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</si>
  <si>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</si>
  <si>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</si>
  <si>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</si>
  <si>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</si>
  <si>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</si>
  <si>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</si>
  <si>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</si>
  <si>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</si>
  <si>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</si>
  <si>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</si>
  <si>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</si>
  <si>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</si>
  <si>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</si>
  <si>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</si>
  <si>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</si>
  <si>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</si>
  <si>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</si>
  <si>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</si>
  <si>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</si>
  <si>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</si>
  <si>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</si>
  <si>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</si>
  <si>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</si>
  <si>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</si>
  <si>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</si>
  <si>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</si>
  <si>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</si>
  <si>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</si>
  <si>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</si>
  <si>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</si>
  <si>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</si>
  <si>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</si>
  <si>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</si>
  <si>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</si>
  <si>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</si>
  <si>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</si>
  <si>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</si>
  <si>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</si>
  <si>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</si>
  <si>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</si>
  <si>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</si>
  <si>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</si>
  <si>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</si>
  <si>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</si>
  <si>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</si>
  <si>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</si>
  <si>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</si>
  <si>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</si>
  <si>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</si>
  <si>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</si>
  <si>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</si>
  <si>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</si>
  <si>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</si>
  <si>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</si>
  <si>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</si>
  <si>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</si>
  <si>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</si>
  <si>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</si>
  <si>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</si>
  <si>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</si>
  <si>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</si>
  <si>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</si>
  <si>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</si>
  <si>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</si>
  <si>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</si>
  <si>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</si>
  <si>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</si>
  <si>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</si>
  <si>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</si>
  <si>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</si>
  <si>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</si>
  <si>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</si>
  <si>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</si>
  <si>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</si>
  <si>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</si>
  <si>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</si>
  <si>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</si>
  <si>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</si>
  <si>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</si>
  <si>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</si>
  <si>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</si>
  <si>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</si>
  <si>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</si>
  <si>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</si>
  <si>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</si>
  <si>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</si>
  <si>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</si>
  <si>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</si>
  <si>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</si>
  <si>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</si>
  <si>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</si>
  <si>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</si>
  <si>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</si>
  <si>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</si>
  <si>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</si>
  <si>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</si>
  <si>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</si>
  <si>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</si>
  <si>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</si>
  <si>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</si>
  <si>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</si>
  <si>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</si>
  <si>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</si>
  <si>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</si>
  <si>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</si>
  <si>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</si>
  <si>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</si>
  <si>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</si>
  <si>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</si>
  <si>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</si>
  <si>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</si>
  <si>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</si>
  <si>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</si>
  <si>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</si>
  <si>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</si>
  <si>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</si>
  <si>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</si>
  <si>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</si>
  <si>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</si>
  <si>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</si>
  <si>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</si>
  <si>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</si>
  <si>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</si>
  <si>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</si>
  <si>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</si>
  <si>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</si>
  <si>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</si>
  <si>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</si>
  <si>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</si>
  <si>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</si>
  <si>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</si>
  <si>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</si>
  <si>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</si>
  <si>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</si>
  <si>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</si>
  <si>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</si>
  <si>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</si>
  <si>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</si>
  <si>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</si>
  <si>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</si>
  <si>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</si>
  <si>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</si>
  <si>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</si>
  <si>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</si>
  <si>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</si>
  <si>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</si>
  <si>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</si>
  <si>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</si>
  <si>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</si>
  <si>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</si>
  <si>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</si>
  <si>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</si>
  <si>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</si>
  <si>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</si>
  <si>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</si>
  <si>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</si>
  <si>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</si>
  <si>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</si>
  <si>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</si>
  <si>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</si>
  <si>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</si>
  <si>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</si>
  <si>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</si>
  <si>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</si>
  <si>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</si>
  <si>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</si>
  <si>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</si>
  <si>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</si>
  <si>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</si>
  <si>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</si>
  <si>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</si>
  <si>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</si>
  <si>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</si>
  <si>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</si>
  <si>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</si>
  <si>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</si>
  <si>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</si>
  <si>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</si>
  <si>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</si>
  <si>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</si>
  <si>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</si>
  <si>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</si>
  <si>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</si>
  <si>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</si>
  <si>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</si>
  <si>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</si>
  <si>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</si>
  <si>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</si>
  <si>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</si>
  <si>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</si>
  <si>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</si>
  <si>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</si>
  <si>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</si>
  <si>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</si>
  <si>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</si>
  <si>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</si>
  <si>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</si>
  <si>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</si>
  <si>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</si>
  <si>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</si>
  <si>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</si>
  <si>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</si>
  <si>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</si>
  <si>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</si>
  <si>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</si>
  <si>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</si>
  <si>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</si>
  <si>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</si>
  <si>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</si>
  <si>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</si>
  <si>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</si>
  <si>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</si>
  <si>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</si>
  <si>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</si>
  <si>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</si>
  <si>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</si>
  <si>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</si>
  <si>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</si>
  <si>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</si>
  <si>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</si>
  <si>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</si>
  <si>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</si>
  <si>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</si>
  <si>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</si>
  <si>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</si>
  <si>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</si>
  <si>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</si>
  <si>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</si>
  <si>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</si>
  <si>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</si>
  <si>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</si>
  <si>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</si>
  <si>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</si>
  <si>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</si>
  <si>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</si>
  <si>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</si>
  <si>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</si>
  <si>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</si>
  <si>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</si>
  <si>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</si>
  <si>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</si>
  <si>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</si>
  <si>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</si>
  <si>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</si>
  <si>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</si>
  <si>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</si>
  <si>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</si>
  <si>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</si>
  <si>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</si>
  <si>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</si>
  <si>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</si>
  <si>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</si>
  <si>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</si>
  <si>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</si>
  <si>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</si>
  <si>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</si>
  <si>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</si>
  <si>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</si>
  <si>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</si>
  <si>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</si>
  <si>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</si>
  <si>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</si>
  <si>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</si>
  <si>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</si>
  <si>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</si>
  <si>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</si>
  <si>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</si>
  <si>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</si>
  <si>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</si>
  <si>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</si>
  <si>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</si>
  <si>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</si>
  <si>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</si>
  <si>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</si>
  <si>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</si>
  <si>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</si>
  <si>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</si>
  <si>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</si>
  <si>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</si>
  <si>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</si>
  <si>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</si>
  <si>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</si>
  <si>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</si>
  <si>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</si>
  <si>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</si>
  <si>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</si>
  <si>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</si>
  <si>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</si>
  <si>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</si>
  <si>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</si>
  <si>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</si>
  <si>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</si>
  <si>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</si>
  <si>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</si>
  <si>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</si>
  <si>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</si>
  <si>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</si>
  <si>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</si>
  <si>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</si>
  <si>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</si>
  <si>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</si>
  <si>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</si>
  <si>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</si>
  <si>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</si>
  <si>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</si>
  <si>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</si>
  <si>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</si>
  <si>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</si>
  <si>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</si>
  <si>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</si>
  <si>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</si>
  <si>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</si>
  <si>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</si>
  <si>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</si>
  <si>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</si>
  <si>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</si>
  <si>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</si>
  <si>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</si>
  <si>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</si>
  <si>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</si>
  <si>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</si>
  <si>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</si>
  <si>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</si>
  <si>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</si>
  <si>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</si>
  <si>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</si>
  <si>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</si>
  <si>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</si>
  <si>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</si>
  <si>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</si>
  <si>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</si>
  <si>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</si>
  <si>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</si>
  <si>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</si>
  <si>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</si>
  <si>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</si>
  <si>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</si>
  <si>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</si>
  <si>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</si>
  <si>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</si>
  <si>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</si>
  <si>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</si>
  <si>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</si>
  <si>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</si>
  <si>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</si>
  <si>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</si>
  <si>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</si>
  <si>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</si>
  <si>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</si>
  <si>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</si>
  <si>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</si>
  <si>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</si>
  <si>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</si>
  <si>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</si>
  <si>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</si>
  <si>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</si>
  <si>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</si>
  <si>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</si>
  <si>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</si>
  <si>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</si>
  <si>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</si>
  <si>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</si>
  <si>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</si>
  <si>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</si>
  <si>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</si>
  <si>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</si>
  <si>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</si>
  <si>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</si>
  <si>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</si>
  <si>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</si>
  <si>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</si>
  <si>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</si>
  <si>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</si>
  <si>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</si>
  <si>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</si>
  <si>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</si>
  <si>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</si>
  <si>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</si>
  <si>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</si>
  <si>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</si>
  <si>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</si>
  <si>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</si>
  <si>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</si>
  <si>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</si>
  <si>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</si>
  <si>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</si>
  <si>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</si>
  <si>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</si>
  <si>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</si>
  <si>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</si>
  <si>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</si>
  <si>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</si>
  <si>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</si>
  <si>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</si>
  <si>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</si>
  <si>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</si>
  <si>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</si>
  <si>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</si>
  <si>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</si>
  <si>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</si>
  <si>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</si>
  <si>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</si>
  <si>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</si>
  <si>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</si>
  <si>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</si>
  <si>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</si>
  <si>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</si>
  <si>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</si>
  <si>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</si>
  <si>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</si>
  <si>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</si>
  <si>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</si>
  <si>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</si>
  <si>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</si>
  <si>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</si>
  <si>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</si>
  <si>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</si>
  <si>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</si>
  <si>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</si>
  <si>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</si>
  <si>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</si>
  <si>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</si>
  <si>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</si>
  <si>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</si>
  <si>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</si>
  <si>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</si>
  <si>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</si>
  <si>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</si>
  <si>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</si>
  <si>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</si>
  <si>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</si>
  <si>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</si>
  <si>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</si>
  <si>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</si>
  <si>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</si>
  <si>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</si>
  <si>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</si>
  <si>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</si>
  <si>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</si>
  <si>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</si>
  <si>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</si>
  <si>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</si>
  <si>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</si>
  <si>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</si>
  <si>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</si>
  <si>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</si>
  <si>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</si>
  <si>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</si>
  <si>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</si>
  <si>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</si>
  <si>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</si>
  <si>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</si>
  <si>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</si>
  <si>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</si>
  <si>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</si>
  <si>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</si>
  <si>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</si>
  <si>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</si>
  <si>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</si>
  <si>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</si>
  <si>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</si>
  <si>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</si>
  <si>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</si>
  <si>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</si>
  <si>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</si>
  <si>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</si>
  <si>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</si>
  <si>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</si>
  <si>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</si>
  <si>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</si>
  <si>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</si>
  <si>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</si>
  <si>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</si>
  <si>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</si>
  <si>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</si>
  <si>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</si>
  <si>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</si>
  <si>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</si>
  <si>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</si>
  <si>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</si>
  <si>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</si>
  <si>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</si>
  <si>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</si>
  <si>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</si>
  <si>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</si>
  <si>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</si>
  <si>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</si>
  <si>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</si>
  <si>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</si>
  <si>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</si>
  <si>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</si>
  <si>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</si>
  <si>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</si>
  <si>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</si>
  <si>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</si>
  <si>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</si>
  <si>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</si>
  <si>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</si>
  <si>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</si>
  <si>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</si>
  <si>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</si>
  <si>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</si>
  <si>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</si>
  <si>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</si>
  <si>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</si>
  <si>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</si>
  <si>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</si>
  <si>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</si>
  <si>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</si>
  <si>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</si>
  <si>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</si>
  <si>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</si>
  <si>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</si>
  <si>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</si>
  <si>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</si>
  <si>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</si>
  <si>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</si>
  <si>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</si>
  <si>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</si>
  <si>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</si>
  <si>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</si>
  <si>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</si>
  <si>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</si>
  <si>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</si>
  <si>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</si>
  <si>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</si>
  <si>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</si>
  <si>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</si>
  <si>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</si>
  <si>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</si>
  <si>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</si>
  <si>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</si>
  <si>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</si>
  <si>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</si>
  <si>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</si>
  <si>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</si>
  <si>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</si>
  <si>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</si>
  <si>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</si>
  <si>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</si>
  <si>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</si>
  <si>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</si>
  <si>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</si>
  <si>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</si>
  <si>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</si>
  <si>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</si>
  <si>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</si>
  <si>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</si>
  <si>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</si>
  <si>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</si>
  <si>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</si>
  <si>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</si>
  <si>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</si>
  <si>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</si>
  <si>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</si>
  <si>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</si>
  <si>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</si>
  <si>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</si>
  <si>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</si>
  <si>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</si>
  <si>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</si>
  <si>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</si>
  <si>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</si>
  <si>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</si>
  <si>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</si>
  <si>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</si>
  <si>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</si>
  <si>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</si>
  <si>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</si>
  <si>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</si>
  <si>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</si>
  <si>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</si>
  <si>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</si>
  <si>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</si>
  <si>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</si>
  <si>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</si>
  <si>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</si>
  <si>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</si>
  <si>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</si>
  <si>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</si>
  <si>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</si>
  <si>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</si>
  <si>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</si>
  <si>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</si>
  <si>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</si>
  <si>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</si>
  <si>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</si>
  <si>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</si>
  <si>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</si>
  <si>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</si>
  <si>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</si>
  <si>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</si>
  <si>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</si>
  <si>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</si>
  <si>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</si>
  <si>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</si>
  <si>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</si>
  <si>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</si>
  <si>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</si>
  <si>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</si>
  <si>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</si>
  <si>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</si>
  <si>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</si>
  <si>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</si>
  <si>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</si>
  <si>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</si>
  <si>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</si>
  <si>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</si>
  <si>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</si>
  <si>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</si>
  <si>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</si>
  <si>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</si>
  <si>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</si>
  <si>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</si>
  <si>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</si>
  <si>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</si>
  <si>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</si>
  <si>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</si>
  <si>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</si>
  <si>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</si>
  <si>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</si>
  <si>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</si>
  <si>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</si>
  <si>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</si>
  <si>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</si>
  <si>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</si>
  <si>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</si>
  <si>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</si>
  <si>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</si>
  <si>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</si>
  <si>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</si>
  <si>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</si>
  <si>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</si>
  <si>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</si>
  <si>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</si>
  <si>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</si>
  <si>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</si>
  <si>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</si>
  <si>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</si>
  <si>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</si>
  <si>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</si>
  <si>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</si>
  <si>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</si>
  <si>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</si>
  <si>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</si>
  <si>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</si>
  <si>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</si>
  <si>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</si>
  <si>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</si>
  <si>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</si>
  <si>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</si>
  <si>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</si>
  <si>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</si>
  <si>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</si>
  <si>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</si>
  <si>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</si>
  <si>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</si>
  <si>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</si>
  <si>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</si>
  <si>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</si>
  <si>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</si>
  <si>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</si>
  <si>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</si>
  <si>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</si>
  <si>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</si>
  <si>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</si>
  <si>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</si>
  <si>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</si>
  <si>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</si>
  <si>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</si>
  <si>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</si>
  <si>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</si>
  <si>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</si>
  <si>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</si>
  <si>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</si>
  <si>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</si>
  <si>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</si>
  <si>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</si>
  <si>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</si>
  <si>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</si>
  <si>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</si>
  <si>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</si>
  <si>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</si>
  <si>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</si>
  <si>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</si>
  <si>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</si>
  <si>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</si>
  <si>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</si>
  <si>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</si>
  <si>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</si>
  <si>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</si>
  <si>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</si>
  <si>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</si>
  <si>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</si>
  <si>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</si>
  <si>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</si>
  <si>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</si>
  <si>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</si>
  <si>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</si>
  <si>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</si>
  <si>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</si>
  <si>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</si>
  <si>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</si>
  <si>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</si>
  <si>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</si>
  <si>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</si>
  <si>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</si>
  <si>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</si>
  <si>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</si>
  <si>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</si>
  <si>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</si>
  <si>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</si>
  <si>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</si>
  <si>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</si>
  <si>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</si>
  <si>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</si>
  <si>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</si>
  <si>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</si>
  <si>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</si>
  <si>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</si>
  <si>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</si>
  <si>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</si>
  <si>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</si>
  <si>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</si>
  <si>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</si>
  <si>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</si>
  <si>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</si>
  <si>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</si>
  <si>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</si>
  <si>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</si>
  <si>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</si>
  <si>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</si>
  <si>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</si>
  <si>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</si>
  <si>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</si>
  <si>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</si>
  <si>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</si>
  <si>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</si>
  <si>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</si>
  <si>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</si>
  <si>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</si>
  <si>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</si>
  <si>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</si>
  <si>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</si>
  <si>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</si>
  <si>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</si>
  <si>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</si>
  <si>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</si>
  <si>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</si>
  <si>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</si>
  <si>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</si>
  <si>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</si>
  <si>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</si>
  <si>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</si>
  <si>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</si>
  <si>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</si>
  <si>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</si>
  <si>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</si>
  <si>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</si>
  <si>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</si>
  <si>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</si>
  <si>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</si>
  <si>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</si>
  <si>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</si>
  <si>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</si>
  <si>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</si>
  <si>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</si>
  <si>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</si>
  <si>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</si>
  <si>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</si>
  <si>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</si>
  <si>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</si>
  <si>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</si>
  <si>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</si>
  <si>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</si>
  <si>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</si>
  <si>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</si>
  <si>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</si>
  <si>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</si>
  <si>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</si>
  <si>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</si>
  <si>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</si>
  <si>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</si>
  <si>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</si>
  <si>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</si>
  <si>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</si>
  <si>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</si>
  <si>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</si>
  <si>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</si>
  <si>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</si>
  <si>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</si>
  <si>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</si>
  <si>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</si>
  <si>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</si>
  <si>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</si>
  <si>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</si>
  <si>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</si>
  <si>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</si>
  <si>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</si>
  <si>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</si>
  <si>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</si>
  <si>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</si>
  <si>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</si>
  <si>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</si>
  <si>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</si>
  <si>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</si>
  <si>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</si>
  <si>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</si>
  <si>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</si>
  <si>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</si>
  <si>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</si>
  <si>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</si>
  <si>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</si>
  <si>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</si>
  <si>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</si>
  <si>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</si>
  <si>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</si>
  <si>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</si>
  <si>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</si>
  <si>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</si>
  <si>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</si>
  <si>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</si>
  <si>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</si>
  <si>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</si>
  <si>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</si>
  <si>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</si>
  <si>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</si>
  <si>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</si>
  <si>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</si>
  <si>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</si>
  <si>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</si>
  <si>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</si>
  <si>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</si>
  <si>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</si>
  <si>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</si>
  <si>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</si>
  <si>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</si>
  <si>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</si>
  <si>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</si>
  <si>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</si>
  <si>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</si>
  <si>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</si>
  <si>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</si>
  <si>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</si>
  <si>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</si>
  <si>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</si>
  <si>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</si>
  <si>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</si>
  <si>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</si>
  <si>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</si>
  <si>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</si>
  <si>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</si>
  <si>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</si>
  <si>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</si>
  <si>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</si>
  <si>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</si>
  <si>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</si>
  <si>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</si>
  <si>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</si>
  <si>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</si>
  <si>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</si>
  <si>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</si>
  <si>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</si>
  <si>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</si>
  <si>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</si>
  <si>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</si>
  <si>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</si>
  <si>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</si>
  <si>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</si>
  <si>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</si>
  <si>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</si>
  <si>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</si>
  <si>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</si>
  <si>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</si>
  <si>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</si>
  <si>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</si>
  <si>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</si>
  <si>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</si>
  <si>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</si>
  <si>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</si>
  <si>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</si>
  <si>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</si>
  <si>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</si>
  <si>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</si>
  <si>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</si>
  <si>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</si>
  <si>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</si>
  <si>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</si>
  <si>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</si>
  <si>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</si>
  <si>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</si>
  <si>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</si>
  <si>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</si>
  <si>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</si>
  <si>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</si>
  <si>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</si>
  <si>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</si>
  <si>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</si>
  <si>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</si>
  <si>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</si>
  <si>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</si>
  <si>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</si>
  <si>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</si>
  <si>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</si>
  <si>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</si>
  <si>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</si>
  <si>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</si>
  <si>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</si>
  <si>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</si>
  <si>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</si>
  <si>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</si>
  <si>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</si>
  <si>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</si>
  <si>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</si>
  <si>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</si>
  <si>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</si>
  <si>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</si>
  <si>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</si>
  <si>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</si>
  <si>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</si>
  <si>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</si>
  <si>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</si>
  <si>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</si>
  <si>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</si>
  <si>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</si>
  <si>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</si>
  <si>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</si>
  <si>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</si>
  <si>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</si>
  <si>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</si>
  <si>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</si>
  <si>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</si>
  <si>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</si>
  <si>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</si>
  <si>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</si>
  <si>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</si>
  <si>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</si>
  <si>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</si>
  <si>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</si>
  <si>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</si>
  <si>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</si>
  <si>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</si>
  <si>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</si>
  <si>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</si>
  <si>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</si>
  <si>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</si>
  <si>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</si>
  <si>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</si>
  <si>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</si>
  <si>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</si>
  <si>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</si>
  <si>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</si>
  <si>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</si>
  <si>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</si>
  <si>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</si>
  <si>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</si>
  <si>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</si>
  <si>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</si>
  <si>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</si>
  <si>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</si>
  <si>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</si>
  <si>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</si>
  <si>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</si>
  <si>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</si>
  <si>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</si>
  <si>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</si>
  <si>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</si>
  <si>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</si>
  <si>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</si>
  <si>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</si>
  <si>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</si>
  <si>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</si>
  <si>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</si>
  <si>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</si>
  <si>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</si>
  <si>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</si>
  <si>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</si>
  <si>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</si>
  <si>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</si>
  <si>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</si>
  <si>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</si>
  <si>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</si>
  <si>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</si>
  <si>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</si>
  <si>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</si>
  <si>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</si>
  <si>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</si>
  <si>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</si>
  <si>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</si>
  <si>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</si>
  <si>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</si>
  <si>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</si>
  <si>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</si>
  <si>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</si>
  <si>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</si>
  <si>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</si>
  <si>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</si>
  <si>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</si>
  <si>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</si>
  <si>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</si>
  <si>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</si>
  <si>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</si>
  <si>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</si>
  <si>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</si>
  <si>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</si>
  <si>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</si>
  <si>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</si>
  <si>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</si>
  <si>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</si>
  <si>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</si>
  <si>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</si>
  <si>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</si>
  <si>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</si>
  <si>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</si>
  <si>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</si>
  <si>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</si>
  <si>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</si>
  <si>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</si>
  <si>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</si>
  <si>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</si>
  <si>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</si>
  <si>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</si>
  <si>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</si>
  <si>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</si>
  <si>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</si>
  <si>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</si>
  <si>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</si>
  <si>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</si>
  <si>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</si>
  <si>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</si>
  <si>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</si>
  <si>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</si>
  <si>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</si>
  <si>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</si>
  <si>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</si>
  <si>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</si>
  <si>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</si>
  <si>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</si>
  <si>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</si>
  <si>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</si>
  <si>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</si>
  <si>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</si>
  <si>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</si>
  <si>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</si>
  <si>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</si>
  <si>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</si>
  <si>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</si>
  <si>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</si>
  <si>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</si>
  <si>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</si>
  <si>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</si>
  <si>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</si>
  <si>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</si>
  <si>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</si>
  <si>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</si>
  <si>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</si>
  <si>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</si>
  <si>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</si>
  <si>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</si>
  <si>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</si>
  <si>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</si>
  <si>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</si>
  <si>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</si>
  <si>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</si>
  <si>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</si>
  <si>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</si>
  <si>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</si>
  <si>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</si>
  <si>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</si>
  <si>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</si>
  <si>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</si>
  <si>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</si>
  <si>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</si>
  <si>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</si>
  <si>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</si>
  <si>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</si>
  <si>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</si>
  <si>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</si>
  <si>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</si>
  <si>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</si>
  <si>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</si>
  <si>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</si>
  <si>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</si>
  <si>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</si>
  <si>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</si>
  <si>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</si>
  <si>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</si>
  <si>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</si>
  <si>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</si>
  <si>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</si>
  <si>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</si>
  <si>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</si>
  <si>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</si>
  <si>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</si>
  <si>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</si>
  <si>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</si>
  <si>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</si>
  <si>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</si>
  <si>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</si>
  <si>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</si>
  <si>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</si>
  <si>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</si>
  <si>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</si>
  <si>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</si>
  <si>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</si>
  <si>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</si>
  <si>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</si>
  <si>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</si>
  <si>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</si>
  <si>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</si>
  <si>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</si>
  <si>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</si>
  <si>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</si>
  <si>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</si>
  <si>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</si>
  <si>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</si>
  <si>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</si>
  <si>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</si>
  <si>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</si>
  <si>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</si>
  <si>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</si>
  <si>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</si>
  <si>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</si>
  <si>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</si>
  <si>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</si>
  <si>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</si>
  <si>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</si>
  <si>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</si>
  <si>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</si>
  <si>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</si>
  <si>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</si>
  <si>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</si>
  <si>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</si>
  <si>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</si>
  <si>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</si>
  <si>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</si>
  <si>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</si>
  <si>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</si>
  <si>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</si>
  <si>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</si>
  <si>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</si>
  <si>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</si>
  <si>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</si>
  <si>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</si>
  <si>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</si>
  <si>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</si>
  <si>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</si>
  <si>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</si>
  <si>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</si>
  <si>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</si>
  <si>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</si>
  <si>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</si>
  <si>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</si>
  <si>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</si>
  <si>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</si>
  <si>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</si>
  <si>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</si>
  <si>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</si>
  <si>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</si>
  <si>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</si>
  <si>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</si>
  <si>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</si>
  <si>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</si>
  <si>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</si>
  <si>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</si>
  <si>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</si>
  <si>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</si>
  <si>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</si>
  <si>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</si>
  <si>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</si>
  <si>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</si>
  <si>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</si>
  <si>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</si>
  <si>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</si>
  <si>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</si>
  <si>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</si>
  <si>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</si>
  <si>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</si>
  <si>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</si>
  <si>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</si>
  <si>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</si>
  <si>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</si>
  <si>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</si>
  <si>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</si>
  <si>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</si>
  <si>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</si>
  <si>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</si>
  <si>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</si>
  <si>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</si>
  <si>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</si>
  <si>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</si>
  <si>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</si>
  <si>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</si>
  <si>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</si>
  <si>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</si>
  <si>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</si>
  <si>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</si>
  <si>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</si>
  <si>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</si>
  <si>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</si>
  <si>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</si>
  <si>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</si>
  <si>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</si>
  <si>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</si>
  <si>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</si>
  <si>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</si>
  <si>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</si>
  <si>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</si>
  <si>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</si>
  <si>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</si>
  <si>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</si>
  <si>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</si>
  <si>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</si>
  <si>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</si>
  <si>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</si>
  <si>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</si>
  <si>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</si>
  <si>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</si>
  <si>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</si>
  <si>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</si>
  <si>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</si>
  <si>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</si>
  <si>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</si>
  <si>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</si>
  <si>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</si>
  <si>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</si>
  <si>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</si>
  <si>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</si>
  <si>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</si>
  <si>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</si>
  <si>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</si>
  <si>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</si>
  <si>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</si>
  <si>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</si>
  <si>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</si>
  <si>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</si>
  <si>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</si>
  <si>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</si>
  <si>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</si>
  <si>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</si>
  <si>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</si>
  <si>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</si>
  <si>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</si>
  <si>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</si>
  <si>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</si>
  <si>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</si>
  <si>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</si>
  <si>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</si>
  <si>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</si>
  <si>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</si>
  <si>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</si>
  <si>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</si>
  <si>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</si>
  <si>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</si>
  <si>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</si>
  <si>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</si>
  <si>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</si>
  <si>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</si>
  <si>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</si>
  <si>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</si>
  <si>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</si>
  <si>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</si>
  <si>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</si>
  <si>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</si>
  <si>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</si>
  <si>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</si>
  <si>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</si>
  <si>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</si>
  <si>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</si>
  <si>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</si>
  <si>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</si>
  <si>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</si>
  <si>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</si>
  <si>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</si>
  <si>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</si>
  <si>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</si>
  <si>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</si>
  <si>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</si>
  <si>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</si>
  <si>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</si>
  <si>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</si>
  <si>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</si>
  <si>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</si>
  <si>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</si>
  <si>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</si>
  <si>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</si>
  <si>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</si>
  <si>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</si>
  <si>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</si>
  <si>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</si>
  <si>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</si>
  <si>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</si>
  <si>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</si>
  <si>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</si>
  <si>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</si>
  <si>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</si>
  <si>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</si>
  <si>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</si>
  <si>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</si>
  <si>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</si>
  <si>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</si>
  <si>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</si>
  <si>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</si>
  <si>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</si>
  <si>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</si>
  <si>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</si>
  <si>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</si>
  <si>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</si>
  <si>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</si>
  <si>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</si>
  <si>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</si>
  <si>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</si>
  <si>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</si>
  <si>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</si>
  <si>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</si>
  <si>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</si>
  <si>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</si>
  <si>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</si>
  <si>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</si>
  <si>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</si>
  <si>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</si>
  <si>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</si>
  <si>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</si>
  <si>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</si>
  <si>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</si>
  <si>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</si>
  <si>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</si>
  <si>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</si>
  <si>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</si>
  <si>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</si>
  <si>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</si>
  <si>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</si>
  <si>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</si>
  <si>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</si>
  <si>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</si>
  <si>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</si>
  <si>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</si>
  <si>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</si>
  <si>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</si>
  <si>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</si>
  <si>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</si>
  <si>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</si>
  <si>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</si>
  <si>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</si>
  <si>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</si>
  <si>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</si>
  <si>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</si>
  <si>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</si>
  <si>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</si>
  <si>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</si>
  <si>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</si>
  <si>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</si>
  <si>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</si>
  <si>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</si>
  <si>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</si>
  <si>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</si>
  <si>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</si>
  <si>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</si>
  <si>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</si>
  <si>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</si>
  <si>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</si>
  <si>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</si>
  <si>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</si>
  <si>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</si>
  <si>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</si>
  <si>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</si>
  <si>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</si>
  <si>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</si>
  <si>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</si>
  <si>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</si>
  <si>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</si>
  <si>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</si>
  <si>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</si>
  <si>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</si>
  <si>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</si>
  <si>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</si>
  <si>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</si>
  <si>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</si>
  <si>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</si>
  <si>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</si>
  <si>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</si>
  <si>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</si>
  <si>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</si>
  <si>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</si>
  <si>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</si>
  <si>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</si>
  <si>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</si>
  <si>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</si>
  <si>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</si>
  <si>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</si>
  <si>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</si>
  <si>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</si>
  <si>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</si>
  <si>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</si>
  <si>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</si>
  <si>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</si>
  <si>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</si>
  <si>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</si>
  <si>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</si>
  <si>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</si>
  <si>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</si>
  <si>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</si>
  <si>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</si>
  <si>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</si>
  <si>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</si>
  <si>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</si>
  <si>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</si>
  <si>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</si>
  <si>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</si>
  <si>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</si>
  <si>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</si>
  <si>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</si>
  <si>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</si>
  <si>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</si>
  <si>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</si>
  <si>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</si>
  <si>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</si>
  <si>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</si>
  <si>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</si>
  <si>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</si>
  <si>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</si>
  <si>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</si>
  <si>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</si>
  <si>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</si>
  <si>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</si>
  <si>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</si>
  <si>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</si>
  <si>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</si>
  <si>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</si>
  <si>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</si>
  <si>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</si>
  <si>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</si>
  <si>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</si>
  <si>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</si>
  <si>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</si>
  <si>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</si>
  <si>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</si>
  <si>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</si>
  <si>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</si>
  <si>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</si>
  <si>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</si>
  <si>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</si>
  <si>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</si>
  <si>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</si>
  <si>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</si>
  <si>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</si>
  <si>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</si>
  <si>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</si>
  <si>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</si>
  <si>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</si>
  <si>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</si>
  <si>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</si>
  <si>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</si>
  <si>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</si>
  <si>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</si>
  <si>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</si>
  <si>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</si>
  <si>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</si>
  <si>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</si>
  <si>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</si>
  <si>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</si>
  <si>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</si>
  <si>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</si>
  <si>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</si>
  <si>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</si>
  <si>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</si>
  <si>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</si>
  <si>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</si>
  <si>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</si>
  <si>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</si>
  <si>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</si>
  <si>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</si>
  <si>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</si>
  <si>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</si>
  <si>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</si>
  <si>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</si>
  <si>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</si>
  <si>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</si>
  <si>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</si>
  <si>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</si>
  <si>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</si>
  <si>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</si>
  <si>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</si>
  <si>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</si>
  <si>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</si>
  <si>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</si>
  <si>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</si>
  <si>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</si>
  <si>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</si>
  <si>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</si>
  <si>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</si>
  <si>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</si>
  <si>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</si>
  <si>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</si>
  <si>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</si>
  <si>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</si>
  <si>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</si>
  <si>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</si>
  <si>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</si>
  <si>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</si>
  <si>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</si>
  <si>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</si>
  <si>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</si>
  <si>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</si>
  <si>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</si>
  <si>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</si>
  <si>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</si>
  <si>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</si>
  <si>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</si>
  <si>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</si>
  <si>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</si>
  <si>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</si>
  <si>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</si>
  <si>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</si>
  <si>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</si>
  <si>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</si>
  <si>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</si>
  <si>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</si>
  <si>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</si>
  <si>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</si>
  <si>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</si>
  <si>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</si>
  <si>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</si>
  <si>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</si>
  <si>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</si>
  <si>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</si>
  <si>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</si>
  <si>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</si>
  <si>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</si>
  <si>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</si>
  <si>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</si>
  <si>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</si>
  <si>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</si>
  <si>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</si>
  <si>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</si>
  <si>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</si>
  <si>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</si>
  <si>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</si>
  <si>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</si>
  <si>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</si>
  <si>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</si>
  <si>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</si>
  <si>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</si>
  <si>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</si>
  <si>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</si>
  <si>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</si>
  <si>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</si>
  <si>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</si>
  <si>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</si>
  <si>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</si>
  <si>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</si>
  <si>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</si>
  <si>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</si>
  <si>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</si>
  <si>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</si>
  <si>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</si>
  <si>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</si>
  <si>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</si>
  <si>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</si>
  <si>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</si>
  <si>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</si>
  <si>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</si>
  <si>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</si>
  <si>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</si>
  <si>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</si>
  <si>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</si>
  <si>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</si>
  <si>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</si>
  <si>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</si>
  <si>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</si>
  <si>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</si>
  <si>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</si>
  <si>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</si>
  <si>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</si>
  <si>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</si>
  <si>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</si>
  <si>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</si>
  <si>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</si>
  <si>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</si>
  <si>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</si>
  <si>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</si>
  <si>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</si>
  <si>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</si>
  <si>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</si>
  <si>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</si>
  <si>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</si>
  <si>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</si>
  <si>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</si>
  <si>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</si>
  <si>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</si>
  <si>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</si>
  <si>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</si>
  <si>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</si>
  <si>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</si>
  <si>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</si>
  <si>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</si>
  <si>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</si>
  <si>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</si>
  <si>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</si>
  <si>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</si>
  <si>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</si>
  <si>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</si>
  <si>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</si>
  <si>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</si>
  <si>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</si>
  <si>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</si>
  <si>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</si>
  <si>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</si>
  <si>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</si>
  <si>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</si>
  <si>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</si>
  <si>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</si>
  <si>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</si>
  <si>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</si>
  <si>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</si>
  <si>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</si>
  <si>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</si>
  <si>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</si>
  <si>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</si>
  <si>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</si>
  <si>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</si>
  <si>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</si>
  <si>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</si>
  <si>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</si>
  <si>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</si>
  <si>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</si>
  <si>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</si>
  <si>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</si>
  <si>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</si>
  <si>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</si>
  <si>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</si>
  <si>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</si>
  <si>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</si>
  <si>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</si>
  <si>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</si>
  <si>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</si>
  <si>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</si>
  <si>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</si>
  <si>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</si>
  <si>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</si>
  <si>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</si>
  <si>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</si>
  <si>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</si>
  <si>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</si>
  <si>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</si>
  <si>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</si>
  <si>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</si>
  <si>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</si>
  <si>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</si>
  <si>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</si>
  <si>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</si>
  <si>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</si>
  <si>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</si>
  <si>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</si>
  <si>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</si>
  <si>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</si>
  <si>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</si>
  <si>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</si>
  <si>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</si>
  <si>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</si>
  <si>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</si>
  <si>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</si>
  <si>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</si>
  <si>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</si>
  <si>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</si>
  <si>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</si>
  <si>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</si>
  <si>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</si>
  <si>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</si>
  <si>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</si>
  <si>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</si>
  <si>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</si>
  <si>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</si>
  <si>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</si>
  <si>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</si>
  <si>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</si>
  <si>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</si>
  <si>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</si>
  <si>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</si>
  <si>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</si>
  <si>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</si>
  <si>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</si>
  <si>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</si>
  <si>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</si>
  <si>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</si>
  <si>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</si>
  <si>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</si>
  <si>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</si>
  <si>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</si>
  <si>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</si>
  <si>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</si>
  <si>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</si>
  <si>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</si>
  <si>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</si>
  <si>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</si>
  <si>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</si>
  <si>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</si>
  <si>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</si>
  <si>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</si>
  <si>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</si>
  <si>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</si>
  <si>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</si>
  <si>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</si>
  <si>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</si>
  <si>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</si>
  <si>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</si>
  <si>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</si>
  <si>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</si>
  <si>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</si>
  <si>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</si>
  <si>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</si>
  <si>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</si>
  <si>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</si>
  <si>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</si>
  <si>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</si>
  <si>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</si>
  <si>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</si>
  <si>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</si>
  <si>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</si>
  <si>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</si>
  <si>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</si>
  <si>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</si>
  <si>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</si>
  <si>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</si>
  <si>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</si>
  <si>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</si>
  <si>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</si>
  <si>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</si>
  <si>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</si>
  <si>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</si>
  <si>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</si>
  <si>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</si>
  <si>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</si>
  <si>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</si>
  <si>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</si>
  <si>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</si>
  <si>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</si>
  <si>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</si>
  <si>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</si>
  <si>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</si>
  <si>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</si>
  <si>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</si>
  <si>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</si>
  <si>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</si>
  <si>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</si>
  <si>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</si>
  <si>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</si>
  <si>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</si>
  <si>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</si>
  <si>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</si>
  <si>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</si>
  <si>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</si>
  <si>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</si>
  <si>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</si>
  <si>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</si>
  <si>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</si>
  <si>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</si>
  <si>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</si>
  <si>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</si>
  <si>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</si>
  <si>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</si>
  <si>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</si>
  <si>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</si>
  <si>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</si>
  <si>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</si>
  <si>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</si>
  <si>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</si>
  <si>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</si>
  <si>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</si>
  <si>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</si>
  <si>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</si>
  <si>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</si>
  <si>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</si>
  <si>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</si>
  <si>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</si>
  <si>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</si>
  <si>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</si>
  <si>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</si>
  <si>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</si>
  <si>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</si>
  <si>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</si>
  <si>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</si>
  <si>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</si>
  <si>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</si>
  <si>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</si>
  <si>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</si>
  <si>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</si>
  <si>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</si>
  <si>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</si>
  <si>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</si>
  <si>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</si>
  <si>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</si>
  <si>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</si>
  <si>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</si>
  <si>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</si>
  <si>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</si>
  <si>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</si>
  <si>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</si>
  <si>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</si>
  <si>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</si>
  <si>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</si>
  <si>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</si>
  <si>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</si>
  <si>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</si>
  <si>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</si>
  <si>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</si>
  <si>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</si>
  <si>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</si>
  <si>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</si>
  <si>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</si>
  <si>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</si>
  <si>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</si>
  <si>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</si>
  <si>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</si>
  <si>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</si>
  <si>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</si>
  <si>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</si>
  <si>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</si>
  <si>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</si>
  <si>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</si>
  <si>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</si>
  <si>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</si>
  <si>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</si>
  <si>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</si>
  <si>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</si>
  <si>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</si>
  <si>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</si>
  <si>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</si>
  <si>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</si>
  <si>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</si>
  <si>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</si>
  <si>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</si>
  <si>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</si>
  <si>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</si>
  <si>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</si>
  <si>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</si>
  <si>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</si>
  <si>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</si>
  <si>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</si>
  <si>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</si>
  <si>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</si>
  <si>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</si>
  <si>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</si>
  <si>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</si>
  <si>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</si>
  <si>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</si>
  <si>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</si>
  <si>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</si>
  <si>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</si>
  <si>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</si>
  <si>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</si>
  <si>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</si>
  <si>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</si>
  <si>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</si>
  <si>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</si>
  <si>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</si>
  <si>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</si>
  <si>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</si>
  <si>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</si>
  <si>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</si>
  <si>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</si>
  <si>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</si>
  <si>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</si>
  <si>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</si>
  <si>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</si>
  <si>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</si>
  <si>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</si>
  <si>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</si>
  <si>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</si>
  <si>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</si>
  <si>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</si>
  <si>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</si>
  <si>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</si>
  <si>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</si>
  <si>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</si>
  <si>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</si>
  <si>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</si>
  <si>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</si>
  <si>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</si>
  <si>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</si>
  <si>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</si>
  <si>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</si>
  <si>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</si>
  <si>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</si>
  <si>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</si>
  <si>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</si>
  <si>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</si>
  <si>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</si>
  <si>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</si>
  <si>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</si>
  <si>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</si>
  <si>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</si>
  <si>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</si>
  <si>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</si>
  <si>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</si>
  <si>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</si>
  <si>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</si>
  <si>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</si>
  <si>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</si>
  <si>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</si>
  <si>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</si>
  <si>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</si>
  <si>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</si>
  <si>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</si>
  <si>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</si>
  <si>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</si>
  <si>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</si>
  <si>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</si>
  <si>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</si>
  <si>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</si>
  <si>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</si>
  <si>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</si>
  <si>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</si>
  <si>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</si>
  <si>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</si>
  <si>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</si>
  <si>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</si>
  <si>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</si>
  <si>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</si>
  <si>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</si>
  <si>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</si>
  <si>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</si>
  <si>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</si>
  <si>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</si>
  <si>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</si>
  <si>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</si>
  <si>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</si>
  <si>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</si>
  <si>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</si>
  <si>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</si>
  <si>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</si>
  <si>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</si>
  <si>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</si>
  <si>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</si>
  <si>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</si>
  <si>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</si>
  <si>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</si>
  <si>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</si>
  <si>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</si>
  <si>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</si>
  <si>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</si>
  <si>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</si>
  <si>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</si>
  <si>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</si>
  <si>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</si>
  <si>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</si>
  <si>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</si>
  <si>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</si>
  <si>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</si>
  <si>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</si>
  <si>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</si>
  <si>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</si>
  <si>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</si>
  <si>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</si>
  <si>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</si>
  <si>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</si>
  <si>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</si>
  <si>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</si>
  <si>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</si>
  <si>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</si>
  <si>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</si>
  <si>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</si>
  <si>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</si>
  <si>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</si>
  <si>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</si>
  <si>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</si>
  <si>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</si>
  <si>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</si>
  <si>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</si>
  <si>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</si>
  <si>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</si>
  <si>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</si>
  <si>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</si>
  <si>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</si>
  <si>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</si>
  <si>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</si>
  <si>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</si>
  <si>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</si>
  <si>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</si>
  <si>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</si>
  <si>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</si>
  <si>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</si>
  <si>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</si>
  <si>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</si>
  <si>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</si>
  <si>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</si>
  <si>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</si>
  <si>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</si>
  <si>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</si>
  <si>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</si>
  <si>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</si>
  <si>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</si>
  <si>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</si>
  <si>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</si>
  <si>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</si>
  <si>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</si>
  <si>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</si>
  <si>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</si>
  <si>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</si>
  <si>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</si>
  <si>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</si>
  <si>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</si>
  <si>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</si>
  <si>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</si>
  <si>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</si>
  <si>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</si>
  <si>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</si>
  <si>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</si>
  <si>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</si>
  <si>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</si>
  <si>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</si>
  <si>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</si>
  <si>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</si>
  <si>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</si>
  <si>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</si>
  <si>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</si>
  <si>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</si>
  <si>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</si>
  <si>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</si>
  <si>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</si>
  <si>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</si>
  <si>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</si>
  <si>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</si>
  <si>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</si>
  <si>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</si>
  <si>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</si>
  <si>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</si>
  <si>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</si>
  <si>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</si>
  <si>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</si>
  <si>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</si>
  <si>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</si>
  <si>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</si>
  <si>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</si>
  <si>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</si>
  <si>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</si>
  <si>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</si>
  <si>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</si>
  <si>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</si>
  <si>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</si>
  <si>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</si>
  <si>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</si>
  <si>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</si>
  <si>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</si>
  <si>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</si>
  <si>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</si>
  <si>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</si>
  <si>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</si>
  <si>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</si>
  <si>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</si>
  <si>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</si>
  <si>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</si>
  <si>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</si>
  <si>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</si>
  <si>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</si>
  <si>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</si>
  <si>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</si>
  <si>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</si>
  <si>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</si>
  <si>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</si>
  <si>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</si>
  <si>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</si>
  <si>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</si>
  <si>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</si>
  <si>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</si>
  <si>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</si>
  <si>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</si>
  <si>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</si>
  <si>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</si>
  <si>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</si>
  <si>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</si>
  <si>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</si>
  <si>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</si>
  <si>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</si>
  <si>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</si>
  <si>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</si>
  <si>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</si>
  <si>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</si>
  <si>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</si>
  <si>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</si>
  <si>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</si>
  <si>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</si>
  <si>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</si>
  <si>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</si>
  <si>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</si>
  <si>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</si>
  <si>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</si>
  <si>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</si>
  <si>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</si>
  <si>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</si>
  <si>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</si>
  <si>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</si>
  <si>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</si>
  <si>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</si>
  <si>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</si>
  <si>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</si>
  <si>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</si>
  <si>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</si>
  <si>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</si>
  <si>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</si>
  <si>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</si>
  <si>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</si>
  <si>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</si>
  <si>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</si>
  <si>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</si>
  <si>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</si>
  <si>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</si>
  <si>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</si>
  <si>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</si>
  <si>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</si>
  <si>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</si>
  <si>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</si>
  <si>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</si>
  <si>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</si>
  <si>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</si>
  <si>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</si>
  <si>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</si>
  <si>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</si>
  <si>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</si>
  <si>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</si>
  <si>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</si>
  <si>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</si>
  <si>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</si>
  <si>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</si>
  <si>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</si>
  <si>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</si>
  <si>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</si>
  <si>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</si>
  <si>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</si>
  <si>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</si>
  <si>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</si>
  <si>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</si>
  <si>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</si>
  <si>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</si>
  <si>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</si>
  <si>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</si>
  <si>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</si>
  <si>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</si>
  <si>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</si>
  <si>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</si>
  <si>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</si>
  <si>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</si>
  <si>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</si>
  <si>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</si>
  <si>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</si>
  <si>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</si>
  <si>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</si>
  <si>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</si>
  <si>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</si>
  <si>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</si>
  <si>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</si>
  <si>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</si>
  <si>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</si>
  <si>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</si>
  <si>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</si>
  <si>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</si>
  <si>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</si>
  <si>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</si>
  <si>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</si>
  <si>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</si>
  <si>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</si>
  <si>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</si>
  <si>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</si>
  <si>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</si>
  <si>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</si>
  <si>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</si>
  <si>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</si>
  <si>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</si>
  <si>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</si>
  <si>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</si>
  <si>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</si>
  <si>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</si>
  <si>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</si>
  <si>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</si>
  <si>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</si>
  <si>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</si>
  <si>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</si>
  <si>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</si>
  <si>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</si>
  <si>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</si>
  <si>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</si>
  <si>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</si>
  <si>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</si>
  <si>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</si>
  <si>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</si>
  <si>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</si>
  <si>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</si>
  <si>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</si>
  <si>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</si>
  <si>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</si>
  <si>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</si>
  <si>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</si>
  <si>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</si>
  <si>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</si>
  <si>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</si>
  <si>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</si>
  <si>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</si>
  <si>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</si>
  <si>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</si>
  <si>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</si>
  <si>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</si>
  <si>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</si>
  <si>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</si>
  <si>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</si>
  <si>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</si>
  <si>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</si>
  <si>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</si>
  <si>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</si>
  <si>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</si>
  <si>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</si>
  <si>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</si>
  <si>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</si>
  <si>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</si>
  <si>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</si>
  <si>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</si>
  <si>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</si>
  <si>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</si>
  <si>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</si>
  <si>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</si>
  <si>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</si>
  <si>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</si>
  <si>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</si>
  <si>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</si>
  <si>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</si>
  <si>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</si>
  <si>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</si>
  <si>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</si>
  <si>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</si>
  <si>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</si>
  <si>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</si>
  <si>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</si>
  <si>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</si>
  <si>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</si>
  <si>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</si>
  <si>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</si>
  <si>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</si>
  <si>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</si>
  <si>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</si>
  <si>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</si>
  <si>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</si>
  <si>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</si>
  <si>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</si>
  <si>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</si>
  <si>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</si>
  <si>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</si>
  <si>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</si>
  <si>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</si>
  <si>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</si>
  <si>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</si>
  <si>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</si>
  <si>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</si>
  <si>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</si>
  <si>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</si>
  <si>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</si>
  <si>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</si>
  <si>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</si>
  <si>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</si>
  <si>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</si>
  <si>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</si>
  <si>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</si>
  <si>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</si>
  <si>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</si>
  <si>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</si>
  <si>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</si>
  <si>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</si>
  <si>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</si>
  <si>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</si>
  <si>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</si>
  <si>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</si>
  <si>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</si>
  <si>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</si>
  <si>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</si>
  <si>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</si>
  <si>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</si>
  <si>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</si>
  <si>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</si>
  <si>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</si>
  <si>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</si>
  <si>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</si>
  <si>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</si>
  <si>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</si>
  <si>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</si>
  <si>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</si>
  <si>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</si>
  <si>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</si>
  <si>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</si>
  <si>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</si>
  <si>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</si>
  <si>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</si>
  <si>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</si>
  <si>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</si>
  <si>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</si>
  <si>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</si>
  <si>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</si>
  <si>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</si>
  <si>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</si>
  <si>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</si>
  <si>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</si>
  <si>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</si>
  <si>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</si>
  <si>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</si>
  <si>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</si>
  <si>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</si>
  <si>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</si>
  <si>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</si>
  <si>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</si>
  <si>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</si>
  <si>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</si>
  <si>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</si>
  <si>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</si>
  <si>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</si>
  <si>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</si>
  <si>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</si>
  <si>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</si>
  <si>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</si>
  <si>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</si>
  <si>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</si>
  <si>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</si>
  <si>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</si>
  <si>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</si>
  <si>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</si>
  <si>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</si>
  <si>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</si>
  <si>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</si>
  <si>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</si>
  <si>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</si>
  <si>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</si>
  <si>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</si>
  <si>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</si>
  <si>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</si>
  <si>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</si>
  <si>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</si>
  <si>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</si>
  <si>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</si>
  <si>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</si>
  <si>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</si>
  <si>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</si>
  <si>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</si>
  <si>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</si>
  <si>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</si>
  <si>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</si>
  <si>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</si>
  <si>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</si>
  <si>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</si>
  <si>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</si>
  <si>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</si>
  <si>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</si>
  <si>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</si>
  <si>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</si>
  <si>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</si>
  <si>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</si>
  <si>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</si>
  <si>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</si>
  <si>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</si>
  <si>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</si>
  <si>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</si>
  <si>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</si>
  <si>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</si>
  <si>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</si>
  <si>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</si>
  <si>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</si>
  <si>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</si>
  <si>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</si>
  <si>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</si>
  <si>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</si>
  <si>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</si>
  <si>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</si>
  <si>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</si>
  <si>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</si>
  <si>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</si>
  <si>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</si>
  <si>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</si>
  <si>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</si>
  <si>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</si>
  <si>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</si>
  <si>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</si>
  <si>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</si>
  <si>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</si>
  <si>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</si>
  <si>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</si>
  <si>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</si>
  <si>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</si>
  <si>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</si>
  <si>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</si>
  <si>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</si>
  <si>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</si>
  <si>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</si>
  <si>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</si>
  <si>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</si>
  <si>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</si>
  <si>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</si>
  <si>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</si>
  <si>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</si>
  <si>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</si>
  <si>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</si>
  <si>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</si>
  <si>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</si>
  <si>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</si>
  <si>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</si>
  <si>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</si>
  <si>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</si>
  <si>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</si>
  <si>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</si>
  <si>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</si>
  <si>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</si>
  <si>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</si>
  <si>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</si>
  <si>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</si>
  <si>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</si>
  <si>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</si>
  <si>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</si>
  <si>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</si>
  <si>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</si>
  <si>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</si>
  <si>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</si>
  <si>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</si>
  <si>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</si>
  <si>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</si>
  <si>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</si>
  <si>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</si>
  <si>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</si>
  <si>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</si>
  <si>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</si>
  <si>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</si>
  <si>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</si>
  <si>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</si>
  <si>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</si>
  <si>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</si>
  <si>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</si>
  <si>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</si>
  <si>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</si>
  <si>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</si>
  <si>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</si>
  <si>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</si>
  <si>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</si>
  <si>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</si>
  <si>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</si>
  <si>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</si>
  <si>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</si>
  <si>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</si>
  <si>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</si>
  <si>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</si>
  <si>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</si>
  <si>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</si>
  <si>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</si>
  <si>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</si>
  <si>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</si>
  <si>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</si>
  <si>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</si>
  <si>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</si>
  <si>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</si>
  <si>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</si>
  <si>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</si>
  <si>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</si>
  <si>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</si>
  <si>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</si>
  <si>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</si>
  <si>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</si>
  <si>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</si>
  <si>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</si>
  <si>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</si>
  <si>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</si>
  <si>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</si>
  <si>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</si>
  <si>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</si>
  <si>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</si>
  <si>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</si>
  <si>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</si>
  <si>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</si>
  <si>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</si>
  <si>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</si>
  <si>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</si>
  <si>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</si>
  <si>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</si>
  <si>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</si>
  <si>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</si>
  <si>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</si>
  <si>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</si>
  <si>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</si>
  <si>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</si>
  <si>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</si>
  <si>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</si>
  <si>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</si>
  <si>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</si>
  <si>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</si>
  <si>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</si>
  <si>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</si>
  <si>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</si>
  <si>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</si>
  <si>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</si>
  <si>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</si>
  <si>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</si>
  <si>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</si>
  <si>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</si>
  <si>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</si>
  <si>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</si>
  <si>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</si>
  <si>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</si>
  <si>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</si>
  <si>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</si>
  <si>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</si>
  <si>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</si>
  <si>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</si>
  <si>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</si>
  <si>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</si>
  <si>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</si>
  <si>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</si>
  <si>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</si>
  <si>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</si>
  <si>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</si>
  <si>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</si>
  <si>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</si>
  <si>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</si>
  <si>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</si>
  <si>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</si>
  <si>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</si>
  <si>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</si>
  <si>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</si>
  <si>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</si>
  <si>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</si>
  <si>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</si>
  <si>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</si>
  <si>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</si>
  <si>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</si>
  <si>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</si>
  <si>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</si>
  <si>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</si>
  <si>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</si>
  <si>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</si>
  <si>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</si>
  <si>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</si>
  <si>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</si>
  <si>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</si>
  <si>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</si>
  <si>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</si>
  <si>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</si>
  <si>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</si>
  <si>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</si>
  <si>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</si>
  <si>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</si>
  <si>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</si>
  <si>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</si>
  <si>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</si>
  <si>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</si>
  <si>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</si>
  <si>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</si>
  <si>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</si>
  <si>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</si>
  <si>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</si>
  <si>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</si>
  <si>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</si>
  <si>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</si>
  <si>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</si>
  <si>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</si>
  <si>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</si>
  <si>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</si>
  <si>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</si>
  <si>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</si>
  <si>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</si>
  <si>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</si>
  <si>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</si>
  <si>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</si>
  <si>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</si>
  <si>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</si>
  <si>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</si>
  <si>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</si>
  <si>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</si>
  <si>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</si>
  <si>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</si>
  <si>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</si>
  <si>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</si>
  <si>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</si>
  <si>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</si>
  <si>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</si>
  <si>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</si>
  <si>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</si>
  <si>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</si>
  <si>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</si>
  <si>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</si>
  <si>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</si>
  <si>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</si>
  <si>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</si>
  <si>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</si>
  <si>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</si>
  <si>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</si>
  <si>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</si>
  <si>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</si>
  <si>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</si>
  <si>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</si>
  <si>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</si>
  <si>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</si>
  <si>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</si>
  <si>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</si>
  <si>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</si>
  <si>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</si>
  <si>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</si>
  <si>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</si>
  <si>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</si>
  <si>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</si>
  <si>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</si>
  <si>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</si>
  <si>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</si>
  <si>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</si>
  <si>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</si>
  <si>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</si>
  <si>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</si>
  <si>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</si>
  <si>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</si>
  <si>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</si>
  <si>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</si>
  <si>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</si>
  <si>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</si>
  <si>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</si>
  <si>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</si>
  <si>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</si>
  <si>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</si>
  <si>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</si>
  <si>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</si>
  <si>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</si>
  <si>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</si>
  <si>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</si>
  <si>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</si>
  <si>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</si>
  <si>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</si>
  <si>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</si>
  <si>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</si>
  <si>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</si>
  <si>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</si>
  <si>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</si>
  <si>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</si>
  <si>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</si>
  <si>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</si>
  <si>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</si>
  <si>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</si>
  <si>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</si>
  <si>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</si>
  <si>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</si>
  <si>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</si>
  <si>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</si>
  <si>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</si>
  <si>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</si>
  <si>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</si>
  <si>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</si>
  <si>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</si>
  <si>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</si>
  <si>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</si>
  <si>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</si>
  <si>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</si>
  <si>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</si>
  <si>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</si>
  <si>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</si>
  <si>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</si>
  <si>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</si>
  <si>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</si>
  <si>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</si>
  <si>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</si>
  <si>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</si>
  <si>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</si>
  <si>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</si>
  <si>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</si>
  <si>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</si>
  <si>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</si>
  <si>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</si>
  <si>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</si>
  <si>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</si>
  <si>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</si>
  <si>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</si>
  <si>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</si>
  <si>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</si>
  <si>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</si>
  <si>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</si>
  <si>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</si>
  <si>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</si>
  <si>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</si>
  <si>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</si>
  <si>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</si>
  <si>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</si>
  <si>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</si>
  <si>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</si>
  <si>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</si>
  <si>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</si>
  <si>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</si>
  <si>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</si>
  <si>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</si>
  <si>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</si>
  <si>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</si>
  <si>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</si>
  <si>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</si>
  <si>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</si>
  <si>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</si>
  <si>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</si>
  <si>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</si>
  <si>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</si>
  <si>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</si>
  <si>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</si>
  <si>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</si>
  <si>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</si>
  <si>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</si>
  <si>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</si>
  <si>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</si>
  <si>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</si>
  <si>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</si>
  <si>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</si>
  <si>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</si>
  <si>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</si>
  <si>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</si>
  <si>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</si>
  <si>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</si>
  <si>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</si>
  <si>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</si>
  <si>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</si>
  <si>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</si>
  <si>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</si>
  <si>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</si>
  <si>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</si>
  <si>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</si>
  <si>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</si>
  <si>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</si>
  <si>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</si>
  <si>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</si>
  <si>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</si>
  <si>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</si>
  <si>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</si>
  <si>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</si>
  <si>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</si>
  <si>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</si>
  <si>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</si>
  <si>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</si>
  <si>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</si>
  <si>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</si>
  <si>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</si>
  <si>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</si>
  <si>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</si>
  <si>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</si>
  <si>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</si>
  <si>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</si>
  <si>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</si>
  <si>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</si>
  <si>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</si>
  <si>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</si>
  <si>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</si>
  <si>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</si>
  <si>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</si>
  <si>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</si>
  <si>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</si>
  <si>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</si>
  <si>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</si>
  <si>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</si>
  <si>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</si>
  <si>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</si>
  <si>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</si>
  <si>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</si>
  <si>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</si>
  <si>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</si>
  <si>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</si>
  <si>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</si>
  <si>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</si>
  <si>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</si>
  <si>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</si>
  <si>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</si>
  <si>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</si>
  <si>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</si>
  <si>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</si>
  <si>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</si>
  <si>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</si>
  <si>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</si>
  <si>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</si>
  <si>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</si>
  <si>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</si>
  <si>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</si>
  <si>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</si>
  <si>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</si>
  <si>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</si>
  <si>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</si>
  <si>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</si>
  <si>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</si>
  <si>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</si>
  <si>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</si>
  <si>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</si>
  <si>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</si>
  <si>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</si>
  <si>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</si>
  <si>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</si>
  <si>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</si>
  <si>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</si>
  <si>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</si>
  <si>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</si>
  <si>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</si>
  <si>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</si>
  <si>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</si>
  <si>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</si>
  <si>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</si>
  <si>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</si>
  <si>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</si>
  <si>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</si>
  <si>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</si>
  <si>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</si>
  <si>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</si>
  <si>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</si>
  <si>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</si>
  <si>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</si>
  <si>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</si>
  <si>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</si>
  <si>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</si>
  <si>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</si>
  <si>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</si>
  <si>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</si>
  <si>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</si>
  <si>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</si>
  <si>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</si>
  <si>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</si>
  <si>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</si>
  <si>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</si>
  <si>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</si>
  <si>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</si>
  <si>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</si>
  <si>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</si>
  <si>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</si>
  <si>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</si>
  <si>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</si>
  <si>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</si>
  <si>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</si>
  <si>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</si>
  <si>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</si>
  <si>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</si>
  <si>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</si>
  <si>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</si>
  <si>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</si>
  <si>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</si>
  <si>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</si>
  <si>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</si>
  <si>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</si>
  <si>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</si>
  <si>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</si>
  <si>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</si>
  <si>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</si>
  <si>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</si>
  <si>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</si>
  <si>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</si>
  <si>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</si>
  <si>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</si>
  <si>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</si>
  <si>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</si>
  <si>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</si>
  <si>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</si>
  <si>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</si>
  <si>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</si>
  <si>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</si>
  <si>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</si>
  <si>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</si>
  <si>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</si>
  <si>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</si>
  <si>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</si>
  <si>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</si>
  <si>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</si>
  <si>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</si>
  <si>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</si>
  <si>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</si>
  <si>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</si>
  <si>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</si>
  <si>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</si>
  <si>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</si>
  <si>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</si>
  <si>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</si>
  <si>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</si>
  <si>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</si>
  <si>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</si>
  <si>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</si>
  <si>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</si>
  <si>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</si>
  <si>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</si>
  <si>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</si>
  <si>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</si>
  <si>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</si>
  <si>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</si>
  <si>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</si>
  <si>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</si>
  <si>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</si>
  <si>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</si>
  <si>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</si>
  <si>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</si>
  <si>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</si>
  <si>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</si>
  <si>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</si>
  <si>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</si>
  <si>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</si>
  <si>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</si>
  <si>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</si>
  <si>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</si>
  <si>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</si>
  <si>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</si>
  <si>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</si>
  <si>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</si>
  <si>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</si>
  <si>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</si>
  <si>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</si>
  <si>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</si>
  <si>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</si>
  <si>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</si>
  <si>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</si>
  <si>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</si>
  <si>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</si>
  <si>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</si>
  <si>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</si>
  <si>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</si>
  <si>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</si>
  <si>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</si>
  <si>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</si>
  <si>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</si>
  <si>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</si>
  <si>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</si>
  <si>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</si>
  <si>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</si>
  <si>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</si>
  <si>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</si>
  <si>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</si>
  <si>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</si>
  <si>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</si>
  <si>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</si>
  <si>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</si>
  <si>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</si>
  <si>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</si>
  <si>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</si>
  <si>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</si>
  <si>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</si>
  <si>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</si>
  <si>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</si>
  <si>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</si>
  <si>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</si>
  <si>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</si>
  <si>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</si>
  <si>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</si>
  <si>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</si>
  <si>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</si>
  <si>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</si>
  <si>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</si>
  <si>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</si>
  <si>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</si>
  <si>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</si>
  <si>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</si>
  <si>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</si>
  <si>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</si>
  <si>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</si>
  <si>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</si>
  <si>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</si>
  <si>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</si>
  <si>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</si>
  <si>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</si>
  <si>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</si>
  <si>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</si>
  <si>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</si>
  <si>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</si>
  <si>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</si>
  <si>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</si>
  <si>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</si>
  <si>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</si>
  <si>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</si>
  <si>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</si>
  <si>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</si>
  <si>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</si>
  <si>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</si>
  <si>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</si>
  <si>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</si>
  <si>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</si>
  <si>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</si>
  <si>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</si>
  <si>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</si>
  <si>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</si>
  <si>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</si>
  <si>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</si>
  <si>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</si>
  <si>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</si>
  <si>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</si>
  <si>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</si>
  <si>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</si>
  <si>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</si>
  <si>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</si>
  <si>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</si>
  <si>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</si>
  <si>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</si>
  <si>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</si>
  <si>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</si>
  <si>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</si>
  <si>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</si>
  <si>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</si>
  <si>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</si>
  <si>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</si>
  <si>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</si>
  <si>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</si>
  <si>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</si>
  <si>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</si>
  <si>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</si>
  <si>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</si>
  <si>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</si>
  <si>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</si>
  <si>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</si>
  <si>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</si>
  <si>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</si>
  <si>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</si>
  <si>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</si>
  <si>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</si>
  <si>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</si>
  <si>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</si>
  <si>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</si>
  <si>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</si>
  <si>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</si>
  <si>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</si>
  <si>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</si>
  <si>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</si>
  <si>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</si>
  <si>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</si>
  <si>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</si>
  <si>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</si>
  <si>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</si>
  <si>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</si>
  <si>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</si>
  <si>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</si>
  <si>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</si>
  <si>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</si>
  <si>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</si>
  <si>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</si>
  <si>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</si>
  <si>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</si>
  <si>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</si>
  <si>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</si>
  <si>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</si>
  <si>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</si>
  <si>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</si>
  <si>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</si>
  <si>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</si>
  <si>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</si>
  <si>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</si>
  <si>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</si>
  <si>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</si>
  <si>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</si>
  <si>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</si>
  <si>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</si>
  <si>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</si>
  <si>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</si>
  <si>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</si>
  <si>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</si>
  <si>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</si>
  <si>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</si>
  <si>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</si>
  <si>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</si>
  <si>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</si>
  <si>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</si>
  <si>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</si>
  <si>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</si>
  <si>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</si>
  <si>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</si>
  <si>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</si>
  <si>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</si>
  <si>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</si>
  <si>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</si>
  <si>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</si>
  <si>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</si>
  <si>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</si>
  <si>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</si>
  <si>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</si>
  <si>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</si>
  <si>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</si>
  <si>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</si>
  <si>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</si>
  <si>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</si>
  <si>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</si>
  <si>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</si>
  <si>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</si>
  <si>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</si>
  <si>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</si>
  <si>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</si>
  <si>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</si>
  <si>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</si>
  <si>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</si>
  <si>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</si>
  <si>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</si>
  <si>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</si>
  <si>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</si>
  <si>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</si>
  <si>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</si>
  <si>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</si>
  <si>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</si>
  <si>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</si>
  <si>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</si>
  <si>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</si>
  <si>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</si>
  <si>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</si>
  <si>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</si>
  <si>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</si>
  <si>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</si>
  <si>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</si>
  <si>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</si>
  <si>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</si>
  <si>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</si>
  <si>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</si>
  <si>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</si>
  <si>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</si>
  <si>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</si>
  <si>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</si>
  <si>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</si>
  <si>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</si>
  <si>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</si>
  <si>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</si>
  <si>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</si>
  <si>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</si>
  <si>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</si>
  <si>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</si>
  <si>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</si>
  <si>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</si>
  <si>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</si>
  <si>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</si>
  <si>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</si>
  <si>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</si>
  <si>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</si>
  <si>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</si>
  <si>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</si>
  <si>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</si>
  <si>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</si>
  <si>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</si>
  <si>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</si>
  <si>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</si>
  <si>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</si>
  <si>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</si>
  <si>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</si>
  <si>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</si>
  <si>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</si>
  <si>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</si>
  <si>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</si>
  <si>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</si>
  <si>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</si>
  <si>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</si>
  <si>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</si>
  <si>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</si>
  <si>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</si>
  <si>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</si>
  <si>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</si>
  <si>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</si>
  <si>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</si>
  <si>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</si>
  <si>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</si>
  <si>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</si>
  <si>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</si>
  <si>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</si>
  <si>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</si>
  <si>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</si>
  <si>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</si>
  <si>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</si>
  <si>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</si>
  <si>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</si>
  <si>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</si>
  <si>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</si>
  <si>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</si>
  <si>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</si>
  <si>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</si>
  <si>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</si>
  <si>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</si>
  <si>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</si>
  <si>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</si>
  <si>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</si>
  <si>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</si>
  <si>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</si>
  <si>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</si>
  <si>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</si>
  <si>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</si>
  <si>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</si>
  <si>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</si>
  <si>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</si>
  <si>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</si>
  <si>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</si>
  <si>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</si>
  <si>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</si>
  <si>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</si>
  <si>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</si>
  <si>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</si>
  <si>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</si>
  <si>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</si>
  <si>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</si>
  <si>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</si>
  <si>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</si>
  <si>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</si>
  <si>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</si>
  <si>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</si>
  <si>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</si>
  <si>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</si>
  <si>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</si>
  <si>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</si>
  <si>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</si>
  <si>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</si>
  <si>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</si>
  <si>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</si>
  <si>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</si>
  <si>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</si>
  <si>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</si>
  <si>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</si>
  <si>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</si>
  <si>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</si>
  <si>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</si>
  <si>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</si>
  <si>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</si>
  <si>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</si>
  <si>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</si>
  <si>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</si>
  <si>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</si>
  <si>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</si>
  <si>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</si>
  <si>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</si>
  <si>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</si>
  <si>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</si>
  <si>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</si>
  <si>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</si>
  <si>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</si>
  <si>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</si>
  <si>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</si>
  <si>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</si>
  <si>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</si>
  <si>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</si>
  <si>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</si>
  <si>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</si>
  <si>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</si>
  <si>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</si>
  <si>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</si>
  <si>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</si>
  <si>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</si>
  <si>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</si>
  <si>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</si>
  <si>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</si>
  <si>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</si>
  <si>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</si>
  <si>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</si>
  <si>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</si>
  <si>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</si>
  <si>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</si>
  <si>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</si>
  <si>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</si>
  <si>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</si>
  <si>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</si>
  <si>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</si>
  <si>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</si>
  <si>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</si>
  <si>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</si>
  <si>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</si>
  <si>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</si>
  <si>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</si>
  <si>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</si>
  <si>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</si>
  <si>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</si>
  <si>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</si>
  <si>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</si>
  <si>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</si>
  <si>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</si>
  <si>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</si>
  <si>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</si>
  <si>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</si>
  <si>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</si>
  <si>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</si>
  <si>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</si>
  <si>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</si>
  <si>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</si>
  <si>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</si>
  <si>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</si>
  <si>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</si>
  <si>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</si>
  <si>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</si>
  <si>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</si>
  <si>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</si>
  <si>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</si>
  <si>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</si>
  <si>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</si>
  <si>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</si>
  <si>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</si>
  <si>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</si>
  <si>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</si>
  <si>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</si>
  <si>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</si>
  <si>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</si>
  <si>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</si>
  <si>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</si>
  <si>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</si>
  <si>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</si>
  <si>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</si>
  <si>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</si>
  <si>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</si>
  <si>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</si>
  <si>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</si>
  <si>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</si>
  <si>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</si>
  <si>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</si>
  <si>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</si>
  <si>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</si>
  <si>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</si>
  <si>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</si>
  <si>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</si>
  <si>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</si>
  <si>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</si>
  <si>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</si>
  <si>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</si>
  <si>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</si>
  <si>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</si>
  <si>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</si>
  <si>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</si>
  <si>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</si>
  <si>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</si>
  <si>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</si>
  <si>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</si>
  <si>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</si>
  <si>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</si>
  <si>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</si>
  <si>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</si>
  <si>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</si>
  <si>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</si>
  <si>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</si>
  <si>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</si>
  <si>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</si>
  <si>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</si>
  <si>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</si>
  <si>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</si>
  <si>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</si>
  <si>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</si>
  <si>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</si>
  <si>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</si>
  <si>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</si>
  <si>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</si>
  <si>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</si>
  <si>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</si>
  <si>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</si>
  <si>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</si>
  <si>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</si>
  <si>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</si>
  <si>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</si>
  <si>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</si>
  <si>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</si>
  <si>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</si>
  <si>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</si>
  <si>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</si>
  <si>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</si>
  <si>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</si>
  <si>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</si>
  <si>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</si>
  <si>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</si>
  <si>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</si>
  <si>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</si>
  <si>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</si>
  <si>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</si>
  <si>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</si>
  <si>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</si>
  <si>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</si>
  <si>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</si>
  <si>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</si>
  <si>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</si>
  <si>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</si>
  <si>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</si>
  <si>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</si>
  <si>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</si>
  <si>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</si>
  <si>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</si>
  <si>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</si>
  <si>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</si>
  <si>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</si>
  <si>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</si>
  <si>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</si>
  <si>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</si>
  <si>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</si>
  <si>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</si>
  <si>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</si>
  <si>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</si>
  <si>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</si>
  <si>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</si>
  <si>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</si>
  <si>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</si>
  <si>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</si>
  <si>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</si>
  <si>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</si>
  <si>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</si>
  <si>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</si>
  <si>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</si>
  <si>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</si>
  <si>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</si>
  <si>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</si>
  <si>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</si>
  <si>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</si>
  <si>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</si>
  <si>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</si>
  <si>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</si>
  <si>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</si>
  <si>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</si>
  <si>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</si>
  <si>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</si>
  <si>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</si>
  <si>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</si>
  <si>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</si>
  <si>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</si>
  <si>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</si>
  <si>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</si>
  <si>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</si>
  <si>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</si>
  <si>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</si>
  <si>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</si>
  <si>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</si>
  <si>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</si>
  <si>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</si>
  <si>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</si>
  <si>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</si>
  <si>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</si>
  <si>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</si>
  <si>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</si>
  <si>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</si>
  <si>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</si>
  <si>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</si>
  <si>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</si>
  <si>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</si>
  <si>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</si>
  <si>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</si>
  <si>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</si>
  <si>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</si>
  <si>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</si>
  <si>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</si>
  <si>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</si>
  <si>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</si>
  <si>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</si>
  <si>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</si>
  <si>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</si>
  <si>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</si>
  <si>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</si>
  <si>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</si>
  <si>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</si>
  <si>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</si>
  <si>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</si>
  <si>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</si>
  <si>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</si>
  <si>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</si>
  <si>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</si>
  <si>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</si>
  <si>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</si>
  <si>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</si>
  <si>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</si>
  <si>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</si>
  <si>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</si>
  <si>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</si>
  <si>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</si>
  <si>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</si>
  <si>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</si>
  <si>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</si>
  <si>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</si>
  <si>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</si>
  <si>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</si>
  <si>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</si>
  <si>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</si>
  <si>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</si>
  <si>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</si>
  <si>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</si>
  <si>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</si>
  <si>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</si>
  <si>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</si>
  <si>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</si>
  <si>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</si>
  <si>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</si>
  <si>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</si>
  <si>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</si>
  <si>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</si>
  <si>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</si>
  <si>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</si>
  <si>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</si>
  <si>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</si>
  <si>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</si>
  <si>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</si>
  <si>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</si>
  <si>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</si>
  <si>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</si>
  <si>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</si>
  <si>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</si>
  <si>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</si>
  <si>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</si>
  <si>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</si>
  <si>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</si>
  <si>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</si>
  <si>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</si>
  <si>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</si>
  <si>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</si>
  <si>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</si>
  <si>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</si>
  <si>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</si>
  <si>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</si>
  <si>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</si>
  <si>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</si>
  <si>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</si>
  <si>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</si>
  <si>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</si>
  <si>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</si>
  <si>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</si>
  <si>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</si>
  <si>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</si>
  <si>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</si>
  <si>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</si>
  <si>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</si>
  <si>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</si>
  <si>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</si>
  <si>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</si>
  <si>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</si>
  <si>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</si>
  <si>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</si>
  <si>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</si>
  <si>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</si>
  <si>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</si>
  <si>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</si>
  <si>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</si>
  <si>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</si>
  <si>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</si>
  <si>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</si>
  <si>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</si>
  <si>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</si>
  <si>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</si>
  <si>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</si>
  <si>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</si>
  <si>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</si>
  <si>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</si>
  <si>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</si>
  <si>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</si>
  <si>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</si>
  <si>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</si>
  <si>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</si>
  <si>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</si>
  <si>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</si>
  <si>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</si>
  <si>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</si>
  <si>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</si>
  <si>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</si>
  <si>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</si>
  <si>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</si>
  <si>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</si>
  <si>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</si>
  <si>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</si>
  <si>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</si>
  <si>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</si>
  <si>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</si>
  <si>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</si>
  <si>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</si>
  <si>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</si>
  <si>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</si>
  <si>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</si>
  <si>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</si>
  <si>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</si>
  <si>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</si>
  <si>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</si>
  <si>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</si>
  <si>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</si>
  <si>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</si>
  <si>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</si>
  <si>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</si>
  <si>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</si>
  <si>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</si>
  <si>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</si>
  <si>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</si>
  <si>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</si>
  <si>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</si>
  <si>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</si>
  <si>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</si>
  <si>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</si>
  <si>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</si>
  <si>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</si>
  <si>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</si>
  <si>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</si>
  <si>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</si>
  <si>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</si>
  <si>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</si>
  <si>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</si>
  <si>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</si>
  <si>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</si>
  <si>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</si>
  <si>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</si>
  <si>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</si>
  <si>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</si>
  <si>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</si>
  <si>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</si>
  <si>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</si>
  <si>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</si>
  <si>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</si>
  <si>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</si>
  <si>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</si>
  <si>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</si>
  <si>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</si>
  <si>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</si>
  <si>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</si>
  <si>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</si>
  <si>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</si>
  <si>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</si>
  <si>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</si>
  <si>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</si>
  <si>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</si>
  <si>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</si>
  <si>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</si>
  <si>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</si>
  <si>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</si>
  <si>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</si>
  <si>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</si>
  <si>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</si>
  <si>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</si>
  <si>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</si>
  <si>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</si>
  <si>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</si>
  <si>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</si>
  <si>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</si>
  <si>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</si>
  <si>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</si>
  <si>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</si>
  <si>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</si>
  <si>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</si>
  <si>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</si>
  <si>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</si>
  <si>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</si>
  <si>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</si>
  <si>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</si>
  <si>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</si>
  <si>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</si>
  <si>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</si>
  <si>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</si>
  <si>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</si>
  <si>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</si>
  <si>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</si>
  <si>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</si>
  <si>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</si>
  <si>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</si>
  <si>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</si>
  <si>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</si>
  <si>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</si>
  <si>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</si>
  <si>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</si>
  <si>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</si>
  <si>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</si>
  <si>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</si>
  <si>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</si>
  <si>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</si>
  <si>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</si>
  <si>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</si>
  <si>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</si>
  <si>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</si>
  <si>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</si>
  <si>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</si>
  <si>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</si>
  <si>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</si>
  <si>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</si>
  <si>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</si>
  <si>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</si>
  <si>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</si>
  <si>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</si>
  <si>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</si>
  <si>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</si>
  <si>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</si>
  <si>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</si>
  <si>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</si>
  <si>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</si>
  <si>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</si>
  <si>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</si>
  <si>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</si>
  <si>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</si>
  <si>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</si>
  <si>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</si>
  <si>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</si>
  <si>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</si>
  <si>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</si>
  <si>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</si>
  <si>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</si>
  <si>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</si>
  <si>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</si>
  <si>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</si>
  <si>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</si>
  <si>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</si>
  <si>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</si>
  <si>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</si>
  <si>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</si>
  <si>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</si>
  <si>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</si>
  <si>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</si>
  <si>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</si>
  <si>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</si>
  <si>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</si>
  <si>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</si>
  <si>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</si>
  <si>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</si>
  <si>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</si>
  <si>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</si>
  <si>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</si>
  <si>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</si>
  <si>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</si>
  <si>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</si>
  <si>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</si>
  <si>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</si>
  <si>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</si>
  <si>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</si>
  <si>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</si>
  <si>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</si>
  <si>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</si>
  <si>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</si>
  <si>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</si>
  <si>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</si>
  <si>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</si>
  <si>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</si>
  <si>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</si>
  <si>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</si>
  <si>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</si>
  <si>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</si>
  <si>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</si>
  <si>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</si>
  <si>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</si>
  <si>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</si>
  <si>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</si>
  <si>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</si>
  <si>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</si>
  <si>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</si>
  <si>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</si>
  <si>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</si>
  <si>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</si>
  <si>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</si>
  <si>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</si>
  <si>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</si>
  <si>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</si>
  <si>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</si>
  <si>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</si>
  <si>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</si>
  <si>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</si>
  <si>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</si>
  <si>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</si>
  <si>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</si>
  <si>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</si>
  <si>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</si>
  <si>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</si>
  <si>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</si>
  <si>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</si>
  <si>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</si>
  <si>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</si>
  <si>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</si>
  <si>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</si>
  <si>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</si>
  <si>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</si>
  <si>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</si>
  <si>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</si>
  <si>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</si>
  <si>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</si>
  <si>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</si>
  <si>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</si>
  <si>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</si>
  <si>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</si>
  <si>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</si>
  <si>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</si>
  <si>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</si>
  <si>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</si>
  <si>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</si>
  <si>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</si>
  <si>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</si>
  <si>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</si>
  <si>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</si>
  <si>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</si>
  <si>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</si>
  <si>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</si>
  <si>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</si>
  <si>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</si>
  <si>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</si>
  <si>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</si>
  <si>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</si>
  <si>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</si>
  <si>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</si>
  <si>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</si>
  <si>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</si>
  <si>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</si>
  <si>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</si>
  <si>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</si>
  <si>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</si>
  <si>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</si>
  <si>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</si>
  <si>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</si>
  <si>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</si>
  <si>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</si>
  <si>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</si>
  <si>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</si>
  <si>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</si>
  <si>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</si>
  <si>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</si>
  <si>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</si>
  <si>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</si>
  <si>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</si>
  <si>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</si>
  <si>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</si>
  <si>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</si>
  <si>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</si>
  <si>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</si>
  <si>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</si>
  <si>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</si>
  <si>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</si>
  <si>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</si>
  <si>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</si>
  <si>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</si>
  <si>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</si>
  <si>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</si>
  <si>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</si>
  <si>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</si>
  <si>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</si>
  <si>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</si>
  <si>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</si>
  <si>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</si>
  <si>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</si>
  <si>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</si>
  <si>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</si>
  <si>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</si>
  <si>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</si>
  <si>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</si>
  <si>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</si>
  <si>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</si>
  <si>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</si>
  <si>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</si>
  <si>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</si>
  <si>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</si>
  <si>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</si>
  <si>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</si>
  <si>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</si>
  <si>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</si>
  <si>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</si>
  <si>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</si>
  <si>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</si>
  <si>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</si>
  <si>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</si>
  <si>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</si>
  <si>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</si>
  <si>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</si>
  <si>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</si>
  <si>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</si>
  <si>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</si>
  <si>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</si>
  <si>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</si>
  <si>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</si>
  <si>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</si>
  <si>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</si>
  <si>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</si>
  <si>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</si>
  <si>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</si>
  <si>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</si>
  <si>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</si>
  <si>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</si>
  <si>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</si>
  <si>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</si>
  <si>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</si>
  <si>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</si>
  <si>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</si>
  <si>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</si>
  <si>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</si>
  <si>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</si>
  <si>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</si>
  <si>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</si>
  <si>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</si>
  <si>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</si>
  <si>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</si>
  <si>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</si>
  <si>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</si>
  <si>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</si>
  <si>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</si>
  <si>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</si>
  <si>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</si>
  <si>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</si>
  <si>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</si>
  <si>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</si>
  <si>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</si>
  <si>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</si>
  <si>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</si>
  <si>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</si>
  <si>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</si>
  <si>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</si>
  <si>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</si>
  <si>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</si>
  <si>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</si>
  <si>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</si>
  <si>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</si>
  <si>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</si>
  <si>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</si>
  <si>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</si>
  <si>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</si>
  <si>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</si>
  <si>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</si>
  <si>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</si>
  <si>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</si>
  <si>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</si>
  <si>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</si>
  <si>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</si>
  <si>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</si>
  <si>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</si>
  <si>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</si>
  <si>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</si>
  <si>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</si>
  <si>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</si>
  <si>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</si>
  <si>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</si>
  <si>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</si>
  <si>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</si>
  <si>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</si>
  <si>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</si>
  <si>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</si>
  <si>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</si>
  <si>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</si>
  <si>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</si>
  <si>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</si>
  <si>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</si>
  <si>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</si>
  <si>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</si>
  <si>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</si>
  <si>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</si>
  <si>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</si>
  <si>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</si>
  <si>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</si>
  <si>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</si>
  <si>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</si>
  <si>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</si>
  <si>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</si>
  <si>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</si>
  <si>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</si>
  <si>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</si>
  <si>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</si>
  <si>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</si>
  <si>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</si>
  <si>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</si>
  <si>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</si>
  <si>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</si>
  <si>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</si>
  <si>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</si>
  <si>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</si>
  <si>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</si>
  <si>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</si>
  <si>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</si>
  <si>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</si>
  <si>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</si>
  <si>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</si>
  <si>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</si>
  <si>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</si>
  <si>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</si>
  <si>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</si>
  <si>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</si>
  <si>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</si>
  <si>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</si>
  <si>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</si>
  <si>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</si>
  <si>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</si>
  <si>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</si>
  <si>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</si>
  <si>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</si>
  <si>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</si>
  <si>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</si>
  <si>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</si>
  <si>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</si>
  <si>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</si>
  <si>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</si>
  <si>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</si>
  <si>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</si>
  <si>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</si>
  <si>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</si>
  <si>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</si>
  <si>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</si>
  <si>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</si>
  <si>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</si>
  <si>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</si>
  <si>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</si>
  <si>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</si>
  <si>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</si>
  <si>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</si>
  <si>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</si>
  <si>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</si>
  <si>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</si>
  <si>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</si>
  <si>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</si>
  <si>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</si>
  <si>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</si>
  <si>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</si>
  <si>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</si>
  <si>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</si>
  <si>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</si>
  <si>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</si>
  <si>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</si>
  <si>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</si>
  <si>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</si>
  <si>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</si>
  <si>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</si>
  <si>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</si>
  <si>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</si>
  <si>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</si>
  <si>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</si>
  <si>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</si>
  <si>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</si>
  <si>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</si>
  <si>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</si>
  <si>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</si>
  <si>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</si>
  <si>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</si>
  <si>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</si>
  <si>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</si>
  <si>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</si>
  <si>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</si>
  <si>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</si>
  <si>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</si>
  <si>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</si>
  <si>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</si>
  <si>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</si>
  <si>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</si>
  <si>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</si>
  <si>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</si>
  <si>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</si>
  <si>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</si>
  <si>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</si>
  <si>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</si>
  <si>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</si>
  <si>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</si>
  <si>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</si>
  <si>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</si>
  <si>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</si>
  <si>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</si>
  <si>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</si>
  <si>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</si>
  <si>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</si>
  <si>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</si>
  <si>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</si>
  <si>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</si>
  <si>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</si>
  <si>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</si>
  <si>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</si>
  <si>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</si>
  <si>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</si>
  <si>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</si>
  <si>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</si>
  <si>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</si>
  <si>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</si>
  <si>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</si>
  <si>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</si>
  <si>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</si>
  <si>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</si>
  <si>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</si>
  <si>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</si>
  <si>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</si>
  <si>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</si>
  <si>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</si>
  <si>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</si>
  <si>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</si>
  <si>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</si>
  <si>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</si>
  <si>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</si>
  <si>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</si>
  <si>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</si>
  <si>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</si>
  <si>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</si>
  <si>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</si>
  <si>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</si>
  <si>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</si>
  <si>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</si>
  <si>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</si>
  <si>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</si>
  <si>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</si>
  <si>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</si>
  <si>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</si>
  <si>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</si>
  <si>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</si>
  <si>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</si>
  <si>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</si>
  <si>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</si>
  <si>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</si>
  <si>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</si>
  <si>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</si>
  <si>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</si>
  <si>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</si>
  <si>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</si>
  <si>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</si>
  <si>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</si>
  <si>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</si>
  <si>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</si>
  <si>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</si>
  <si>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</si>
  <si>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</si>
  <si>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</si>
  <si>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</si>
  <si>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</si>
  <si>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</si>
  <si>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</si>
  <si>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</si>
  <si>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</si>
  <si>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</si>
  <si>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</si>
  <si>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</si>
  <si>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</si>
  <si>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</si>
  <si>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</si>
  <si>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</si>
  <si>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</si>
  <si>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</si>
  <si>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</si>
  <si>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</si>
  <si>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</si>
  <si>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</si>
  <si>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</si>
  <si>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</si>
  <si>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</si>
  <si>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</si>
  <si>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</si>
  <si>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</si>
  <si>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</si>
  <si>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</si>
  <si>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</si>
  <si>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</si>
  <si>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</si>
  <si>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</si>
  <si>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</si>
  <si>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</si>
  <si>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</si>
  <si>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</si>
  <si>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</si>
  <si>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</si>
  <si>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</si>
  <si>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</si>
  <si>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</si>
  <si>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</si>
  <si>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</si>
  <si>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</si>
  <si>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</si>
  <si>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</si>
  <si>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</si>
  <si>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</si>
  <si>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</si>
  <si>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</si>
  <si>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</si>
  <si>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</si>
  <si>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</si>
  <si>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</si>
  <si>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</si>
  <si>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</si>
  <si>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</si>
  <si>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</si>
  <si>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</si>
  <si>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</si>
  <si>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</si>
  <si>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</si>
  <si>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</si>
  <si>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</si>
  <si>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</si>
  <si>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</si>
  <si>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</si>
  <si>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</si>
  <si>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</si>
  <si>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</si>
  <si>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</si>
  <si>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</si>
  <si>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</si>
  <si>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</si>
  <si>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</si>
  <si>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</si>
  <si>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</si>
  <si>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</si>
  <si>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</si>
  <si>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</si>
  <si>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</si>
  <si>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</si>
  <si>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</si>
  <si>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</si>
  <si>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</si>
  <si>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</si>
  <si>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</si>
  <si>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</si>
  <si>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</si>
  <si>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</si>
  <si>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</si>
  <si>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</si>
  <si>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</si>
  <si>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</si>
  <si>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</si>
  <si>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</si>
  <si>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</si>
  <si>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</si>
  <si>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</si>
  <si>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</si>
  <si>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</si>
  <si>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</si>
  <si>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</si>
  <si>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</si>
  <si>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</si>
  <si>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</si>
  <si>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</si>
  <si>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</si>
  <si>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</si>
  <si>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</si>
  <si>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</si>
  <si>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</si>
  <si>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</si>
  <si>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</si>
  <si>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</si>
  <si>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</si>
  <si>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</si>
  <si>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</si>
  <si>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</si>
  <si>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</si>
  <si>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</si>
  <si>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</si>
  <si>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</si>
  <si>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</si>
  <si>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</si>
  <si>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</si>
  <si>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</si>
  <si>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</si>
  <si>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</si>
  <si>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</si>
  <si>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</si>
  <si>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</si>
  <si>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</si>
  <si>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</si>
  <si>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</si>
  <si>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</si>
  <si>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</si>
  <si>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</si>
  <si>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</si>
  <si>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</si>
  <si>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</si>
  <si>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</si>
  <si>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</si>
  <si>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</si>
  <si>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</si>
  <si>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</si>
  <si>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</si>
  <si>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</si>
  <si>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</si>
  <si>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</si>
  <si>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</si>
  <si>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</si>
  <si>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</si>
  <si>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</si>
  <si>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</si>
  <si>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</si>
  <si>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</si>
  <si>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</si>
  <si>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</si>
  <si>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</si>
  <si>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</si>
  <si>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</si>
  <si>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</si>
  <si>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</si>
  <si>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</si>
  <si>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</si>
  <si>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</si>
  <si>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</si>
  <si>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</si>
  <si>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</si>
  <si>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</si>
  <si>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</si>
  <si>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</si>
  <si>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</si>
  <si>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</si>
  <si>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</si>
  <si>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</si>
  <si>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</si>
  <si>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</si>
  <si>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</si>
  <si>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</si>
  <si>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</si>
  <si>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</si>
  <si>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</si>
  <si>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</si>
  <si>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</si>
  <si>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</si>
  <si>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</si>
  <si>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</si>
  <si>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</si>
  <si>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</si>
  <si>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</si>
  <si>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</si>
  <si>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</si>
  <si>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</si>
  <si>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</si>
  <si>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</si>
  <si>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</si>
  <si>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</si>
  <si>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</si>
  <si>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</si>
  <si>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</si>
  <si>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</si>
  <si>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</si>
  <si>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</si>
  <si>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</si>
  <si>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</si>
  <si>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</si>
  <si>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</si>
  <si>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</si>
  <si>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</si>
  <si>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</si>
  <si>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</si>
  <si>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</si>
  <si>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</si>
  <si>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</si>
  <si>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</si>
  <si>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</si>
  <si>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</si>
  <si>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</si>
  <si>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</si>
  <si>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</si>
  <si>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</si>
  <si>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</si>
  <si>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</si>
  <si>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</si>
  <si>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</si>
  <si>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</si>
  <si>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</si>
  <si>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</si>
  <si>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</si>
  <si>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</si>
  <si>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</si>
  <si>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</si>
  <si>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</si>
  <si>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</si>
  <si>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</si>
  <si>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</si>
  <si>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</si>
  <si>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</si>
  <si>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</si>
  <si>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</si>
  <si>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</si>
  <si>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</si>
  <si>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</si>
  <si>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</si>
  <si>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</si>
  <si>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</si>
  <si>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</si>
  <si>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</si>
  <si>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</si>
  <si>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</si>
  <si>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</si>
  <si>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</si>
  <si>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</si>
  <si>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</si>
  <si>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</si>
  <si>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</si>
  <si>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</si>
  <si>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</si>
  <si>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</si>
  <si>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</si>
  <si>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</si>
  <si>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</si>
  <si>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</si>
  <si>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</si>
  <si>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</si>
  <si>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</si>
  <si>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</si>
  <si>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</si>
  <si>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</si>
  <si>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</si>
  <si>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</si>
  <si>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</si>
  <si>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</si>
  <si>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</si>
  <si>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</si>
  <si>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</si>
  <si>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</si>
  <si>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</si>
  <si>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</si>
  <si>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</si>
  <si>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</si>
  <si>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</si>
  <si>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</si>
  <si>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</si>
  <si>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</si>
  <si>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</si>
  <si>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</si>
  <si>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</si>
  <si>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</si>
  <si>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</si>
  <si>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</si>
  <si>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</si>
  <si>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</si>
  <si>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</si>
  <si>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</si>
  <si>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</si>
  <si>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</si>
  <si>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</si>
  <si>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</si>
  <si>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</si>
  <si>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</si>
  <si>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</si>
  <si>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</si>
  <si>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</si>
  <si>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</si>
  <si>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</si>
  <si>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</si>
  <si>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</si>
  <si>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</si>
  <si>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</si>
  <si>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</si>
  <si>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</si>
  <si>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</si>
  <si>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</si>
  <si>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</si>
  <si>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</si>
  <si>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</si>
  <si>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</si>
  <si>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</si>
  <si>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</si>
  <si>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</si>
  <si>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</si>
  <si>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</si>
  <si>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</si>
  <si>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</si>
  <si>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</si>
  <si>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</si>
  <si>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</si>
  <si>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</si>
  <si>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</si>
  <si>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</si>
  <si>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</si>
  <si>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</si>
  <si>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</si>
  <si>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</si>
  <si>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</si>
  <si>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</si>
  <si>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</si>
  <si>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</si>
  <si>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</si>
  <si>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</si>
  <si>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</si>
  <si>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</si>
  <si>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</si>
  <si>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</si>
  <si>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</si>
  <si>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</si>
  <si>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</si>
  <si>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</si>
  <si>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</si>
  <si>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</si>
  <si>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</si>
  <si>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</si>
  <si>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</si>
  <si>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</si>
  <si>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</si>
  <si>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</si>
  <si>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</si>
  <si>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</si>
  <si>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</si>
  <si>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</si>
  <si>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</si>
  <si>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</si>
  <si>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</si>
  <si>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</si>
  <si>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</si>
  <si>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</si>
  <si>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</si>
  <si>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</si>
  <si>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</si>
  <si>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</si>
  <si>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</si>
  <si>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</si>
  <si>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</si>
  <si>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</si>
  <si>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</si>
  <si>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</si>
  <si>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</si>
  <si>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</si>
  <si>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</si>
  <si>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</si>
  <si>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</si>
  <si>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</si>
  <si>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</si>
  <si>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</si>
  <si>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</si>
  <si>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</si>
  <si>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</si>
  <si>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</si>
  <si>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</si>
  <si>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</si>
  <si>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</si>
  <si>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</si>
  <si>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</si>
  <si>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</si>
  <si>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</si>
  <si>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</si>
  <si>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</si>
  <si>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</si>
  <si>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</si>
  <si>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</si>
  <si>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</si>
  <si>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</si>
  <si>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</si>
  <si>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</si>
  <si>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</si>
  <si>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</si>
  <si>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</si>
  <si>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</si>
  <si>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</si>
  <si>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</si>
  <si>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</si>
  <si>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</si>
  <si>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</si>
  <si>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</si>
  <si>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</si>
  <si>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</si>
  <si>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</si>
  <si>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</si>
  <si>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</si>
  <si>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</si>
  <si>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</si>
  <si>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</si>
  <si>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</si>
  <si>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</si>
  <si>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</si>
  <si>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</si>
  <si>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</si>
  <si>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</si>
  <si>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</si>
  <si>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</si>
  <si>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</si>
  <si>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</si>
  <si>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</si>
  <si>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</si>
  <si>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</si>
  <si>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</si>
  <si>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</si>
  <si>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</si>
  <si>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</si>
  <si>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</si>
  <si>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</si>
  <si>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</si>
  <si>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</si>
  <si>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</si>
  <si>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</si>
  <si>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</si>
  <si>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</si>
  <si>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</si>
  <si>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</si>
  <si>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</si>
  <si>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</si>
  <si>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</si>
  <si>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</si>
  <si>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</si>
  <si>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</si>
  <si>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</si>
  <si>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</si>
  <si>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</si>
  <si>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</si>
  <si>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</si>
  <si>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</si>
  <si>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</si>
  <si>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</si>
  <si>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</si>
  <si>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</si>
  <si>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</si>
  <si>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</si>
  <si>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</si>
  <si>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</si>
  <si>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</si>
  <si>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</si>
  <si>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</si>
  <si>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</si>
  <si>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</si>
  <si>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</si>
  <si>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</si>
  <si>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</si>
  <si>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</si>
  <si>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</si>
  <si>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</si>
  <si>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</si>
  <si>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</si>
  <si>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</si>
  <si>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</si>
  <si>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</si>
  <si>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</si>
  <si>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</si>
  <si>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</si>
  <si>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</si>
  <si>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</si>
  <si>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</si>
  <si>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</si>
  <si>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</si>
  <si>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</si>
  <si>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</si>
  <si>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</si>
  <si>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</si>
  <si>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</si>
  <si>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</si>
  <si>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</si>
  <si>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</si>
  <si>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</si>
  <si>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</si>
  <si>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</si>
  <si>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</si>
  <si>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</si>
  <si>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</si>
  <si>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</si>
  <si>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</si>
  <si>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</si>
  <si>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</si>
  <si>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</si>
  <si>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</si>
  <si>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</si>
  <si>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</si>
  <si>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</si>
  <si>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</si>
  <si>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</si>
  <si>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</si>
  <si>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</si>
  <si>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</si>
  <si>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</si>
  <si>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</si>
  <si>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</si>
  <si>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</si>
  <si>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</si>
  <si>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</si>
  <si>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</si>
  <si>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</si>
  <si>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</si>
  <si>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</si>
  <si>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</si>
  <si>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</si>
  <si>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</si>
  <si>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</si>
  <si>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</si>
  <si>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</si>
  <si>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</si>
  <si>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</si>
  <si>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</si>
  <si>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</si>
  <si>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</si>
  <si>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</si>
  <si>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</si>
  <si>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</si>
  <si>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</si>
  <si>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</si>
  <si>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</si>
  <si>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</si>
  <si>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</si>
  <si>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</si>
  <si>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</si>
  <si>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</si>
  <si>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</si>
  <si>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</si>
  <si>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</si>
  <si>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</si>
  <si>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</si>
  <si>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</si>
  <si>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</si>
  <si>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</si>
  <si>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</si>
  <si>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</si>
  <si>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</si>
  <si>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</si>
  <si>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</si>
  <si>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</si>
  <si>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</si>
  <si>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</si>
  <si>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</si>
  <si>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</si>
  <si>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</si>
  <si>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</si>
  <si>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</si>
  <si>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</si>
  <si>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</si>
  <si>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</si>
  <si>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</si>
  <si>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</si>
  <si>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</si>
  <si>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</si>
  <si>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</si>
  <si>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</si>
  <si>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</si>
  <si>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</si>
  <si>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</si>
  <si>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</si>
  <si>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</si>
  <si>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</si>
  <si>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</si>
  <si>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</si>
  <si>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</si>
  <si>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</si>
  <si>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</si>
  <si>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</si>
  <si>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</si>
  <si>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</si>
  <si>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</si>
  <si>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</si>
  <si>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</si>
  <si>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</si>
  <si>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</si>
  <si>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</si>
  <si>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</si>
  <si>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</si>
  <si>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</si>
  <si>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</si>
  <si>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</si>
  <si>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</si>
  <si>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</si>
  <si>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</si>
  <si>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</si>
  <si>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</si>
  <si>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</si>
  <si>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</si>
  <si>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</si>
  <si>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</si>
  <si>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</si>
  <si>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</si>
  <si>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</si>
  <si>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</si>
  <si>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</si>
  <si>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</si>
  <si>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</si>
  <si>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</si>
  <si>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</si>
  <si>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</si>
  <si>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</si>
  <si>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</si>
  <si>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</si>
  <si>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</si>
  <si>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</si>
  <si>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</si>
  <si>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</si>
  <si>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</si>
  <si>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</si>
  <si>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</si>
  <si>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</si>
  <si>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</si>
  <si>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</si>
  <si>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</si>
  <si>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</si>
  <si>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</si>
  <si>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</si>
  <si>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</si>
  <si>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</si>
  <si>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</si>
  <si>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</si>
  <si>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</si>
  <si>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</si>
  <si>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</si>
  <si>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</si>
  <si>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</si>
  <si>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</si>
  <si>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</si>
  <si>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</si>
  <si>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</si>
  <si>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</si>
  <si>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</si>
  <si>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</si>
  <si>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</si>
  <si>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</si>
  <si>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</si>
  <si>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</si>
  <si>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</si>
  <si>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</si>
  <si>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</si>
  <si>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</si>
  <si>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</si>
  <si>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</si>
  <si>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</si>
  <si>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</si>
  <si>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</si>
  <si>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</si>
  <si>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</si>
  <si>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</si>
  <si>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</si>
  <si>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</si>
  <si>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</si>
  <si>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</si>
  <si>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</si>
  <si>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</si>
  <si>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</si>
  <si>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</si>
  <si>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</si>
  <si>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</si>
  <si>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</si>
  <si>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</si>
  <si>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</si>
  <si>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</si>
  <si>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</si>
  <si>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</si>
  <si>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</si>
  <si>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</si>
  <si>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</si>
  <si>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</si>
  <si>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</si>
  <si>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</si>
  <si>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</si>
  <si>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</si>
  <si>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</si>
  <si>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</si>
  <si>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</si>
  <si>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</si>
  <si>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</si>
  <si>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</si>
  <si>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</si>
  <si>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</si>
  <si>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</si>
  <si>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</si>
  <si>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</si>
  <si>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</si>
  <si>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</si>
  <si>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</si>
  <si>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</si>
  <si>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</si>
  <si>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</si>
  <si>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</si>
  <si>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</si>
  <si>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</si>
  <si>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</si>
  <si>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</si>
  <si>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</si>
  <si>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</si>
  <si>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</si>
  <si>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</si>
  <si>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</si>
  <si>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</si>
  <si>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</si>
  <si>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</si>
  <si>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</si>
  <si>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</si>
  <si>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</si>
  <si>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</si>
  <si>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</si>
  <si>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</si>
  <si>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</si>
  <si>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</si>
  <si>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</si>
  <si>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</si>
  <si>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</si>
  <si>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</si>
  <si>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</si>
  <si>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</si>
  <si>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</si>
  <si>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</si>
  <si>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</si>
  <si>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</si>
  <si>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</si>
  <si>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</si>
  <si>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</si>
  <si>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</si>
  <si>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</si>
  <si>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</si>
  <si>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</si>
  <si>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</si>
  <si>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</si>
  <si>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</si>
  <si>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</si>
  <si>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</si>
  <si>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</si>
  <si>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</si>
  <si>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</si>
  <si>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</si>
  <si>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</si>
  <si>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</si>
  <si>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</si>
  <si>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</si>
  <si>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</si>
  <si>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</si>
  <si>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</si>
  <si>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</si>
  <si>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</si>
  <si>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</si>
  <si>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</si>
  <si>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</si>
  <si>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</si>
  <si>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</si>
  <si>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</si>
  <si>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</si>
  <si>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</si>
  <si>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</si>
  <si>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</si>
  <si>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</si>
  <si>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</si>
  <si>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</si>
  <si>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</si>
  <si>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</si>
  <si>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</si>
  <si>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</si>
  <si>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</si>
  <si>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</si>
  <si>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</si>
  <si>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</si>
  <si>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</si>
  <si>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</si>
  <si>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</si>
  <si>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</si>
  <si>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</si>
  <si>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</si>
  <si>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</si>
  <si>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</si>
  <si>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</si>
  <si>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</si>
  <si>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</si>
  <si>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</si>
  <si>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</si>
  <si>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</si>
  <si>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</si>
  <si>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</si>
  <si>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</si>
  <si>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</si>
  <si>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</si>
  <si>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</si>
  <si>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</si>
  <si>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</si>
  <si>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</si>
  <si>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</si>
  <si>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</si>
  <si>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</si>
  <si>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</si>
  <si>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</si>
  <si>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</si>
  <si>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</si>
  <si>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</si>
  <si>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</si>
  <si>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</si>
  <si>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</si>
  <si>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</si>
  <si>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</si>
  <si>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</si>
  <si>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</si>
  <si>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</si>
  <si>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</si>
  <si>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</si>
  <si>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</si>
  <si>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</si>
  <si>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</si>
  <si>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</si>
  <si>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</si>
  <si>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</si>
  <si>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</si>
  <si>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</si>
  <si>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</si>
  <si>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</si>
  <si>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</si>
  <si>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</si>
  <si>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</si>
  <si>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</si>
  <si>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</si>
  <si>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</si>
  <si>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</si>
  <si>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</si>
  <si>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</si>
  <si>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</si>
  <si>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</si>
  <si>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</si>
  <si>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</si>
  <si>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</si>
  <si>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</si>
  <si>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</si>
  <si>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</si>
  <si>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</si>
  <si>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</si>
  <si>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</si>
  <si>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</si>
  <si>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</si>
  <si>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</si>
  <si>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</si>
  <si>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</si>
  <si>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</si>
  <si>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</si>
  <si>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</si>
  <si>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</si>
  <si>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</si>
  <si>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</si>
  <si>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</si>
  <si>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</si>
  <si>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</si>
  <si>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</si>
  <si>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</si>
  <si>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</si>
  <si>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</si>
  <si>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</si>
  <si>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</si>
  <si>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</si>
  <si>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</si>
  <si>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</si>
  <si>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</si>
  <si>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</si>
  <si>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</si>
  <si>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</si>
  <si>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</si>
  <si>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</si>
  <si>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</si>
  <si>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</si>
  <si>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</si>
  <si>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</si>
  <si>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</si>
  <si>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</si>
  <si>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</si>
  <si>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</si>
  <si>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</si>
  <si>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</si>
  <si>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</si>
  <si>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</si>
  <si>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</si>
  <si>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</si>
  <si>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</si>
  <si>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</si>
  <si>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</si>
  <si>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</si>
  <si>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</si>
  <si>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</si>
  <si>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</si>
  <si>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</si>
  <si>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</si>
  <si>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</si>
  <si>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</si>
  <si>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</si>
  <si>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</si>
  <si>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</si>
  <si>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</si>
  <si>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</si>
  <si>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</si>
  <si>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</si>
  <si>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</si>
  <si>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</si>
  <si>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</si>
  <si>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</si>
  <si>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</si>
  <si>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</si>
  <si>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</si>
  <si>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</si>
  <si>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</si>
  <si>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</si>
  <si>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</si>
  <si>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</si>
  <si>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</si>
  <si>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</si>
  <si>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</si>
  <si>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</si>
  <si>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</si>
  <si>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</si>
  <si>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</si>
  <si>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</si>
  <si>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</si>
  <si>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</si>
  <si>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</si>
  <si>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</si>
  <si>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</si>
  <si>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</si>
  <si>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</si>
  <si>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</si>
  <si>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</si>
  <si>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</si>
  <si>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</si>
  <si>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</si>
  <si>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</si>
  <si>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</si>
  <si>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</si>
  <si>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</si>
  <si>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</si>
  <si>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</si>
  <si>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</si>
  <si>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</si>
  <si>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</si>
  <si>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</si>
  <si>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</si>
  <si>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</si>
  <si>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</si>
  <si>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</si>
  <si>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</si>
  <si>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</si>
  <si>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</si>
  <si>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</si>
  <si>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</si>
  <si>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</si>
  <si>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</si>
  <si>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</si>
  <si>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</si>
  <si>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</si>
  <si>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</si>
  <si>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</si>
  <si>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</si>
  <si>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</si>
  <si>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</si>
  <si>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</si>
  <si>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</si>
  <si>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</si>
  <si>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</si>
  <si>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</si>
  <si>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</si>
  <si>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</si>
  <si>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</si>
  <si>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</si>
  <si>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</si>
  <si>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</si>
  <si>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</si>
  <si>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</si>
  <si>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</si>
  <si>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</si>
  <si>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</si>
  <si>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</si>
  <si>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</si>
  <si>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</si>
  <si>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</si>
  <si>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</si>
  <si>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</si>
  <si>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</si>
  <si>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</si>
  <si>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</si>
  <si>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</si>
  <si>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</si>
  <si>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</si>
  <si>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</si>
  <si>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</si>
  <si>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</si>
  <si>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</si>
  <si>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</si>
  <si>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</si>
  <si>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</si>
  <si>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</si>
  <si>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</si>
  <si>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</si>
  <si>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</si>
  <si>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</si>
  <si>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</si>
  <si>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</si>
  <si>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</si>
  <si>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</si>
  <si>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</si>
  <si>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</si>
  <si>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</si>
  <si>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</si>
  <si>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</si>
  <si>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</si>
  <si>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</si>
  <si>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</si>
  <si>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</si>
  <si>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</si>
  <si>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</si>
  <si>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</si>
  <si>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</si>
  <si>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</si>
  <si>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</si>
  <si>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</si>
  <si>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</si>
  <si>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</si>
  <si>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</si>
  <si>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</si>
  <si>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</si>
  <si>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</si>
  <si>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</si>
  <si>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</si>
  <si>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</si>
  <si>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</si>
  <si>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</si>
  <si>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</si>
  <si>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</si>
  <si>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</si>
  <si>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</si>
  <si>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</si>
  <si>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</si>
  <si>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</si>
  <si>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</si>
  <si>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</si>
  <si>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</si>
  <si>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</si>
  <si>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</si>
  <si>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</si>
  <si>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</si>
  <si>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</si>
  <si>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</si>
  <si>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</si>
  <si>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</si>
  <si>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</si>
  <si>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</si>
  <si>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</si>
  <si>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</si>
  <si>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</si>
  <si>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</si>
  <si>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</si>
  <si>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</si>
  <si>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</si>
  <si>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</si>
  <si>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</si>
  <si>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</si>
  <si>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</si>
  <si>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</si>
  <si>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</si>
  <si>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</si>
  <si>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</si>
  <si>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</si>
  <si>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</si>
  <si>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</si>
  <si>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</si>
  <si>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</si>
  <si>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</si>
  <si>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</si>
  <si>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</si>
  <si>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</si>
  <si>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</si>
  <si>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</si>
  <si>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</si>
  <si>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</si>
  <si>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</si>
  <si>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</si>
  <si>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</si>
  <si>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</si>
  <si>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</si>
  <si>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</si>
  <si>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</si>
  <si>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</si>
  <si>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</si>
  <si>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</si>
  <si>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</si>
  <si>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</si>
  <si>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</si>
  <si>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</si>
  <si>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</si>
  <si>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</si>
  <si>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</si>
  <si>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</si>
  <si>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</si>
  <si>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</si>
  <si>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</si>
  <si>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</si>
  <si>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</si>
  <si>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</si>
  <si>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</si>
  <si>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</si>
  <si>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</si>
  <si>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</si>
  <si>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</si>
  <si>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</si>
  <si>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</si>
  <si>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</si>
  <si>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</si>
  <si>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</si>
  <si>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</si>
  <si>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</si>
  <si>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</si>
  <si>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</si>
  <si>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</si>
  <si>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</si>
  <si>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</si>
  <si>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</si>
  <si>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</si>
  <si>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</si>
  <si>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</si>
  <si>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</si>
  <si>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</si>
  <si>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</si>
  <si>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</si>
  <si>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</si>
  <si>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</si>
  <si>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</si>
  <si>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</si>
  <si>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</si>
  <si>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</si>
  <si>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</si>
  <si>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</si>
  <si>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</si>
  <si>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</si>
  <si>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</si>
  <si>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</si>
  <si>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</si>
  <si>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</si>
  <si>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</si>
  <si>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</si>
  <si>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</si>
  <si>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</si>
  <si>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</si>
  <si>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</si>
  <si>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</si>
  <si>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</si>
  <si>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</si>
  <si>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</si>
  <si>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</si>
  <si>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</si>
  <si>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</si>
  <si>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</si>
  <si>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</si>
  <si>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</si>
  <si>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</si>
  <si>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</si>
  <si>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</si>
  <si>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</si>
  <si>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</si>
  <si>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</si>
  <si>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</si>
  <si>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</si>
  <si>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</si>
  <si>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</si>
  <si>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</si>
  <si>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</si>
  <si>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</si>
  <si>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</si>
  <si>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</si>
  <si>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</si>
  <si>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</si>
  <si>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</si>
  <si>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</si>
  <si>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</si>
  <si>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</si>
  <si>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</si>
  <si>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</si>
  <si>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</si>
  <si>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</si>
  <si>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</si>
  <si>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</si>
  <si>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</si>
  <si>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</si>
  <si>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</si>
  <si>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</si>
  <si>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</si>
  <si>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</si>
  <si>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</si>
  <si>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</si>
  <si>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</si>
  <si>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</si>
  <si>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</si>
  <si>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</si>
  <si>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</si>
  <si>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</si>
  <si>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</si>
  <si>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</si>
  <si>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</si>
  <si>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</si>
  <si>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</si>
  <si>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</si>
  <si>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</si>
  <si>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</si>
  <si>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</si>
  <si>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</si>
  <si>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</si>
  <si>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</si>
  <si>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</si>
  <si>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</si>
  <si>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</si>
  <si>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</si>
  <si>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</si>
  <si>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</si>
  <si>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</si>
  <si>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</si>
  <si>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</si>
  <si>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</si>
  <si>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</si>
  <si>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</si>
  <si>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</si>
  <si>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</si>
  <si>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</si>
  <si>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</si>
  <si>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</si>
  <si>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</si>
  <si>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</si>
  <si>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</si>
  <si>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</si>
  <si>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</si>
  <si>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</si>
  <si>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</si>
  <si>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</si>
  <si>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</si>
  <si>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</si>
  <si>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</si>
  <si>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</si>
  <si>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</si>
  <si>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</si>
  <si>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</si>
  <si>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</si>
  <si>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</si>
  <si>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</si>
  <si>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</si>
  <si>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</si>
  <si>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</si>
  <si>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</si>
  <si>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</si>
  <si>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</si>
  <si>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</si>
  <si>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</si>
  <si>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</si>
  <si>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</si>
  <si>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</si>
  <si>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</si>
  <si>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</si>
  <si>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</si>
  <si>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</si>
  <si>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</si>
  <si>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</si>
  <si>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</si>
  <si>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</si>
  <si>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</si>
  <si>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</si>
  <si>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</si>
  <si>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</si>
  <si>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</si>
  <si>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</si>
  <si>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</si>
  <si>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</si>
  <si>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</si>
  <si>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</si>
  <si>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</si>
  <si>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</si>
  <si>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</si>
  <si>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</si>
  <si>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</si>
  <si>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</si>
  <si>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</si>
  <si>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</si>
  <si>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</si>
  <si>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</si>
  <si>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</si>
  <si>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</si>
  <si>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</si>
  <si>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</si>
  <si>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</si>
  <si>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</si>
  <si>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</si>
  <si>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</si>
  <si>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</si>
  <si>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</si>
  <si>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</si>
  <si>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</si>
  <si>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</si>
  <si>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</si>
  <si>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</si>
  <si>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</si>
  <si>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</si>
  <si>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</si>
  <si>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</si>
  <si>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</si>
  <si>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</si>
  <si>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</si>
  <si>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</si>
  <si>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</si>
  <si>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</si>
  <si>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</si>
  <si>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</si>
  <si>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</si>
  <si>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</si>
  <si>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</si>
  <si>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</si>
  <si>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</si>
  <si>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</si>
  <si>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</si>
  <si>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</si>
  <si>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</si>
  <si>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</si>
  <si>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</si>
  <si>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</si>
  <si>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</si>
  <si>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</si>
  <si>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</si>
  <si>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</si>
  <si>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</si>
  <si>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</si>
  <si>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</si>
  <si>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</si>
  <si>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</si>
  <si>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</si>
  <si>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</si>
  <si>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</si>
  <si>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</si>
  <si>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</si>
  <si>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</si>
  <si>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</si>
  <si>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</si>
  <si>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</si>
  <si>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</si>
  <si>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</si>
  <si>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</si>
  <si>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</si>
  <si>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</si>
  <si>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</si>
  <si>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</si>
  <si>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</si>
  <si>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</si>
  <si>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</si>
  <si>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</si>
  <si>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</si>
  <si>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</si>
  <si>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</si>
  <si>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</si>
  <si>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</si>
  <si>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</si>
  <si>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</si>
  <si>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</si>
  <si>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</si>
  <si>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</si>
  <si>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</si>
  <si>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</si>
  <si>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</si>
  <si>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</si>
  <si>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</si>
  <si>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</si>
  <si>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</si>
  <si>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</si>
  <si>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</si>
  <si>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</si>
  <si>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</si>
  <si>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</si>
  <si>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</si>
  <si>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</si>
  <si>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</si>
  <si>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</si>
  <si>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</si>
  <si>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</si>
  <si>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</si>
  <si>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</si>
  <si>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</si>
  <si>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</si>
  <si>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</si>
  <si>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</si>
  <si>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</si>
  <si>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</si>
  <si>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</si>
  <si>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</si>
  <si>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</si>
  <si>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</si>
  <si>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</si>
  <si>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</si>
  <si>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</si>
  <si>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</si>
  <si>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</si>
  <si>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</si>
  <si>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</si>
  <si>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</si>
  <si>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</si>
  <si>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</si>
  <si>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</si>
  <si>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</si>
  <si>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</si>
  <si>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</si>
  <si>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</si>
  <si>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</si>
  <si>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</si>
  <si>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</si>
  <si>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</si>
  <si>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</si>
  <si>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</si>
  <si>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</si>
  <si>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</si>
  <si>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</si>
  <si>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</si>
  <si>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</si>
  <si>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</si>
  <si>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</si>
  <si>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</si>
  <si>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</si>
  <si>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</si>
  <si>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</si>
  <si>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</si>
  <si>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</si>
  <si>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</si>
  <si>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</si>
  <si>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</si>
  <si>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</si>
  <si>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</si>
  <si>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</si>
  <si>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</si>
  <si>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</si>
  <si>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</si>
  <si>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</si>
  <si>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</si>
  <si>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</si>
  <si>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</si>
  <si>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</si>
  <si>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</si>
  <si>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</si>
  <si>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</si>
  <si>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</si>
  <si>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</si>
  <si>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</si>
  <si>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</si>
  <si>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</si>
  <si>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</si>
  <si>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</si>
  <si>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</si>
  <si>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</si>
  <si>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</si>
  <si>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</si>
  <si>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</si>
  <si>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</si>
  <si>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</si>
  <si>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</si>
  <si>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</si>
  <si>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</si>
  <si>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</si>
  <si>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</si>
  <si>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</si>
  <si>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</si>
  <si>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</si>
  <si>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</si>
  <si>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</si>
  <si>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</si>
  <si>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</si>
  <si>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</si>
  <si>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</si>
  <si>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</si>
  <si>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</si>
  <si>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</si>
  <si>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</si>
  <si>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</si>
  <si>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</si>
  <si>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</si>
  <si>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</si>
  <si>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</si>
  <si>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</si>
  <si>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</si>
  <si>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</si>
  <si>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</si>
  <si>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</si>
  <si>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</si>
  <si>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</si>
  <si>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</si>
  <si>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</si>
  <si>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</si>
  <si>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</si>
  <si>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</si>
  <si>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</si>
  <si>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</si>
  <si>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</si>
  <si>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</si>
  <si>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</si>
  <si>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</si>
  <si>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</si>
  <si>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</si>
  <si>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</si>
  <si>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</si>
  <si>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</si>
  <si>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</si>
  <si>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</si>
  <si>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</si>
  <si>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</si>
  <si>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</si>
  <si>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</si>
  <si>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</si>
  <si>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</si>
  <si>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</si>
  <si>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</si>
  <si>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</si>
  <si>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</si>
  <si>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</si>
  <si>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</si>
  <si>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</si>
  <si>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</si>
  <si>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</si>
  <si>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</si>
  <si>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</si>
  <si>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</si>
  <si>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</si>
  <si>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</si>
  <si>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</si>
  <si>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</si>
  <si>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</si>
  <si>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</si>
  <si>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</si>
  <si>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</si>
  <si>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</si>
  <si>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</si>
  <si>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</si>
  <si>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</si>
  <si>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</si>
  <si>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</si>
  <si>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</si>
  <si>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</si>
  <si>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</si>
  <si>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</si>
  <si>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</si>
  <si>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</si>
  <si>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</si>
  <si>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</si>
  <si>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</si>
  <si>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</si>
  <si>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</si>
  <si>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</si>
  <si>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</si>
  <si>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</si>
  <si>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</si>
  <si>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</si>
  <si>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</si>
  <si>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</si>
  <si>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</si>
  <si>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</si>
  <si>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</si>
  <si>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</si>
  <si>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</si>
  <si>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</si>
  <si>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</si>
  <si>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</si>
  <si>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</si>
  <si>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</si>
  <si>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</si>
  <si>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</si>
  <si>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</si>
  <si>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</si>
  <si>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</si>
  <si>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</si>
  <si>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</si>
  <si>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</si>
  <si>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</si>
  <si>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</si>
  <si>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</si>
  <si>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</si>
  <si>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</si>
  <si>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</si>
  <si>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</si>
  <si>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</si>
  <si>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</si>
  <si>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</si>
  <si>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</si>
  <si>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</si>
  <si>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</si>
  <si>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</si>
  <si>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</si>
  <si>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</si>
  <si>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</si>
  <si>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</si>
  <si>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</si>
  <si>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</si>
  <si>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</si>
  <si>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</si>
  <si>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</si>
  <si>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</si>
  <si>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</si>
  <si>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</si>
  <si>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</si>
  <si>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</si>
  <si>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</si>
  <si>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</si>
  <si>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</si>
  <si>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</si>
  <si>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</si>
  <si>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</si>
  <si>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</si>
  <si>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</si>
  <si>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</si>
  <si>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</si>
  <si>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</si>
  <si>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</si>
  <si>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</si>
  <si>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</si>
  <si>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</si>
  <si>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</si>
  <si>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</si>
  <si>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</si>
  <si>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</si>
  <si>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</si>
  <si>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</si>
  <si>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</si>
  <si>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</si>
  <si>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</si>
  <si>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</si>
  <si>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</si>
  <si>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</si>
  <si>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</si>
  <si>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</si>
  <si>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</si>
  <si>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</si>
  <si>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</si>
  <si>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</si>
  <si>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</si>
  <si>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</si>
  <si>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</si>
  <si>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</si>
  <si>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</si>
  <si>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</si>
  <si>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</si>
  <si>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</si>
  <si>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</si>
  <si>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</si>
  <si>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</si>
  <si>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</si>
  <si>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</si>
  <si>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</si>
  <si>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</si>
  <si>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</si>
  <si>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</si>
  <si>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</si>
  <si>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</si>
  <si>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</si>
  <si>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</si>
  <si>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</si>
  <si>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</si>
  <si>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</si>
  <si>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</si>
  <si>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</si>
  <si>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</si>
  <si>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</si>
  <si>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</si>
  <si>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</si>
  <si>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</si>
  <si>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</si>
  <si>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</si>
  <si>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</si>
  <si>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</si>
  <si>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</si>
  <si>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</si>
  <si>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</si>
  <si>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</si>
  <si>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</si>
  <si>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</si>
  <si>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</si>
  <si>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</si>
  <si>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</si>
  <si>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</si>
  <si>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</si>
  <si>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</si>
  <si>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</si>
  <si>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</si>
  <si>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</si>
  <si>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</si>
  <si>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</si>
  <si>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</si>
  <si>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</si>
  <si>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</si>
  <si>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</si>
  <si>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</si>
  <si>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</si>
  <si>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</si>
  <si>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</si>
  <si>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</si>
  <si>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</si>
  <si>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</si>
  <si>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</si>
  <si>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</si>
  <si>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</si>
  <si>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</si>
  <si>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</si>
  <si>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</si>
  <si>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</si>
  <si>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</si>
  <si>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</si>
  <si>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</si>
  <si>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</si>
  <si>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</si>
  <si>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</si>
  <si>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</si>
  <si>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</si>
  <si>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</si>
  <si>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</si>
  <si>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</si>
  <si>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</si>
  <si>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</si>
  <si>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</si>
  <si>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</si>
  <si>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</si>
  <si>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</si>
  <si>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</si>
  <si>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</si>
  <si>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</si>
  <si>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</si>
  <si>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</si>
  <si>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</si>
  <si>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</si>
  <si>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</si>
  <si>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</si>
  <si>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</si>
  <si>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</si>
  <si>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</si>
  <si>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</si>
  <si>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</si>
  <si>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</si>
  <si>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</si>
  <si>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</si>
  <si>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</si>
  <si>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</si>
  <si>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</si>
  <si>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</si>
  <si>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</si>
  <si>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</si>
  <si>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</si>
  <si>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</si>
  <si>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</si>
  <si>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</si>
  <si>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</si>
  <si>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</si>
  <si>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</si>
  <si>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</si>
  <si>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</si>
  <si>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</si>
  <si>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</si>
  <si>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</si>
  <si>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</si>
  <si>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</si>
  <si>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</si>
  <si>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</si>
  <si>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</si>
  <si>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</si>
  <si>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</si>
  <si>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</si>
  <si>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</si>
  <si>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</si>
  <si>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</si>
  <si>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</si>
  <si>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</si>
  <si>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</si>
  <si>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</si>
  <si>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</si>
  <si>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</si>
  <si>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</si>
  <si>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</si>
  <si>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</si>
  <si>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</si>
  <si>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</si>
  <si>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</si>
  <si>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</si>
  <si>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</si>
  <si>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</si>
  <si>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</si>
  <si>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</si>
  <si>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</si>
  <si>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</si>
  <si>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</si>
  <si>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</si>
  <si>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</si>
  <si>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</si>
  <si>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</si>
  <si>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</si>
  <si>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</si>
  <si>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</si>
  <si>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</si>
  <si>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</si>
  <si>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</si>
  <si>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</si>
  <si>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</si>
  <si>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</si>
  <si>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</si>
  <si>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</si>
  <si>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</si>
  <si>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</si>
  <si>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</si>
  <si>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</si>
  <si>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</si>
  <si>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</si>
  <si>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</si>
  <si>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</si>
  <si>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</si>
  <si>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</si>
  <si>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</si>
  <si>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</si>
  <si>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</si>
  <si>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</si>
  <si>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</si>
  <si>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</si>
  <si>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</si>
  <si>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</si>
  <si>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</si>
  <si>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</si>
  <si>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</si>
  <si>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</si>
  <si>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</si>
  <si>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</si>
  <si>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</si>
  <si>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</si>
  <si>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</si>
  <si>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</si>
  <si>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</si>
  <si>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</si>
  <si>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</si>
  <si>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</si>
  <si>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</si>
  <si>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</si>
  <si>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</si>
  <si>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</si>
  <si>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</si>
  <si>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</si>
  <si>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</si>
  <si>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</si>
  <si>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</si>
  <si>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</si>
  <si>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</si>
  <si>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</si>
  <si>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</si>
  <si>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</si>
  <si>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</si>
  <si>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</si>
  <si>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</si>
  <si>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</si>
  <si>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</si>
  <si>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</si>
  <si>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</si>
  <si>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</si>
  <si>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</si>
  <si>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</si>
  <si>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</si>
  <si>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</si>
  <si>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</si>
  <si>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</si>
  <si>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</si>
  <si>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</si>
  <si>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</si>
  <si>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</si>
  <si>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</si>
  <si>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</si>
  <si>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</si>
  <si>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</si>
  <si>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</si>
  <si>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</si>
  <si>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</si>
  <si>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</si>
  <si>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</si>
  <si>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</si>
  <si>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</si>
  <si>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</si>
  <si>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</si>
  <si>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</si>
  <si>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</si>
  <si>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</si>
  <si>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</si>
  <si>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</si>
  <si>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</si>
  <si>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</si>
  <si>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</si>
  <si>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</si>
  <si>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</si>
  <si>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</si>
  <si>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</si>
  <si>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</si>
  <si>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</si>
  <si>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</si>
  <si>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</si>
  <si>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</si>
  <si>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</si>
  <si>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</si>
  <si>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</si>
  <si>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</si>
  <si>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</si>
  <si>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</si>
  <si>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</si>
  <si>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</si>
  <si>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</si>
  <si>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</si>
  <si>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</si>
  <si>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</si>
  <si>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</si>
  <si>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</si>
  <si>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</si>
  <si>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</si>
  <si>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</si>
  <si>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</si>
  <si>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</si>
  <si>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</si>
  <si>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</si>
  <si>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</si>
  <si>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</si>
  <si>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</si>
  <si>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</si>
  <si>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</si>
  <si>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</si>
  <si>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</si>
  <si>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</si>
  <si>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</si>
  <si>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</si>
  <si>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</si>
  <si>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</si>
  <si>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</si>
  <si>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</si>
  <si>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</si>
  <si>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</si>
  <si>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</si>
  <si>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</si>
  <si>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</si>
  <si>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</si>
  <si>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</si>
  <si>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</si>
  <si>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</si>
  <si>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</si>
  <si>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</si>
  <si>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</si>
  <si>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</si>
  <si>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</si>
  <si>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</si>
  <si>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</si>
  <si>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</si>
  <si>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</si>
  <si>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</si>
  <si>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</si>
  <si>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</si>
  <si>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</si>
  <si>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</si>
  <si>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</si>
  <si>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</si>
  <si>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</si>
  <si>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</si>
  <si>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</si>
  <si>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</si>
  <si>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</si>
  <si>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</si>
  <si>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</si>
  <si>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</si>
  <si>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</si>
  <si>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</si>
  <si>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</si>
  <si>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</si>
  <si>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</si>
  <si>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</si>
  <si>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</si>
  <si>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</si>
  <si>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</si>
  <si>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</si>
  <si>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</si>
  <si>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</si>
  <si>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</si>
  <si>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</si>
  <si>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</si>
  <si>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</si>
  <si>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</si>
  <si>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</si>
  <si>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</si>
  <si>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</si>
  <si>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</si>
  <si>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</si>
  <si>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</si>
  <si>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</si>
  <si>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</si>
  <si>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</si>
  <si>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</si>
  <si>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</si>
  <si>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</si>
  <si>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</si>
  <si>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</si>
  <si>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</si>
  <si>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</si>
  <si>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</si>
  <si>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</si>
  <si>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</si>
  <si>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</si>
  <si>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</si>
  <si>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</si>
  <si>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</si>
  <si>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</si>
  <si>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</si>
  <si>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</si>
  <si>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</si>
  <si>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</si>
  <si>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</si>
  <si>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</si>
  <si>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</si>
  <si>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</si>
  <si>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</si>
  <si>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</si>
  <si>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</si>
  <si>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</si>
  <si>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</si>
  <si>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</si>
  <si>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</si>
  <si>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</si>
  <si>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</si>
  <si>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</si>
  <si>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</si>
  <si>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</si>
  <si>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</si>
  <si>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</si>
  <si>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</si>
  <si>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</si>
  <si>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</si>
  <si>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</si>
  <si>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</si>
  <si>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</si>
  <si>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</si>
  <si>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</si>
  <si>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</si>
  <si>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</si>
  <si>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</si>
  <si>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</si>
  <si>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</si>
  <si>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</si>
  <si>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</si>
  <si>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</si>
  <si>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</si>
  <si>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</si>
  <si>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</si>
  <si>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</si>
  <si>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</si>
  <si>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</si>
  <si>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</si>
  <si>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</si>
  <si>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</si>
  <si>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</si>
  <si>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</si>
  <si>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</si>
  <si>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</si>
  <si>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</si>
  <si>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</si>
  <si>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</si>
  <si>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</si>
  <si>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</si>
  <si>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</si>
  <si>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</si>
  <si>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</si>
  <si>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</si>
  <si>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</si>
  <si>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</si>
  <si>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</si>
  <si>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</si>
  <si>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</si>
  <si>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</si>
  <si>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</si>
  <si>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</si>
  <si>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</si>
  <si>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</si>
  <si>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</si>
  <si>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</si>
  <si>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</si>
  <si>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</si>
  <si>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</si>
  <si>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</si>
  <si>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</si>
  <si>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</si>
  <si>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</si>
  <si>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</si>
  <si>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</si>
  <si>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</si>
  <si>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</si>
  <si>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</si>
  <si>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</si>
  <si>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</si>
  <si>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</si>
  <si>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</si>
  <si>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</si>
  <si>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</si>
  <si>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</si>
  <si>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</si>
  <si>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</si>
  <si>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</si>
  <si>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</si>
  <si>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</si>
  <si>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</si>
  <si>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</si>
  <si>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</si>
  <si>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</si>
  <si>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</si>
  <si>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</si>
  <si>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</si>
  <si>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</si>
  <si>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</si>
  <si>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</si>
  <si>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</si>
  <si>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</si>
  <si>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</si>
  <si>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</si>
  <si>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</si>
  <si>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</si>
  <si>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</si>
  <si>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</si>
  <si>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</si>
  <si>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</si>
  <si>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</si>
  <si>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</si>
  <si>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</si>
  <si>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</si>
  <si>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</si>
  <si>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</si>
  <si>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</si>
  <si>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</si>
  <si>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</si>
  <si>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</si>
  <si>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</si>
  <si>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</si>
  <si>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</si>
  <si>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</si>
  <si>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</si>
  <si>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</si>
  <si>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</si>
  <si>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</si>
  <si>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</si>
  <si>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</si>
  <si>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</si>
  <si>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</si>
  <si>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</si>
  <si>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</si>
  <si>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</si>
  <si>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</si>
  <si>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</si>
  <si>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</si>
  <si>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</si>
  <si>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</si>
  <si>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</si>
  <si>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</si>
  <si>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</si>
  <si>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</si>
  <si>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</si>
  <si>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</si>
  <si>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</si>
  <si>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</si>
  <si>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</si>
  <si>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</si>
  <si>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</si>
  <si>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</si>
  <si>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</si>
  <si>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</si>
  <si>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</si>
  <si>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</si>
  <si>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</si>
  <si>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</si>
  <si>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</si>
  <si>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</si>
  <si>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</si>
  <si>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</si>
  <si>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</si>
  <si>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</si>
  <si>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</si>
  <si>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</si>
  <si>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</si>
  <si>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</si>
  <si>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</si>
  <si>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</si>
  <si>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</si>
  <si>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</si>
  <si>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</si>
  <si>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</si>
  <si>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</si>
  <si>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</si>
  <si>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</si>
  <si>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</si>
  <si>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</si>
  <si>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</si>
  <si>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</si>
  <si>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</si>
  <si>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</si>
  <si>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</si>
  <si>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</si>
  <si>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</si>
  <si>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</si>
  <si>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</si>
  <si>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</si>
  <si>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</si>
  <si>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</si>
  <si>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</si>
  <si>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</si>
  <si>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</si>
  <si>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</si>
  <si>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</si>
  <si>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</si>
  <si>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</si>
  <si>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</si>
  <si>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</si>
  <si>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</si>
  <si>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</si>
  <si>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</si>
  <si>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</si>
  <si>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</si>
  <si>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</si>
  <si>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</si>
  <si>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</si>
  <si>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</si>
  <si>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</si>
  <si>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</si>
  <si>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</si>
  <si>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</si>
  <si>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</si>
  <si>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</si>
  <si>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</si>
  <si>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</si>
  <si>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</si>
  <si>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</si>
  <si>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</si>
  <si>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</si>
  <si>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</si>
  <si>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</si>
  <si>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</si>
  <si>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</si>
  <si>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</si>
  <si>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</si>
  <si>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</si>
  <si>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</si>
  <si>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</si>
  <si>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</si>
  <si>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</si>
  <si>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</si>
  <si>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</si>
  <si>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</si>
  <si>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</si>
  <si>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</si>
  <si>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</si>
  <si>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</si>
  <si>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</si>
  <si>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</si>
  <si>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</si>
  <si>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</si>
  <si>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</si>
  <si>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</si>
  <si>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</si>
  <si>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</si>
  <si>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</si>
  <si>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</si>
  <si>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</si>
  <si>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</si>
  <si>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</si>
  <si>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</si>
  <si>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</si>
  <si>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</si>
  <si>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</si>
  <si>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</si>
  <si>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</si>
  <si>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</si>
  <si>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</si>
  <si>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</si>
  <si>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</si>
  <si>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</si>
  <si>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</si>
  <si>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</si>
  <si>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</si>
  <si>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</si>
  <si>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</si>
  <si>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</si>
  <si>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</si>
  <si>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</si>
  <si>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</si>
  <si>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</si>
  <si>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</si>
  <si>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</si>
  <si>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</si>
  <si>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</si>
  <si>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</si>
  <si>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</si>
  <si>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</si>
  <si>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</si>
  <si>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</si>
  <si>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</si>
  <si>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</si>
  <si>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</si>
  <si>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</si>
  <si>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</si>
  <si>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</si>
  <si>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</si>
  <si>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</si>
  <si>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</si>
  <si>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</si>
  <si>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</si>
  <si>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</si>
  <si>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</si>
  <si>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</si>
  <si>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</si>
  <si>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</si>
  <si>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</si>
  <si>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</si>
  <si>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</si>
  <si>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</si>
  <si>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</si>
  <si>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</si>
  <si>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</si>
  <si>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</si>
  <si>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</si>
  <si>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</si>
  <si>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</si>
  <si>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</si>
  <si>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</si>
  <si>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</si>
  <si>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</si>
  <si>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</si>
  <si>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</si>
  <si>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</si>
  <si>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</si>
  <si>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</si>
  <si>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</si>
  <si>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</si>
  <si>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</si>
  <si>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</si>
  <si>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</si>
  <si>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</si>
  <si>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</si>
  <si>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</si>
  <si>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</si>
  <si>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</si>
  <si>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</si>
  <si>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</si>
  <si>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</si>
  <si>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</si>
  <si>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</si>
  <si>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</si>
  <si>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</si>
  <si>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</si>
  <si>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</si>
  <si>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</si>
  <si>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</si>
  <si>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</si>
  <si>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</si>
  <si>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</si>
  <si>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</si>
  <si>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</si>
  <si>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</si>
  <si>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</si>
  <si>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</si>
  <si>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</si>
  <si>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</si>
  <si>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</si>
  <si>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</si>
  <si>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</si>
  <si>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</si>
  <si>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</si>
  <si>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</si>
  <si>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</si>
  <si>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</si>
  <si>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</si>
  <si>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</si>
  <si>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</si>
  <si>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</si>
  <si>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</si>
  <si>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</si>
  <si>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</si>
  <si>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</si>
  <si>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</si>
  <si>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</si>
  <si>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</si>
  <si>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</si>
  <si>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</si>
  <si>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</si>
  <si>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</si>
  <si>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</si>
  <si>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</si>
  <si>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</si>
  <si>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</si>
  <si>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</si>
  <si>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</si>
  <si>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</si>
  <si>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</si>
  <si>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</si>
  <si>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</si>
  <si>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</si>
  <si>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</si>
  <si>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</si>
  <si>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</si>
  <si>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</si>
  <si>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</si>
  <si>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</si>
  <si>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</si>
  <si>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</si>
  <si>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</si>
  <si>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</si>
  <si>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</si>
  <si>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</si>
  <si>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</si>
  <si>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</si>
  <si>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</si>
  <si>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</si>
  <si>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</si>
  <si>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</si>
  <si>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</si>
  <si>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</si>
  <si>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</si>
  <si>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</si>
  <si>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</si>
  <si>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</si>
  <si>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</si>
  <si>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</si>
  <si>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</si>
  <si>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</si>
  <si>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</si>
  <si>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</si>
  <si>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</si>
  <si>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</si>
  <si>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</si>
  <si>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</si>
  <si>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</si>
  <si>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</si>
  <si>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</si>
  <si>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</si>
  <si>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</si>
  <si>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</si>
  <si>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</si>
  <si>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</si>
  <si>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</si>
  <si>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</si>
  <si>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</si>
  <si>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</si>
  <si>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</si>
  <si>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</si>
  <si>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</si>
  <si>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</si>
  <si>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</si>
  <si>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</si>
  <si>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</si>
  <si>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</si>
  <si>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</si>
  <si>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</si>
  <si>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</si>
  <si>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</si>
  <si>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</si>
  <si>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</si>
  <si>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</si>
  <si>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</si>
  <si>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</si>
  <si>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</si>
  <si>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</si>
  <si>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</si>
  <si>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</si>
  <si>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</si>
  <si>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</si>
  <si>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</si>
  <si>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</si>
  <si>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</si>
  <si>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</si>
  <si>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Less than 1000</t>
  </si>
  <si>
    <t>25000 to 29999</t>
  </si>
  <si>
    <t>30000 to 34999</t>
  </si>
  <si>
    <t>35000 to 39999</t>
  </si>
  <si>
    <t>45000 to 49999</t>
  </si>
  <si>
    <t>40000 to 44999</t>
  </si>
  <si>
    <t>Greater than or equal to 50000</t>
  </si>
  <si>
    <t>(blank)</t>
  </si>
  <si>
    <t>Oct</t>
  </si>
  <si>
    <t>Nov</t>
  </si>
  <si>
    <t>May</t>
  </si>
  <si>
    <t>Jul</t>
  </si>
  <si>
    <t>Aug</t>
  </si>
  <si>
    <t>Sep</t>
  </si>
  <si>
    <t>Dec</t>
  </si>
  <si>
    <t>Jan</t>
  </si>
  <si>
    <t>Feb</t>
  </si>
  <si>
    <t>Mar</t>
  </si>
  <si>
    <t>Apr</t>
  </si>
  <si>
    <t>Jun</t>
  </si>
  <si>
    <t>Count of Sub category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</si>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</sst>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 wrapText="1"/>
    </xf>
    <xf numFmtId="164" fontId="3" fillId="0" borderId="0" xfId="0" applyNumberFormat="1" applyFont="1"/>
    <xf numFmtId="0" fontId="3" fillId="0" borderId="0" xfId="0" applyFont="1"/>
    <xf numFmtId="164" fontId="0" fillId="0" borderId="0" xfId="0" applyNumberFormat="1" applyAlignment="1">
      <alignment horizontal="left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64" fontId="4" fillId="0" borderId="0" xfId="0" applyNumberFormat="1" applyFont="1"/>
  </cellXfs>
  <cellStyles count="1"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4-4AF1-8291-6881AF2BB9B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F4-4AF1-8291-6881AF2BB9B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F4-4AF1-8291-6881AF2BB9B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F4-4AF1-8291-6881AF2BB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8784480"/>
        <c:axId val="508787104"/>
      </c:barChart>
      <c:catAx>
        <c:axId val="50878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87104"/>
        <c:crosses val="autoZero"/>
        <c:auto val="1"/>
        <c:lblAlgn val="ctr"/>
        <c:lblOffset val="100"/>
        <c:noMultiLvlLbl val="0"/>
      </c:catAx>
      <c:valAx>
        <c:axId val="50878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8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1-4220-9E1F-68DB39438566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1-4220-9E1F-68DB39438566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61-4220-9E1F-68DB39438566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1-4220-9E1F-68DB39438566}"/>
            </c:ext>
          </c:extLst>
        </c:ser>
        <c:ser>
          <c:idx val="4"/>
          <c:order val="4"/>
          <c:tx>
            <c:strRef>
              <c:f>Subcategory!$F$4:$F$5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B61-4220-9E1F-68DB39438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616536"/>
        <c:axId val="569611944"/>
      </c:barChart>
      <c:catAx>
        <c:axId val="56961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11944"/>
        <c:crosses val="autoZero"/>
        <c:auto val="1"/>
        <c:lblAlgn val="ctr"/>
        <c:lblOffset val="100"/>
        <c:noMultiLvlLbl val="0"/>
      </c:catAx>
      <c:valAx>
        <c:axId val="56961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1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Trend!PivotTable2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Trend'!$B$4:$B$5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Trend'!$B$6:$B$18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84-4B9E-83E5-D4F1C74A607E}"/>
            </c:ext>
          </c:extLst>
        </c:ser>
        <c:ser>
          <c:idx val="1"/>
          <c:order val="1"/>
          <c:tx>
            <c:strRef>
              <c:f>'Line Trend'!$C$4:$C$5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Trend'!$C$6:$C$18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84-4B9E-83E5-D4F1C74A607E}"/>
            </c:ext>
          </c:extLst>
        </c:ser>
        <c:ser>
          <c:idx val="2"/>
          <c:order val="2"/>
          <c:tx>
            <c:strRef>
              <c:f>'Line Trend'!$D$4:$D$5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Trend'!$D$6:$D$18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84-4B9E-83E5-D4F1C74A6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308120"/>
        <c:axId val="594308448"/>
      </c:lineChart>
      <c:catAx>
        <c:axId val="594308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308448"/>
        <c:crosses val="autoZero"/>
        <c:auto val="1"/>
        <c:lblAlgn val="ctr"/>
        <c:lblOffset val="100"/>
        <c:noMultiLvlLbl val="0"/>
      </c:catAx>
      <c:valAx>
        <c:axId val="5943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30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between goal's amount and percentage of success, failure or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2-4BA5-9E8C-BB325974626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2-4BA5-9E8C-BB325974626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32-4BA5-9E8C-BB3259746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595016"/>
        <c:axId val="630592392"/>
      </c:lineChart>
      <c:catAx>
        <c:axId val="630595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870289762780606"/>
              <c:y val="0.854566976768557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92392"/>
        <c:crosses val="autoZero"/>
        <c:auto val="1"/>
        <c:lblAlgn val="ctr"/>
        <c:lblOffset val="100"/>
        <c:noMultiLvlLbl val="0"/>
      </c:catAx>
      <c:valAx>
        <c:axId val="63059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9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281940</xdr:colOff>
      <xdr:row>17</xdr:row>
      <xdr:rowOff>53340</xdr:rowOff>
    </xdr:from>
    <xdr:to>
      <xdr:col>10</xdr:col>
      <xdr:colOff>38100</xdr:colOff>
      <xdr:row>38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E2A4D6-EAA9-48AD-99FE-5552AA309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3</xdr:row>
      <xdr:rowOff>30480</xdr:rowOff>
    </xdr:from>
    <xdr:to>
      <xdr:col>17</xdr:col>
      <xdr:colOff>160020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A96AD-B5C6-46EF-8621-F4DAAA3F3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</xdr:colOff>
      <xdr:row>18</xdr:row>
      <xdr:rowOff>144780</xdr:rowOff>
    </xdr:from>
    <xdr:to>
      <xdr:col>7</xdr:col>
      <xdr:colOff>121920</xdr:colOff>
      <xdr:row>36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EA1C7-8B0C-4B98-B1D6-5FD587F05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15</xdr:row>
      <xdr:rowOff>30480</xdr:rowOff>
    </xdr:from>
    <xdr:to>
      <xdr:col>12</xdr:col>
      <xdr:colOff>38100</xdr:colOff>
      <xdr:row>38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32DF6E-751D-4CF6-9CEB-973302AD4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ibu" refreshedDate="43422.777298611109" createdVersion="6" refreshedVersion="6" minRefreshableVersion="3" recordCount="4114" xr:uid="{EBD75AF5-5A39-4E67-B93D-6B364797125F}">
  <cacheSource type="worksheet">
    <worksheetSource name="Sheet1!$C$1:$R$4115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4.4241914790072116E-3" maxValue="250000000"/>
    </cacheField>
    <cacheField name="Average Donation" numFmtId="0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ibu" refreshedDate="43424.724966666668" createdVersion="6" refreshedVersion="6" minRefreshableVersion="3" recordCount="4115" xr:uid="{80CC7620-8582-4457-AB9D-27B25964755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ibu" refreshedDate="43424.727488425924" createdVersion="6" refreshedVersion="6" minRefreshableVersion="3" recordCount="4114" xr:uid="{0FF8CF7E-AE63-4A93-8C0F-44B0D0D950A2}">
  <cacheSource type="worksheet">
    <worksheetSource ref="E1:T4115" sheet="Sheet1"/>
  </cacheSource>
  <cacheFields count="18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46.703296703296701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30.063291139240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4.285714285714286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6.666666666666671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54.92957746478874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85.085106382978722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37.93103448275863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7.89473684210526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66666666666669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25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7.89473684210526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66.666666666666671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36.2756952841596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68.627450980392155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6.34146341463415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0.408163265306122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42857142857142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666666666666664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87.719298245614041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38.6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83.16831683168317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43.7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86.956521739130437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0.97560975609756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42.857142857142854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65.78947368421052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33.33333333333334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01408450704224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25.641025641025642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5.471698113207552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19.66292134831463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2.0312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38.235294117647058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35.71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36.36363636363637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86.95652173913043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37.878787878787875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15.207373271889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82.840236686390526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38.022813688212928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81.967213114754102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86.6666666666666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1.428571428571431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2.631578947368418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92.436974789915965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192.30769230769232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5.641025641025642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2.30769230769232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00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5.977011494252871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17.39130434782609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3.33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06060606060601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1.666666666666664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217.39130434782609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62.5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1.25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n v="50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22.80701754385964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76.92307692307692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00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16.666666666666668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56.179775280898873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29.411764705882351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56.2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n v="53.658536585365852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n v="17.241379310344829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74.468085106382972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20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15.384615384615385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1.428571428571428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31.707317073170731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n v="255.31914893617022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26.78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384615384615385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57.142857142857146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n v="352.9411764705882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n v="100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n v="58.333333333333336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07.14285714285714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2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n v="65.217391304347828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16.27906976744185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66.666666666666671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0.833333333333332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n v="16.666666666666668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44.117647058823529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n v="50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n v="53.333333333333336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38.46153846153846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n v="92.307692307692307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6.530612244897959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n v="5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6.666666666666664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5.18518518518519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08.69565217391305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31.914893617021278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21.276595744680851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50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66.03773584905660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1.72839506172839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64.102564102564102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5.714285714285708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0.454545454545453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1.40350877192982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n v="166.66666666666666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28.2051282051282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87.837837837837839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7000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3000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9166.6666666666661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83.333333333333329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n v="1923.0769230769231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n v="2000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16666.666666666668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n v="987.65432098765427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n v="600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2586.2068965517242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28.57142857142856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300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202.70270270270271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500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6666.666666666667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500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666.6666666666667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n v="1940.298507462686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50000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n v="190000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n v="5000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500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337500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n v="2333.3333333333335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1497.5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50000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0000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280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17142.85714285714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n v="5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5000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n v="2666.6666666666665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250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1000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50000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n v="769.23076923076928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64.285714285714292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5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92.30769230769230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n v="855.7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1041.6666666666667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750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400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00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100000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1200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1666.6666666666667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333333.33333333331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n v="833.33333333333337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184.21052631578948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n v="312.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n v="4166.666666666667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333.33333333333331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92.857142857142861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312.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232.01856148491879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n v="470.58823529411762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076.9230769230769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363.6363636363636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n v="416.66666666666669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6300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5000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2500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440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595.23809523809518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2631.5789473684213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50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657.89473684210532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6666.666666666668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500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4500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750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571.4285714285714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200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1500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20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09.4890510948905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96.808510638297875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n v="64.356435643564353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6.219512195121951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1.666666666666664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2.0833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22.421524663677129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n v="80.645161290322577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2.1917808219178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2.553191489361701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68.649885583524025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45.454545454545453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46.296296296296298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4.28571428571428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76.433121019108285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2.553191489361701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47.272727272727273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2.5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43.604651162790695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79.617834394904463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13.63636363636364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n v="90.909090909090907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n v="17.241379310344829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n v="25.960539979231569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54.945054945054942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n v="86.206896551724142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27.777777777777779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59.696969696969695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45.045045045045043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62.656641604010026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37.704918032786885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n v="104.52961672473867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46.153846153846153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2.372881355932201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35.398230088495573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0.24096385542169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n v="64.516129032258064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68.349106203995788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n v="65.060240963855421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n v="55.73770491803279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n v="35.0631136044880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n v="69.620253164556956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1.39664804469274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n v="89.10891089108911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2.631578947368418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24.866785079928952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11.11111111111111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51.72413793103448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1.85682326621924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n v="64.65517241379311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6.785714285714285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n v="39.06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2.12981744421907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198.47328244274809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75.187969924812023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193.79844961240309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0.8450704225352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1.724137931034484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40.983606557377051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3.892617449664428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51.792828685258961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n v="92.592592592592595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n v="36.585365853658537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45.9459459459459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39.682539682539684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12.5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38.194444444444443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59.405940594059409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n v="75.630252100840337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7.777777777777779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3.33333333333334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54.794520547945204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76.576576576576571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8.3333333333333339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n v="198.4126984126984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n v="94.936708860759495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4.936708860759495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n v="17.6056338028169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98.039215686274517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26.58227848101266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3.85756676557864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34.40860215053763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n v="93.103448275862064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3.65853658536585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67.934782608695656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30.32145960034754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17.64705882352941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n v="150.60240963855421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59.880239520958085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2.94117647058823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1.324200913242009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180.18018018018017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50.37593984962405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4.92753623188406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n v="106.2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0.709939148073019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6.774193548387103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63.559322033898304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67.41573033707865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n v="117.05685618729098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3.636363636363633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23076923076923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7.251908396946568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7.54385964912281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81.00558659217877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n v="53.191489361702125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05.54089709762533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4.03361344537815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67.425149700598809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n v="113.12217194570135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35.269709543568467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34.965034965034967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95.309951060358884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0.68965517241379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12.12121212121212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7.319587628865975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49.504950495049506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87.26591760299627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0.132450331125824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7.93103448275863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98.87005649717514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12.38372093023256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n v="343.2692307692307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1.946902654867259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0.76923076923077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3.58208955223881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4.033613445378151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78.616352201257868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38.922155688622752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581.39534883720933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41.24293785310735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33.333333333333336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4.269662921348313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n v="34.482758620689658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n v="35.714285714285715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1.041666666666664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90.225563909774436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36.144578313253014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n v="100.67114093959732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81.632653061224488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99.601593625498012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27.272727272727273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20.8125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2.219321148825067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05.48523206751055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153846153846153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n v="67.615658362989322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70.422535211267601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45.033112582781456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3.6269430051813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89.805825242718441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n v="142.45014245014244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94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n v="54.347826086956523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76.530612244897952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n v="54.340611353711793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11.94029850746269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10.52631578947367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61.29032258064515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684.93150684931504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46.511627906976742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n v="71.428571428571431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n v="129.15129151291512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1.272727272727273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0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n v="90.909090909090907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57.89473684210526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33.33333333333333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42.85714285714286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4.48132780082987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45.454545454545453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4.853801169590639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88.942307692307693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6.666666666666671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0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1.9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5.38461538461539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09.58904109589041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n v="1100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2500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n v="3333.3333333333335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538.4615384615386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600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25000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n v="1250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923.07692307692309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n v="200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n v="3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n v="750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1250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36666.666666666664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818.1818181818182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000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n v="1000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000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100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30000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656.2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30000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625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400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7142.8571428571431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62.5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47437.5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2000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32500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962.6666666666665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n v="204.08163265306123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39000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4250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5000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010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64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n v="2000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512.82051282051282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00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23.52941176470586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160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n v="2142.8571428571427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3300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1774.193548387096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272.72727272727275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285.71428571428572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n v="1428.5714285714287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00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102.04081632653062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7272.727272727273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303.64800000000002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5000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24999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n v="6666.666666666667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60000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493.3333333333333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2959.4545454545455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69.23076923076928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162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000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722.22222222222217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4900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857.14285714285711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0000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2000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6666.666666666668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500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100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4000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735.29411764705878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500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2852.9411764705883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5000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171.44285714285715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47.05882352941177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89.285714285714292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96.774193548387103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59.523809523809526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n v="26.923076923076923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n v="65.217391304347828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n v="63.291139240506332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38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66.666666666666671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17.41379310344827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57.803468208092482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64705882352941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12.5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3.898305084745765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84.615384615384613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33.898305084745765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n v="83.333333333333329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5000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4500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250000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11000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n v="250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1470.588235294117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n v="30000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10000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312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1250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n v="2678.5714285714284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4166.666666666667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175.90909090909091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80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7500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24000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33333.333333333336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n v="7500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7500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8000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5000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00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50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n v="85000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n v="12500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9876.444444444445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795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15000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80000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500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n v="17857.142857142859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2400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3000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9000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00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2500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4285.7142857142853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4500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7500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555.55555555555554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50000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750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n v="71.428571428571431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2500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12500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n v="10000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375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357.14285714285717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n v="25000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50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1666.6666666666667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1153.8461538461538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n v="62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500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30000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780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495.8677685950413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666.66666666666663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2500000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333.3333333333339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666.66666666666663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641.02564102564099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45000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66666.666666666672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n v="11999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5555.5555555555557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n v="400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5000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5000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2000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1111111.1111111112"/>
    <n v="33333.333333333336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000000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3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26.98412698412699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n v="9.199632014719410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64.47368421052633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24.485798237022529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n v="8.4388185654008439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n v="29.62962962962963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17.64705882352941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296.2962962962963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30.487804878048781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1.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8.0952380952381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1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67.750677506775062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11.846001974333662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29.197080291970803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57.47126436781609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n v="151.5151515151515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4.66666666666667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2.8571428571428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2777.7777777777778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n v="1111.1111111111111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9750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28571.428571428572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413.79310344827587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n v="833.33333333333337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50000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n v="1785.7142857142858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n v="600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7142.8571428571431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290.32258064516128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2000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232.55813953488371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33333.333333333336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n v="25000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230.76923076923077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n v="4166.666666666667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n v="520.83333333333337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1705.8823529411766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606.38297872340422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581.39534883720933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2500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n v="12500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11666.666666666666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2370.3703703703704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200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16666.666666666668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555.55555555555554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595.23809523809518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588.23529411764707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5000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99.50248756218906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n v="337.83783783783781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21428.571428571428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8571.4285714285706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75000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43.859649122807021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3448.2758620689656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n v="146.06741573033707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483.87096774193549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1095.2380952380952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n v="405.4054054054054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2142.857142857142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3750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20000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49.12280701754386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108.40108401084011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7500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295.85798816568047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121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25000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n v="535.71428571428567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2291.666666666666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37.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25000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3000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n v="1500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46.34146341463414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n v="68.907563025210081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163.3986928104575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n v="50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48.951048951048953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2.8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1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23.48993288590604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57.692307692307693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n v="33.333333333333336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75.471698113207552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70.422535211267601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3.0769230769230771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4.792899408284024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49.1228070175438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05.24017467248908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33.333333333333336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46.296296296296298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6.585365853658537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43.16546762589928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n v="157.89473684210526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38.2978723404255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n v="60.869565217391305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36.666666666666664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0.645161290322577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n v="30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0.793814432989691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27272727272727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454545454545453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0.909090909090907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5.322033898305079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48.3870967741935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47.61904761904762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384.61538461538464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0.816326530612244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6.764705882352942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n v="31.818181818181817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13.888888888888889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n v="131.57894736842104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0.505050505050505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833.33333333333337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4290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159.09090909090909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1666.6666666666667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76.92307692307692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3800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150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879.5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55.555555555555557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2000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122.80701754385964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1000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500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2500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7.037037037037038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32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42.857142857142854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0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17.241379310344829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n v="113.63636363636364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n v="7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29.411764705882351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21.42857142857143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64.102564102564102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58.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666666666666664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5.937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n v="150.9433962264151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76.086956521739125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1.1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2.253521126760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0.229885057471265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57142857142858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26.78571428571428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39.215686274509807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n v="80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n v="60.526315789473685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n v="55.555555555555557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2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0.175438596491233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6.92307692307692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n v="55.555555555555557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3.333333333333329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n v="18.181818181818183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n v="15.625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35.71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3.023255813953483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4.146341463414636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65.217391304347828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n v="18.421052631578949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28.5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52.631578947368418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43.478260869565219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n v="24.242424242424242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29.629629629629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n v="126.26262626262626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n v="112.24489795918367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7.27272727272727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4.210526315789473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1.2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56.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n v="97.402597402597408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6.3414634146341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n v="73.333333333333329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0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n v="108.69565217391305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0.32258064516128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32.786885245901637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52.083333333333336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52.631578947368418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191489361702125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4.102564102564102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23.622047244094489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n v="18.867924528301888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28.248587570621471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3.40425531914893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34.782608695652172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30.075187969924812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28.571428571428573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6.451612903225808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55.711422845691381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0.851063829787233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8.9285714285714288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15.789473684210526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0.816326530612244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291.66666666666669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2250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12500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400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82.278481012658233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1100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318.18181818181819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454.54545454545456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4500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2933.3333333333335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n v="4000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n v="500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4000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700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n v="142.85714285714286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70.044444444444451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68.965517241379317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2500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70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n v="472.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75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107.14285714285714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208.33333333333334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0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n v="47.61904761904762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71.428571428571431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250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81.2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750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888.88888888888891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352.94117647058823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377.35849056603774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1142.8571428571429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111.11111111111111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1250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93.7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2500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n v="1000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125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16666.666666666668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1083.3333333333333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2000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n v="110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n v="1750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1250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722.22222222222217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n v="500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n v="390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200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750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900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2500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00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1200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17.85714285714289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180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285.71428571428572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316.66666666666669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100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n v="166.66666666666666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1750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175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7000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1375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n v="642.8571428571428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1612.9032258064517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68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50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520.83333333333337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6250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3000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50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2857.1428571428573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208.3333333333333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413.22314049586777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250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3000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205.47945205479451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3225.8064516129034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2941.1764705882351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n v="1714.2857142857142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457.47058823529414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292.39766081871346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n v="296.01063829787233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863.63636363636363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67.567567567567565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3888.8888888888887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793.1034482758619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166.666666666667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n v="400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n v="246.91358024691357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000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2727.2727272727275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n v="357.14285714285717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20000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444.44444444444446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2500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16666.666666666668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n v="4166.666666666667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n v="8333.3333333333339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22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1405.6016260162601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n v="364.58333333333331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322.58064516129031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2222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n v="5833.333333333333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582.22905027932961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333.3333333333335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1304.347826086956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n v="869.56521739130437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219.5121951219512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312.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2500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714.28571428571433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n v="25000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357.14285714285717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18181.81818181818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1111.111111111111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800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6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262.00873362445412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3750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149116.66666666666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25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454.5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n v="1333.3333333333333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63.15789473684208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1242.2360248447205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500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n v="394.73684210526318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9350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495.04950495049508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28812.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20000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6.4516129032258061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277.77777777777777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6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150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2631.5789473684213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n v="704.22535211267609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2857.1428571428573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112.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51.666666666666664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6.2761506276150625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27.027027027027028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n v="15.267175572519085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27.86885245901641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65.35947712418300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77049180327866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7.5765765765765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39.215686274509807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0.921985815602838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12.578616352201259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n v="101.01010101010101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56.2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49.185185185185183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0.12048192771084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0.526315789473685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n v="21.327014218009477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7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24.59016393442622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16.666666666666668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8500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65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342.46575342465752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500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n v="1250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2000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3750"/>
    <x v="5"/>
    <x v="16"/>
  </r>
  <r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00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0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n v="49.7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731.70731707317077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600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1013.5135135135135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50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n v="7500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104.76190476190476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5000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n v="18750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75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800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333.33333333333331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76.92307692307692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149.70059880239521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n v="120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n v="1444.4444444444443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n v="204.08163265306123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n v="17000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3333.3333333333335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5000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3333.3333333333335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9000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n v="306.12244897959181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306.12244897959181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n v="12999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00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n v="285.71428571428572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7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666.66666666666663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5319.1489361702124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413.79310344827587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n v="14285.714285714286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1136.363636363636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5000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40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16666.666666666668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n v="333.33333333333331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n v="1000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1621.6216216216217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n v="45000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57.142857142857146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1190.4761904761904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3333.333333333333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4545.454545454545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2500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282.0512820512820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1000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2000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0000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n v="50000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n v="12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1500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2100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n v="50000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1666.6666666666667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12857.142857142857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1000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n v="1521.7391304347825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00000"/>
    <n v="1000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000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1666.6666666666667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n v="769.23076923076928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300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25000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100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698.33333333333337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641.02564102564099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8750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8000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56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800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500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n v="5000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n v="25000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16.66666666666669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1066.6666666666667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800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666.6666666666667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n v="312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n v="3333.3333333333335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2500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n v="1578.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30000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400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n v="1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3750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600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3333.3333333333335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1250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000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12500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789.47368421052636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2222.2222222222222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7500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75000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1200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588.23529411764707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6666.666666666668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n v="250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833.33333333333337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n v="58.666666666666664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2.61261261261261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0.975609756097562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25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23.529411764705884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04.65116279069767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38.46153846153846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1.818181818181813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6.666666666666667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6.92307692307692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n v="17.50700280112045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58.823529411764703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n v="28.320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47.770700636942678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20.95808383233533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n v="295.33333333333331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n v="46.601941747572816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4.054054054054056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92.250922509225092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1.38613861386139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28.07017543859649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09.6774193548387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28.12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18.43971631205673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133.33333333333334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0.43478260869566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194.17475728155341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6.66666666666666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0.120481927710845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0.185185185185183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n v="80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n v="9.107468123861567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63.06306306306306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4.8087431693988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n v="101.12359550561797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64.62450592885375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07.14285714285714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1.359223300970875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28.985507246376812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03.66492146596859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833.33333333333337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1000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1250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208.3333333333333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750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500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n v="166.66666666666666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n v="1255.6666666666667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333.33333333333331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n v="1000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147.05882352941177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911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n v="315.78947368421052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4.44444444444444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17.64705882352941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64.516129032258064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70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42.372881355932201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n v="61.728395061728392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59.055118110236222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1.081081081081081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24.822695035460992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1.4064697609001406E-2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47.5177304964539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27.522935779816514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83.10249307479225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n v="31.25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n v="17.910447761194028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6.041666666666668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44.594594594594597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46153846153846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n v="61.904761904761905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36.585365853658537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n v="19.117647058823529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n v="53.030303030303031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38.36477987421384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65.934065934065927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1.262135922330103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59.171597633136095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1.93548387096774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78.5714285714285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4.074074074074076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53.533190578158461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n v="38.560411311053983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4.117647058823529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6.319612590799032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34.210526315789473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n v="66.222222222222229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15.38461538461539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n v="94.594594594594597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54.744525547445257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45.454545454545453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4.516129032258064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n v="31.746031746031747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7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10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573770491803273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28.846153846153847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0.697674418604649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71.428571428571431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2.692307692307693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5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2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06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n v="36.956521739130437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n v="84.033613445378151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0.606060606060609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09.37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2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68.965517241379317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32.407407407407405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n v="384.61538461538464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348.83720930232556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308.98876404494382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n v="1111.1111111111111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63.15789473684208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n v="328.57142857142856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833.33333333333337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n v="2500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4600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327.86885245901641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6363.636363636364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403.22580645161293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75000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10526.315789473685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n v="296.2962962962963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644.44444444444446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33333.33333333333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66000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n v="8750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40.9090909090909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55.5555555555555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2500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9090.9090909090901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1170.7317073170732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5000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5555.5555555555557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n v="700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7352.9411764705883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481.88405797101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1562.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446.42857142857144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357.14285714285717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2000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1351.3513513513512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543.47826086956525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500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4.79876160990713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n v="10.79136690647482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42.857142857142854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32.885906040268459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n v="80.645161290322577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25.96153846153845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29.06976744186046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4.10256410256410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6.66666666666666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n v="44.052863436123346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23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18.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n v="20.6611570247933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39.080459770114942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0.76923076923077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1.224489795918366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34.736842105263158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18.518518518518519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2.727272727272727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0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291.666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n v="81.521739130434781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51.020408163265309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55.555555555555557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n v="57.47126436781609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79.70443349753694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99.98571428571428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1.2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192.30769230769232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n v="22.727272727272727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n v="36.697247706422019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22.023809523809526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1.93548387096774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15.037593984962406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n v="66.225165562913901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5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68.493150684931507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4.054054054054056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n v="23.655913978494624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n v="55.55555555555555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59.701492537313435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28.571428571428573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51.282051282051285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n v="44.642857142857146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14.705882352941176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47.36842105263159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38.46153846153846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4.03846153846154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2.30769230769232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44.117647058823529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2.68292682926829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2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63.29113924050633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n v="67.692307692307693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48.913043478260867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0.294117647058824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10.416666666666666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2.123893805309734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0.606060606060609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2900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1470.5882352941176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4000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1500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66.66666666666666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6000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1000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538.46153846153845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20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500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488.88888888888891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n v="2250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3000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630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36.666666666666664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0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2500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300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n v="535.7142857142856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250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333.33333333333331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n v="1000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361.70212765957444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1200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54.54545454545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500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n v="5000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136.36363636363637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2500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454.16666666666669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3000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0000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n v="166666.66666666666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00000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9475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n v="1750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142.8571428571427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n v="1666.6666666666667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117647058823529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n v="26.666666666666668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2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n v="21.367521367521366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11.529592621060722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4.51612903225806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66.666666666666671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2.423208191126278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37.85046728971963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18.518518518518519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3.294460641399411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74.404761904761898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1.914893617021278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39.473684210526315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n v="34.013605442176868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6.5502183406113534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n v="81.300813008130078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.4701116490465367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22.535211267605632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78.740157480314963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n v="833.33333333333337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000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3500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n v="2233.3333333333335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n v="6666.666666666667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n v="250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152.63157894736841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2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2000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54.54545454545456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5000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n v="1000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2000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n v="186.66666666666666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n v="58.757062146892657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n v="66.869300911854097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2.816901408450704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24.1635687732342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6.37681159420289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4.883720930232556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36.36363636363636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87.677725118483409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89.285714285714292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506172839506171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n v="67.961165048543691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10.447761194029852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37.209302325581397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n v="142.04545454545453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540.54054054054052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46.55172413793105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24.390243902439025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63.559322033898304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2.06896551724138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n v="107.78443113772455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59.57446808510639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96.238938053097343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n v="76.76348547717842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107.14285714285714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18.571428571428573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82.142857142857139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0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18.75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4.75177304964538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40.045766590389015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32.19178082191781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17.00680272108843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60.810810810810814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20.325203252032519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36.363636363636367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26.373626373626372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53.571428571428569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2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70.422535211267601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53.0612244897959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9000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50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225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3000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90.909090909090907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n v="70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83.333333333333329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n v="107.14285714285714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n v="268.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125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25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250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1500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62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n v="10000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3000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00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40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n v="508.47457627118644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653.84615384615381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136.3636363636363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115.38461538461539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3025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833.33333333333337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n v="3000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n v="1666.6666666666667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n v="285.71428571428572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500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5000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474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666.5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1000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33.333333333333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n v="20000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66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7500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3000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152.17391304347825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n v="7333.333333333333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100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14285.714285714286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n v="1083.3333333333333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800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555.55555555555554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4.642857142857146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87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66666666666671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0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n v="136.36363636363637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n v="86.956521739130437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n v="48.780487804878049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173913043478258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3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17.857142857142858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n v="29.62962962962963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45.454545454545453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8.46153846153846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4.935064935064929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n v="58.823529411764703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3.694267515923563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44.303797468354432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5.555555555555557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65.217391304347828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58.823529411764703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35.13513513513513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6.15384615384616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1.66666666666666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0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72.115384615384613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074074074074076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52.631578947368418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n v="45.454545454545453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3.170731707317074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31.746031746031747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75.187969924812023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5.10638297872340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54.05405405405405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1.724137931034484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3.33333333333333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n v="37.037037037037038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n v="23.529411764705884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6.15384615384616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35.13513513513513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78.12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n v="500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4.096385542168676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08.69565217391305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25.555555555555557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6.913580246913583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62.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n v="64.285714285714292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29.761904761904763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2.352941176470587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31.25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25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n v="113.12217194570135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56.074766355140184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n v="11.111111111111111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.2222222222222223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78.21782178217822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29.03225806451613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1.2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28.08988764044943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37.634408602150536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n v="25.510204081632654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41.463414634146339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68.965517241379317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38.46153846153846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3.478260869565219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n v="25.974025974025974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n v="34.693877551020407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3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n v="44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n v="29.411764705882351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71.428571428571431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42.85714285714286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n v="30.612244897959183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n v="35.71428571428571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0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3.529411764705884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350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79.207920792079207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n v="23.333333333333332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5000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256.41025641025641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n v="571.4285714285714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227.27272727272728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789.47368421052636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333.33333333333331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7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10000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521.73913043478262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n v="568.18181818181813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1276.25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253.16455696202533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252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6500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00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81.81818181818181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n v="555.5555555555555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437.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5000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000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300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n v="1470.5882352941176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2500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n v="666.66666666666663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79.634146341463421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46666.666666666672"/>
    <n v="17500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333.3333333333333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500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2880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3333.3333333333335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1500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11.11111111111109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406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3000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78.57142857142858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4500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00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n v="3000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n v="266.66666666666669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500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000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3.0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58.823529411764703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552238805970148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n v="78.5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78.651685393258433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140.18691588785046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6.60377358490566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276.2430939226519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76.71755725190840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40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n v="163.934426229508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n v="13.333333333333334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28.57142857142856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n v="94.444444444444443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n v="6.2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5.833333333333336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n v="357.14285714285717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n v="37.037037037037038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2.04081632653062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49.019607843137258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33.333333333333336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1.6949152542372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282.05128205128204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121.3592233009708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128.2051282051282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333.33333333333331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1818.1818181818182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266.30434782608694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168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n v="289.473684210526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1578.9473684210527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n v="192.30769230769232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n v="262.0967741935484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1250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480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n v="3333.3333333333335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289.4736842105263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197.36842105263159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229.16666666666666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460.5263157894737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216.21621621621622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151.5151515151515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n v="222.2222222222222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65.51724137931034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416.66666666666669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375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200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2200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n v="750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79.85611510791367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150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00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345.67901234567898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n v="220.93023255813952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71.428571428571431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432.4324324324324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666.66666666666663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n v="409.3805309734513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459.45945945945948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194.44444444444446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n v="233.33333333333334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298.07692307692309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184.42622950819671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2500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291.66666666666669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388.8888888888889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22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2076.9230769230771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282.6086956521739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85.71428571428570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n v="4166.666666666667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180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300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3250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43.859649122807021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1.212121212121211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99.933377748167885"/>
    <n v="7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0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2.631578947368418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n v="83.333333333333329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6.66666666666669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n v="45.454545454545453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6.371681415929203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1.428571428571431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17.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16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11.11111111111111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5.45454545454545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90.909090909090907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20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n v="35.714285714285715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22.222222222222221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n v="69.230769230769226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95.238095238095241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n v="74.626865671641795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n v="71.77033492822965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65.78947368421052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25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n v="50.279329608938546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14.50381679389314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7.142857142857146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6.206896551724142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45.811518324607327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2.631578947368418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37.285570469798657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53.571428571428569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39.473684210526315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n v="112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1250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135.4166666666666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55000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12500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2000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1470.5882352941176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n v="318.18181818181819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68.421052631578945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538.4615384615386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4000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80000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3333.3333333333335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n v="2500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208.33333333333334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28.571428571428573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n v="41.358024691358025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1.2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38.4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43.571428571428569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1.379310344827587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3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n v="28.089887640449437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5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48.780487804878049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3.333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19.23076923076923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5.555555555555557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0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3.0212765957446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34.69230769230769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4.699453551912569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47.61904761904762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1.428571428571427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n v="46.29629629629629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n v="3960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n v="333.33333333333331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73.170731707317074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000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n v="6250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505.05050505050502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7500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6250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921.0526315789474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298.24561403508773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4250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119.04761904761905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1846.1538461538462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33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125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3333.3333333333335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n v="5571.4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777.7777777777778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62.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95.23809523809524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39.473684210526315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1.2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9.615384615384615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90.909090909090907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28.84615384615384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14.018691588785046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4.54545454545454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5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666666666666664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38.46153846153846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0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n v="65.625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n v="54.545454545454547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64.935064935064929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0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51.724137931034484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20.689655172413794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31.57894736842104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n v="104.16666666666667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20.96774193548387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n v="51.198033995494576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63.157894736842103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4.0355125100887816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n v="22.358859698155396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147.05882352941177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07.14285714285714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4.782608695652172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23.557126030624264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n v="53.022269353128316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25.586353944562898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n v="59.952038369304553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51.319648093841643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102.04081632653062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120.48192771084338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n v="144.82758620689654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164.38356164383561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45.454545454545453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5.1622418879056049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n v="23.58490566037735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n v="2121.212121212121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.123698714023269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n v="32.679738562091501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92.682926829268297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69.633099141295858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48.543689320388353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66.093853271645742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n v="49.382716049382715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98.039215686274517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10.598834128245892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7.13266761768901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103.54646647683148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n v="10.504201680672269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96.538274012676737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49.75124378109453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63.241106719367586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8.456659619450317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60.90133982947625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28.86597938144331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46.00246002460025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25.70694087403599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62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n v="2062.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n v="2142.857142857142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n v="400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2000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196.42857142857142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24000"/>
    <n v="6000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0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n v="600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666.66666666666663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750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n v="333.33333333333331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833.33333333333337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4428.5714285714284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00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n v="33.598045204642638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36.363636363636367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29.411764705882351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141.24293785310735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n v="157.06806282722513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n v="165.01650165016503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72.992700729927009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38.311951219512196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125.62814070351759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17.271157167530223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51.49330587023686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27.3224043715847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35.072336694432266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1.1339154099104207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44.444444444444443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20.876826722338205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58.685446009389672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4.44444444444446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22.471910112359552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n v="12.295081967213115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n v="52.631578947368418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n v="307.69230769230768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283.28611898016999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38.095238095238095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n v="109.73936899862825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55.066079295154182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185.5287569573284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37.974683544303801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26.59574468085106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52.428800000000003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98.425196850393704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47.080979284369114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n v="158.2278481012658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153.54330708661416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124.22360248447205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35.377358490566039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23.310023310023311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39.215686274509807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329.81530343007915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n v="11.07011070110701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n v="79.166666666666671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71.428571428571431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7.176165803108808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83.333333333333329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8.631178707224336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n v="46.082949308755758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1.21896162528216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61.908230152949749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67.385444743935309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58.823529411764703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33.057851239669418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92.421441774491683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n v="41.32231404958678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56.36070853462158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59.405940594059409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90.25270758122744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22.522522522522522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n v="6.2439024390243905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n v="80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18.328445747800586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n v="142.85714285714286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492.61083743842363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81.632653061224488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n v="45.072608396421195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25.70694087403599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30.76923076923077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49.5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28.94736842105266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190.11406844106463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81.699346405228752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n v="71.94244604316546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04.28571428571428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n v="212.7659574468085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0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1.2193902439024391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21.414044742194044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265.95744680851061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416.66666666666669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16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20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63.636363636363633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39.473684210526315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0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65.217391304347828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n v="72.289156626506028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n v="114.2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0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n v="40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0.32258064516128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0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73.17073170731707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09.09090909090909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5.217391304347828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n v="48.611111111111114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2.857142857142854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7.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47.6190476190476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22.222222222222221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45.454545454545453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26.315789473684209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n v="67.626086956521746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1.621621621621621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20.202020202020201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0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4.482758620689658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3.769633507853399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0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631578947368418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1.282051282051285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5.42056074766355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4.013605442176868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n v="41.666666666666664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1.73913043478262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34.285714285714285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58.823529411764703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0.909090909090907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n v="115.94202898550725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5000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26666.666666666668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20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2222.2222222222222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10000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118.64406779661017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15000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n v="166.66666666666666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n v="10500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166.66666666666666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1010.10101010101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333.33333333333331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2000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27.27272727272728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20000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93.632958801498134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83.333333333333329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535.71428571428567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45454.545454545456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n v="875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00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n v="1479.1666666666667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168.53932584269663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5000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n v="7090.909090909091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50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n v="12500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7500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7500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93156.2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25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1000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n v="674.6987951807228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1315.789473684210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n v="964.6302250803858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800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6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0.76923076923077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77.58620689655173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56.81818181818182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6.265060240963862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n v="21.367521367521366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62.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n v="18.7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52.941176470588232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n v="18.421052631578949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85.106382978723403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46.66666666666666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3.492063492063494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26.923076923076923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70.422535211267601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78947368421052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n v="29.103608847497089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n v="47.61904761904762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4.102564102564102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n v="37.735849056603776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8.4269662921348321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6.4516129032258061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37.593984962406012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8.0256821829855536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1.020408163265309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.6148231330713081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10.688715953307392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n v="13.636363636363637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n v="35.381750465549345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n v="30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3.7059913526868438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16.722408026755854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n v="11.389521640091116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0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n v="59.82905982905983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.9284064665127021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61.443932411674346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35.856573705179279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7.604562737642585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3.9285714285714284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n v="5.547850208044383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0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0.547945205479451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n v="27.777777777777779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2.352941176470587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1.666666666666664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33.33333333333333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55.555555555555557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20.833333333333332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48.780487804878049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5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25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16.666666666666668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1.428571428571427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6.666666666666664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26.315789473684209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2.631578947368418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0.724637681159422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n v="34.403669724770644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16.666666666666668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195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33.783783783783782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7.441860465116278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n v="56.074766355140184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n v="43.189368770764119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6.9444444444444446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14.86456400742115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17.068273092369477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.2461814914645104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5.0607287449392713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n v="6.3938618925831205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3.5714285714285716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88.435374149659864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n v="4.117647058823529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18.311291963377418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50.632911392405063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58.68544600938967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52.08333333333333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n v="6.1349693251533743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n v="3.9603960396039604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9140049140049139E-4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17.241379310344829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n v="2.0202020202020203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859649122807021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48.684210526315788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4.687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n v="19.444444444444443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3.782837127845887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17.708333333333332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36.144578313253014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n v="95.238095238095241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2.5380710659898478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14.575645756457565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9.6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n v="14.792899408284024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0.731707317073171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4.8543689320388346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29.761904761904763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4.7619047619047619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18.232044198895029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25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13.48314606741573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n v="11.764705882352942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n v="7.731958762886598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49.504950495049506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4.32989690721649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2.7716186252771617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n v="14.970059880239521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n v="15.060240963855422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.0593220338983051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17.00680272108843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25.252525252525253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n v="8.2278481012658222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1.186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n v="41.062801932367151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19.607843137254903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31.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20.416666666666668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27.27272727272727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n v="62.5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2.5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1.69491525423729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37.97468354430380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14285714285714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42.45283018867924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n v="60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n v="51.724137931034484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58.139534883720927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3.47826086956521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1.481481481481481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44.642857142857146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35.294117647058826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48.275862068965516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631578947368418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4.16666666666667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n v="21.428571428571427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4.28571428571429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23.696682464454977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27.058823529411764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2.621359223300971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n v="53.097345132743364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n v="107.78443113772455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47.945205479452056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n v="26.192933333333333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1.433224755700323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6.074766355140184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15.11437908496732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n v="86.538461538461533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37.974683544303801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n v="31.847133757961782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24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39.06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n v="75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181818181818183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0.674846625766872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38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56.179775280898873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164.9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67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62.5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122.95081967213115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42.85714285714286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5000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10.432190760059612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18.6219739292365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00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4.72392638036808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28.268551236749115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n v="71.022727272727266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n v="6.3829787234042552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59.701492537313435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3.12217194570135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n v="9.2378752886836022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67.03910614525139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1.95121951219512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n v="22.644927536231883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99.25558312655087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100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000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20000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000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n v="14000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2700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35000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4000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2500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5000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21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25.92592592592598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n v="3571.4285714285716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2000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6250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916.66666666666663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85000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2200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750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n v="5000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12335.714285714286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1500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3333.333333333333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25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n v="9285.7142857142862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50000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462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1600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0000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10000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n v="2500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500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3111.1111111111113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12000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00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250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203.1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666.66666666666663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7500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4166.666666666667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8333.3333333333339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1000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1153.8461538461538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10000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20000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5000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n v="468.6111111111110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6000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500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60000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n v="2777.7777777777778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3500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50000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35000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n v="35000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500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50000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7000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0000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62500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58500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1500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2500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68.807339449541288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64.516129032258064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n v="64.308681672025727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49.180327868852459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43.478260869565219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n v="45.045045045045043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n v="7.4183976261127595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4.444444444444443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83.333333333333329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7.05882352941177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n v="53.763440860215056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40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44.776119402985074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69.23076923076923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n v="18.7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22.388059701492537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5.4838709677419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2.5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6.3829787234042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87.20930232558139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6.086956521739129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26.666666666666668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n v="46.511627906976742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14.583333333333334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3.255813953488371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4.482758620689658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5.53191489361702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7.777777777777779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29.411764705882351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72.115384615384613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7894736842104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0.864197530864196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58.18181818181818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n v="18.292682926829269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01.26582278481013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18.75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2.10526315789474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57.89473684210526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38.88888888888888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48.780487804878049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10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73684210526315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6.153846153846153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n v="46.666666666666664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1.2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0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2.222222222222221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77.220077220077215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n v="38.46153846153846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35.714285714285715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71.428571428571431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0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n v="23.529411764705884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0.68965517241379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1571.4285714285713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22000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n v="2500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392.8571428571427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n v="25000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3000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416.66666666666669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45.4545454545455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n v="37500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94.69696969696970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n v="34.61538461538461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4.41860465116278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21.21212121212122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6.338028169014088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n v="49.382716049382715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78.94736842105263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3.770491803278688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66.666666666666671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n v="55.147058823529413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n v="142.85714285714286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56.41025641025641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n v="6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90.909090909090907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n v="97.297297297297291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4915254237288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n v="92.592592592592595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5.555555555555557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3.846153846153847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19.23076923076923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7.719298245614041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32.786885245901637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53.846153846153847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1.044776119402982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n v="162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2.432432432432435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333333333333336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5.625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66.66666666666666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25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44.776119402985074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57.142857142857146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1.911764705882351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5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69.444444444444443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n v="32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2.85714285714286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3333.333333333333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2250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1000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n v="3250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n v="3500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25000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16666.666666666668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n v="4250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54.54545454545456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90000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200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3000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3000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8333.3333333333339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n v="750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0000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750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3000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80000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n v="789.47368421052636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n v="1296.2962962962963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214.28571428571428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214.28571428571428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08.2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666.6666666666667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3.3112582781456954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24.539877300613497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2.305295950155767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56.753688989784337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28.571428571428573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n v="20.100502512562816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26.315789473684209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n v="51.77514792899408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n v="39.454072790294624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3.0030030030030028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n v="34.013605442176868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67.85714285714283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n v="105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27.791666666666668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05.04201680672269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3.1446540880503147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194.80519480519482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18.867924528301888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51.958433253397281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32.258064516129032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n v="20.27027027027027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n v="32.258064516129032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2.306805074971165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n v="2.8846153846153846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0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3.3333333333333335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n v="39.952380952380949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50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24.691358024691358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69.93006993006993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25.476190476190474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n v="25.125628140703519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7.200000000000003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20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n v="19.23076923076923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4.78571428571428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6.1224489795918364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3.478260869565219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00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n v="666.22251832111931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1923.0769230769231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869.56521739130437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934.57943925233644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833.33333333333337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2000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666.666666666664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12000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16470.588235294119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9090.9090909090901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728.5714285714285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16666.666666666668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348.83720930232556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986.84210526315792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508.47457627118644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4500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3675.9189797449358"/>
    <n v="4900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n v="4000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n v="83.333333333333329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n v="250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57.14285714285717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68.26923076923077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76.086956521739125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n v="48.543689320388353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n v="83.3333333333333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35.71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n v="72.727272727272734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648.13333333333333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297.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n v="212.765957446808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n v="606.06060606060601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204.67836257309941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862.06896551724139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233.33333333333334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n v="722.22222222222217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400000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n v="13333.33333333333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8000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4000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n v="300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n v="5000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175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5000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n v="3571.428571428571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35000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677.96610169491521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32500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3500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666.6666666666667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30000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5000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1578.9473684210527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442.30769230769232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n v="4000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n v="2499.7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n v="73.91304347826087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384.6153846153846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888.88888888888891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2714.2857142857142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062.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33.07984790874525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n v="20.304568527918782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19.065776930409914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n v="162.33766233766235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55.147058823529413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n v="53.561643835616437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38.46153846153846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5.63380281690141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n v="81.967213114754102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n v="21.778584392014519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53.47593582887700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76.92307692307692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1.6216216216216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n v="86.956521739130437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n v="144.5086705202312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2.7881040892193307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27.027027027027028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68.181818181818187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2.4219823356231598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353.9823008849557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47.52475247524754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n v="14.144271570014144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38.265306122448976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n v="326.08695652173913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39.589442815249264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10.81081081081084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82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20.16806722689074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6.1349693251533744E-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n v="2.2123893805309733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n v="137.93103448275863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65.78947368421052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333.33333333333331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5.7591623036649215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7.647058823529413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2000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138.88888888888889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n v="727.27272727272725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163.26530612244898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n v="157.89473684210526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12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250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000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n v="342.85714285714283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n v="250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33.333333333333336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n v="303.030303030303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750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33.33333333333331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00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1250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3250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n v="13133.333333333334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000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1250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333.3333333333333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05.8823529411764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400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n v="606.0606060606060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530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n v="307.69230769230768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2500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583.33333333333337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300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366.66666666666669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2500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4.642857142857146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n v="55.555555555555557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6.39344262295081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55.555555555555557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n v="35.2112676056338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3.783783783783782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26.315789473684209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0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5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5.454545454545453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1.428571428571431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3.333333333333329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36.98630136986301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n v="16.666666666666668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n v="3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n v="38.095238095238095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5.10638297872340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5.97122302158273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38.46153846153846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32.258064516129032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38.46153846153846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333333333333336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70.921985815602838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43.478260869565219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2.222222222222221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39.47368421052631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53.763440860215056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217391304347828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19.04761904761905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3.859649122807021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59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0.24096385542169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29.166666666666668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n v="23.437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17.857142857142858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17.75147928994082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n v="18.181818181818183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98.039215686274517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48.07692307692308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0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7.1428571428571432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43.333333333333336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58.82352941176470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05.26315789473684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86.956521739130437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7.9381443298969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n v="32.89473684210526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n v="57.692307692307693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26.315789473684209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77.142857142857139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n v="38.095238095238095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10.75268817204301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0.909090909090907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37.0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n v="112.90322580645162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8.939393939393938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0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55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192.30769230769232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11666.666666666666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00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n v="615.38461538461536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n v="833.33333333333337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n v="71.428571428571431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12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500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n v="2533.3333333333335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2000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444.44444444444446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83.333333333333329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4233.333333333333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5000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833.33333333333337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500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250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250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4000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n v="555.55555555555554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n v="769.23076923076928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n v="312.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1666.6666666666667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6666.666666666667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n v="1000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n v="750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11200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413.79310344827587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n v="187.5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2000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n v="11250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n v="80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20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3000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214.28571428571428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n v="666.66666666666663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1000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323.52941176470586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2500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12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250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n v="4000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625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785.71428571428567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75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150000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1250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3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n v="205.88235294117646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57.14285714285711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250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1920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18000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30000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128.57142857142858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n v="555.38461538461536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5000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25000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333.33333333333331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64.28571428571428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n v="222.22222222222223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250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100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n v="192.30769230769232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n v="33.333333333333336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0.06802721088437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26.1306532663316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60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85.714285714285708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0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1.29032258064515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3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1.57894736842105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6.296296296296298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67.567567567567565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89.743589743589737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29.411764705882351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27.272727272727273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0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75.757575757575751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25000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990.09900990099015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000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1923.0769230769231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55555.55555555555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500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862.06896551724139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500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133333.33333333334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109.09090909090909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n v="395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5000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46.296296296296298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50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2.04081632653062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510204081632654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38.46153846153846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n v="78.12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70.422535211267601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4.468085106382972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58.823529411764703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5.934065934065927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418604651162795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17.64705882352941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n v="151.5151515151515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n v="57.47126436781609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796460176991147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5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00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46.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08.69565217391305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25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41.237113402061858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4.745762711864401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05.936073059360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n v="114.6788990825688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n v="90.090090090090087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2.857142857142854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n v="94.339622641509436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54.945054945054942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1.397849462365585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6.8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n v="45.45454545454545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5.0847457627118642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0.24096385542169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89.285714285714292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n v="86.956521739130437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n v="115.47344110854503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67.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41.222857142857144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67.307692307692307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6.47058823529412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n v="144.404332129963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89.830508474576277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2.474226804123717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30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5.38461538461539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195.312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00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2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n v="72.727272727272734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n v="93.45794392523365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44.88330341113106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5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36.11111111111111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38.3647798742138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2.4390243902439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n v="66.371681415929203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n v="233.33333333333334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43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1.2903225806451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16.6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n v="27.472527472527471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17.241379310344829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3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25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50.50505050505050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86.206896551724142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n v="42.68292682926829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40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30.43478260869566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79.36507936507936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1.43322475570032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75.98784194528875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15.6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037037037037038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84.745762711864401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1.428571428571431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87.36842105263157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40.54054054054054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17.187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76.92307692307692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62.5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136.20689655172413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06.38297872340425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69.444444444444443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66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100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n v="25000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3333.3333333333335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20000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6000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1363.6363636363637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36666.666666666664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149.25373134328359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130.43478260869566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041.666666666666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12500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3333.333333333332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80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125000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n v="142.85714285714286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62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102.5641025641025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6000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n v="400000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8333.3333333333339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750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200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n v="11000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0000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9395.037037037036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285714.28571428574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200000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6666.666666666667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676.5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2777.7777777777778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6666.666666666667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10000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21666.666666666668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555.55555555555554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n v="25000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n v="555.55555555555554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4761.9047619047615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n v="235.29411764705881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100000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n v="1492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1428.5714285714287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238.0952380952381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1804.6296296296296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400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923.07692307692309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08.33333333333334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177.77777777777777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2050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800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188.54838709677421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250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n v="1379.3103448275863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25000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232.45614035087721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2500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263.15789473684208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n v="1222.2222222222222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n v="2952.0270270270271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100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75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000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n v="250000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10000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30000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50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n v="99.5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359.19540229885058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200000"/>
    <x v="1"/>
    <x v="38"/>
  </r>
  <r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1470.5882352941176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28.2051282051282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25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n v="2500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341.66666666666669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3000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1.2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83.333333333333329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n v="111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2.72727272727272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150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8333.3333333333339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n v="2500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62.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916.66666666666663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333.33333333333331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166.666666666667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93.896713615023472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31.578947368421051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0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65384615384615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2.94117647058823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2.835820895522389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n v="12.448132780082988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56.91056910569106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16.556291390728475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1.797752808988761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7.560975609756099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n v="72.463768115942031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28.846153846153847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78.94736842105263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7.027027027027028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63.492063492063494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180.55555555555554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n v="35.211267605633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35.71428571428571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n v="37.634408602150536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54.54545454545454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40.983606557377051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97.560975609756099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n v="28.169014084507044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59.82905982905983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68.965517241379317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5.13513513513513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n v="130.43478260869566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83.333333333333329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4.545454545454547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49.019607843137258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n v="19.23076923076923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67.741935483870961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26.666666666666668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3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357615894039732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36.764705882352942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n v="93.478260869565219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5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61.475409836065573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n v="22.222222222222221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2894.7368421052633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937.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50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08.33333333333334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89.743589743589737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n v="5000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n v="2500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n v="10000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94.339622641509436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50000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000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n v="200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166.66666666666666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666.66666666666663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152.77777777777777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0.975609756097562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42.035398230088497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50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71.428571428571431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42.553191489361701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n v="127.65957446808511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4.34782608695652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1.19402985074629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42857142857146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43.269230769230766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5.217391304347828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0672268907563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n v="254.23728813559322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5.398230088495573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n v="29.761904761904763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1.891891891891895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38.88888888888889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1.282051282051285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7.14285714285714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4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n v="189.18918918918919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n v="99.009900990099013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0.270270270270274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n v="35.71428571428571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38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81.967213114754102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782608695652172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n v="82.872928176795583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1.8181818181818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0.1115241635687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5.443037974683541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6.365384615384613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2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n v="50.898203592814369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54.644808743169399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n v="112.67605633802818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188405797101449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77.777777777777771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n v="51.813471502590673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3.859649122807021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2.5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7.37089201877934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7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45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3.91304347826087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69.892473118279568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n v="16.6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56.81818181818182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48.780487804878049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n v="93.333333333333329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37.11340206185568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68.493150684931507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34693877551021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1.044776119402982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36.764705882352942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1.020408163265309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42.857142857142854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n v="36.809815950920246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2.08333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47.61904761904762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4.28571428571429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0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n v="29.411764705882351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68.96551724137931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n v="190.4761904761904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19580419580419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45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0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n v="73.5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92.063492063492063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6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n v="106.38297872340425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n v="130.80168776371309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021276595744681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0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1.716049382716051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2.95081967213115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309178743961354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0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27.777777777777779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n v="35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6.7333333333333334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49.450549450549453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5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5.92592592592592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31.914893617021278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38.88888888888889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47.61904761904762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n v="34.090909090909093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42.857142857142854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68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n v="51.428571428571431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5.714285714285708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0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n v="27.777777777777779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0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n v="61.403508771929822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1.290322580645162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67741935483872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n v="55.555555555555557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0.975609756097562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n v="68.965517241379317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13.79310344827586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4.943820224719104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89600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n v="58.333333333333336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62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1.2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5.78947368421052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n v="33.333333333333336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3.47826086956522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0.408163265306122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0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26.666666666666668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0.3508771929824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242424242424242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00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38.46153846153846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1.739130434782609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76.92307692307692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n v="31.531531531531531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84.152173913043484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365079365079367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73.5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3.92857142857142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0.21276595744681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78.94736842105263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6.92307692307692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30.434782608695652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2.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n v="38.46153846153846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83.333333333333329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90.909090909090907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620253164556956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71.428571428571431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n v="68.627450980392155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2.592592592592595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1.428571428571431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n v="11.363636363636363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4.545454545454547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16.66666666666667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5.555555555555557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5.238095238095241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1.728395061728392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n v="173.91304347826087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5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73.529411764705884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2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n v="298.07692307692309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n v="41.666666666666664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33.33333333333337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27.777777777777779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5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n v="43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2.592592592592595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57.692307692307693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22.222222222222221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7.037037037037038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666666666666671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n v="67.307692307692307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0526315789473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3.896103896103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6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2.631578947368418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07.14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3.333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086956521739125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58.333333333333336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5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n v="48.780487804878049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85.71428571428570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3.33333333333333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61.29032258064515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8.181818181818187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n v="27.777777777777779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4.090909090909093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0.37037037037037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n v="13.157894736842104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3.571428571428569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0.41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1.53846153846154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6.086956521739129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7.64705882352941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3.93939393939393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0.909090909090907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166.66666666666666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0.588235294117649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09.89010989010988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29.850746268656717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27.777777777777779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3.80952380952381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2.30769230769232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n v="35.714285714285715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68.181818181818187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33.33333333333334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77777777777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n v="71.428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n v="59.782608695652172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0.588235294117649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2.04081632653062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65.217391304347828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2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78.94736842105263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n v="288.46153846153845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n v="43.103448275862071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39.215686274509807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n v="12.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27.777777777777779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47.61904761904762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3.80281690140845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59.523809523809526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2.631578947368418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n v="135.13513513513513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3.333333333333329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78.5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66.66666666666667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0.975609756097562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8.139534883720927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22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1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0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n v="71.428571428571431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46.666666666666664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n v="40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n v="12.820512820512821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0.6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27.027027027027028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n v="21.428571428571427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333333333333336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4.92753623188406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187.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36.363636363636367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36.222222222222221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n v="13.88888888888888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26.315789473684209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41.66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14.705882352941176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n v="87.719298245614041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3.763440860215056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5.555555555555557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57.37704918032786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3.829787234042556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588.23529411764707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44.444444444444443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n v="27.777777777777779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16.666666666666668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6.956521739130437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282051282051285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17.647058823529413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0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46.153846153846153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n v="35.087719298245617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26.78571428571428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15.38461538461539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05.26315789473684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37.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25.18796992481203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56.81818181818182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n v="55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53.57142857142856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n v="30.303030303030305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03.44827586206897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69.444444444444443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37.037037037037038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50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08.57142857142857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69.444444444444443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n v="38.46153846153846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n v="31.653061224489797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39.285714285714285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57.142857142857146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n v="23.8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n v="35.714285714285715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29.03225806451613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65.78947368421052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n v="64.102564102564102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3.44827586206897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38.88888888888889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6.666666666666667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0.909090909090907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8.94736842105263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63.63636363636363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0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5.217391304347828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45.45454545454545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1.428571428571431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238095238095241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26.92307692307692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0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n v="135.13513513513513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1.428571428571431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n v="97.058823529411768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69.767441860465112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4.594594594594597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27.777777777777779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38.46153846153846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35.555555555555557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n v="62.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n v="24.509803921568629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n v="43.478260869565219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8.8235294117647065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24.107142857142858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24.096385542168676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46.153846153846153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37.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n v="37.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n v="64.705882352941174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1.724137931034484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2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7.89473684210526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04.16666666666667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1.53846153846155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n v="23.80952380952381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39.062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0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n v="52.884615384615387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94.339622641509436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1146953405017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15.909090909090908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1.666666666666664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3.243243243243242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6.296296296296298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0.16129032258064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0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8.823529411764703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75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2.6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4.390243902439025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2.631578947368418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1.95121951219512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n v="76.92307692307692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n v="60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8.46153846153846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n v="128.88888888888889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8.039215686274517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n v="22.222222222222221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054054054054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3.333333333333336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20.408163265306122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n v="26.78571428571428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n v="147.82608695652175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38.88888888888889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17.85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18181818181818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64.516129032258064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493150684931507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n v="38.888888888888886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n v="57.142857142857146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69.767441860465112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n v="44.444444444444443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1.935483870967744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n v="73.33333333333332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5.757575757575751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37.037037037037038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29.411764705882351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n v="2.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7.735849056603776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32653061224488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26.315789473684209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n v="43.478260869565219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n v="16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n v="46.87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7.5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93.333333333333329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n v="32.258064516129032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49.019607843137258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87.719298245614041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n v="35.2112676056338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n v="34.722222222222221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n v="55.555555555555557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4.509803921568627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5.714285714285715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58.823529411764703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3.299492385786799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n v="42.857142857142854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1904761904762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n v="73.529411764705884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76.92307692307692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8.46153846153846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3.333333333333329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500000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3000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289.8305084745762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5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161.29032258064515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4166.666666666667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350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214.28571428571428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650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25000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333.33333333333331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n v="350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n v="416.66666666666669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000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1250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250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47.94520547945206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3.7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5.555555555555557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17.647058823529413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606060606060609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39.473684210526315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63.291139240506332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08.69565217391305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00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n v="7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0.76923076923077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83.333333333333329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0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5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2.10526315789474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44.285714285714285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1.724137931034484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5.71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58.823529411764703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18.33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7.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2.63157894736841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n v="35.087719298245617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16.666666666666668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50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0.301507537688444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4.516129032258064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66.666666666666671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n v="88.235294117647058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n v="55.555555555555557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44.776119402985074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3.030303030303031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32.608695652173914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39.682539682539684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n v="58.333333333333336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76.92307692307692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48.38709677419355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n v="48.387096774193552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45.98540145985402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58.823529411764703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23.78571428571428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58.333333333333336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21212121212122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25.641025641025642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66.666666666666671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n v="36.764705882352942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n v="62.5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27.777777777777779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46153846153846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42.8571428571428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35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1.111111111111111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0.771428571428572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n v="115.38461538461539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n v="43.478260869565219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n v="17.948717948717949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28.571428571428573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48.148148148148145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n v="23.80952380952381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72.115384615384613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5.26315789473684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3.09278350515464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29.62962962962962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33.333333333333336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07.69230769230768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10.869565217391305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n v="50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2.5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n v="113.63636363636364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2.857142857142854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1.428571428571431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8.314606741573037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0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n v="18.478260869565219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0.606060606060609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n v="645.16129032258061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1000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458.33333333333331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n v="212.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214.28571428571428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75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50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17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250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n v="500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142.85714285714286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1250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8500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00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6.15384615384616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n v="71.428571428571431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4.28571428571428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90.909090909090907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3.333333333333336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66.66666666666666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n v="92.592592592592595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19.642857142857142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4.70588235294116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0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7.692307692307693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45.45454545454545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n v="54.945054945054942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4.642857142857146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65.420560747663558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4.16666666666667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n v="35.714285714285715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68.965517241379317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26.315789473684209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51.5151515151515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87.719298245614041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2.85714285714286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85.106382978723403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33.898305084745765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66.6666666666666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n v="130.43478260869566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n v="83.333333333333329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86.538461538461533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4.074074074074076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n v="50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00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66.666666666666671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n v="84.507042253521121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n v="35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750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887.5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6250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291.66666666666669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0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300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22500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62.16216216216216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n v="14000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2500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137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555.55555555555554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300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75000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7500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n v="166.66666666666666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2.631578947368418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57.692307692307693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13.157894736842104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81.81818181818181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7.777777777777771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44.117647058823529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0.54054054054054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n v="100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n v="25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38.46153846153846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1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6.086956521739125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65.78947368421052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0.975609756097562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5.714285714285715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n v="102.04081632653062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3.076923076923077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46.153846153846153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33.333333333333336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5.555555555555557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3.3333333333333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6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2.631578947368418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25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57.142857142857146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17.64705882352941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0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2.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0.33333333333333331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n v="294.11764705882354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217.39130434782609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263.15789473684208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196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n v="3333.3333333333335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87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166.6666666666667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302.3255813953488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1071.4285714285713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n v="250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104.16666666666667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500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50000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550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1000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5000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1250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50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2500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461.53846153846155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2000"/>
    <n v="20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7500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n v="1666.6666666666667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172.35714285714286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1000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400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500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n v="874.06666666666672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n v="100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500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84.782608695652172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1785.7142857142858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800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n v="441.176470588235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500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000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142.85714285714286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n v="888.8888888888889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n v="187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n v="114.28571428571429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595.23809523809518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1363.6363636363637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100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n v="400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250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156.2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5000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500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3000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n v="96.774193548387103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n v="5000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14.28571428571428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93.7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250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87.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15000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2000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222.22222222222223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5000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8.5714285714287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92.592592592592595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1500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350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2000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1666.6666666666667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833.33333333333337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25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n v="676.47058823529414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37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0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n v="5000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50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714.2857142857143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1428.5714285714287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2000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583.33333333333337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16.66666666666669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n v="130.43478260869566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8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n v="651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000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2500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750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n v="384.61538461538464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2000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1200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n v="1500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312.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4000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200000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6000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218.7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28000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1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n v="100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750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2500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n v="466.66666666666669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n v="666.66666666666663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n v="500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n v="3750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170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n v="454.54545454545456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n v="470.83333333333331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n v="7500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333.3333333333335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12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n v="135.13513513513513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90.909090909090907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n v="130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n v="15000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50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000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357.14285714285717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4285.7142857142853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170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242.17391304347825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n v="150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105.26315789473684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84.6153846153846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n v="30.76923076923077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375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550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5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1111.1111111111111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50000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2000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50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n v="176.47058823529412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104.16666666666667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500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800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n v="85.714285714285708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312.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n v="1000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500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150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30000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2000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250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643.33333333333337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n v="189.47368421052633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n v="62.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000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7000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71.428571428571431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n v="5000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7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87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200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7500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91.37055837563451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80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1250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428.57142857142856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181.8181818181818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416.66666666666669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864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n v="254.25531914893617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675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400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n v="352.94117647058823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35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6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n v="10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400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2500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3333.3333333333335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n v="150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5000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n v="466.66666666666669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1250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n v="186.813186813186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20000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500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230.76923076923077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250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238.0952380952381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166.66666666666666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n v="583.33333333333337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937.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1428.5714285714287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2000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6666.666666666667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n v="1055.5555555555557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333.3333333333333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1000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15000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294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n v="3495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n v="96.15384615384616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166.66666666666666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500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750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130.95238095238096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153.84615384615384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500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3000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185.33333333333334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7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583.33333333333337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300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350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200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666.66666666666663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n v="625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333.33333333333331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n v="200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11000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n v="62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250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300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70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450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83.333333333333329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6.66666666666666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214.28571428571428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5500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n v="151.5151515151515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500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3000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50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n v="500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2500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x v="0"/>
    <n v="136.85882352941178"/>
    <n v="63.917582417582416"/>
    <x v="0"/>
    <x v="0"/>
    <d v="2015-06-22T00:10:11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x v="0"/>
    <n v="142.60827250608273"/>
    <n v="185.48101265822785"/>
    <x v="0"/>
    <x v="0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x v="0"/>
    <n v="105"/>
    <n v="15"/>
    <x v="0"/>
    <x v="0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x v="0"/>
    <n v="103.89999999999999"/>
    <n v="69.266666666666666"/>
    <x v="0"/>
    <x v="0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x v="0"/>
    <n v="122.99154545454545"/>
    <n v="190.55028169014085"/>
    <x v="0"/>
    <x v="0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x v="0"/>
    <n v="109.77744436109028"/>
    <n v="93.40425531914893"/>
    <x v="0"/>
    <x v="0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x v="0"/>
    <n v="106.4875"/>
    <n v="146.87931034482759"/>
    <x v="0"/>
    <x v="0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x v="0"/>
    <n v="101.22222222222221"/>
    <n v="159.82456140350877"/>
    <x v="0"/>
    <x v="0"/>
    <d v="2016-05-26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x v="0"/>
    <n v="100.04342857142856"/>
    <n v="291.79333333333335"/>
    <x v="0"/>
    <x v="0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x v="0"/>
    <n v="125.998"/>
    <n v="31.499500000000001"/>
    <x v="0"/>
    <x v="0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x v="0"/>
    <n v="100.49999999999999"/>
    <n v="158.68421052631578"/>
    <x v="0"/>
    <x v="0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x v="0"/>
    <n v="120.5"/>
    <n v="80.333333333333329"/>
    <x v="0"/>
    <x v="0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x v="0"/>
    <n v="165.29333333333335"/>
    <n v="59.961305925030231"/>
    <x v="0"/>
    <x v="0"/>
    <d v="2014-06-01T17:07:05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x v="0"/>
    <n v="159.97142857142856"/>
    <n v="109.78431372549019"/>
    <x v="0"/>
    <x v="0"/>
    <d v="2016-05-18T16:15:09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x v="0"/>
    <n v="100.93333333333334"/>
    <n v="147.70731707317074"/>
    <x v="0"/>
    <x v="0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x v="0"/>
    <n v="106.60000000000001"/>
    <n v="21.755102040816325"/>
    <x v="0"/>
    <x v="0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x v="0"/>
    <n v="100.24166666666667"/>
    <n v="171.84285714285716"/>
    <x v="0"/>
    <x v="0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x v="0"/>
    <n v="100.66666666666666"/>
    <n v="41.944444444444443"/>
    <x v="0"/>
    <x v="0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x v="0"/>
    <n v="106.32110000000002"/>
    <n v="93.264122807017543"/>
    <x v="0"/>
    <x v="0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x v="0"/>
    <n v="145.29411764705881"/>
    <n v="56.136363636363633"/>
    <x v="0"/>
    <x v="0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x v="0"/>
    <n v="100.2"/>
    <n v="80.16"/>
    <x v="0"/>
    <x v="0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x v="0"/>
    <n v="109.13513513513513"/>
    <n v="199.9009900990099"/>
    <x v="0"/>
    <x v="0"/>
    <d v="2014-08-27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x v="0"/>
    <n v="117.14285714285715"/>
    <n v="51.25"/>
    <x v="0"/>
    <x v="0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x v="0"/>
    <n v="118.5"/>
    <n v="103.04347826086956"/>
    <x v="0"/>
    <x v="0"/>
    <d v="2015-04-03T18:41:41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x v="0"/>
    <n v="108.80768571428572"/>
    <n v="66.346149825783982"/>
    <x v="0"/>
    <x v="0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x v="0"/>
    <n v="133.33333333333331"/>
    <n v="57.142857142857146"/>
    <x v="0"/>
    <x v="0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x v="0"/>
    <n v="155.20000000000002"/>
    <n v="102.10526315789474"/>
    <x v="0"/>
    <x v="0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x v="0"/>
    <n v="111.72500000000001"/>
    <n v="148.96666666666667"/>
    <x v="0"/>
    <x v="0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x v="0"/>
    <n v="100.35000000000001"/>
    <n v="169.6056338028169"/>
    <x v="0"/>
    <x v="0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x v="0"/>
    <n v="123.33333333333334"/>
    <n v="31.623931623931625"/>
    <x v="0"/>
    <x v="0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x v="0"/>
    <n v="101.29975"/>
    <n v="76.45264150943396"/>
    <x v="0"/>
    <x v="0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x v="0"/>
    <n v="100"/>
    <n v="13"/>
    <x v="0"/>
    <x v="0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x v="0"/>
    <n v="100.24604569420035"/>
    <n v="320.44943820224717"/>
    <x v="0"/>
    <x v="0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x v="0"/>
    <n v="102.0952380952381"/>
    <n v="83.75"/>
    <x v="0"/>
    <x v="0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x v="0"/>
    <n v="130.46153846153845"/>
    <n v="49.882352941176471"/>
    <x v="0"/>
    <x v="0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x v="0"/>
    <n v="166.5"/>
    <n v="59.464285714285715"/>
    <x v="0"/>
    <x v="0"/>
    <d v="2015-04-04T07:00:14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x v="0"/>
    <n v="142.15"/>
    <n v="193.84090909090909"/>
    <x v="0"/>
    <x v="0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x v="0"/>
    <n v="183.44090909090909"/>
    <n v="159.51383399209487"/>
    <x v="0"/>
    <x v="0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x v="0"/>
    <n v="110.04"/>
    <n v="41.68181818181818"/>
    <x v="0"/>
    <x v="0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x v="0"/>
    <n v="130.98000000000002"/>
    <n v="150.89861751152074"/>
    <x v="0"/>
    <x v="0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x v="0"/>
    <n v="101.35000000000001"/>
    <n v="126.6875"/>
    <x v="0"/>
    <x v="0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x v="0"/>
    <n v="100"/>
    <n v="105.26315789473684"/>
    <x v="0"/>
    <x v="0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x v="0"/>
    <n v="141.85714285714286"/>
    <n v="117.51479289940828"/>
    <x v="0"/>
    <x v="0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x v="0"/>
    <n v="308.65999999999997"/>
    <n v="117.36121673003802"/>
    <x v="0"/>
    <x v="0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x v="0"/>
    <n v="100"/>
    <n v="133.33333333333334"/>
    <x v="0"/>
    <x v="0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x v="0"/>
    <n v="120"/>
    <n v="98.360655737704917"/>
    <x v="0"/>
    <x v="0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x v="0"/>
    <n v="104.16666666666667"/>
    <n v="194.44444444444446"/>
    <x v="0"/>
    <x v="0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x v="0"/>
    <n v="107.61100000000002"/>
    <n v="76.865000000000009"/>
    <x v="0"/>
    <x v="0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x v="0"/>
    <n v="107.94999999999999"/>
    <n v="56.815789473684212"/>
    <x v="0"/>
    <x v="0"/>
    <d v="2015-01-29T12:24:2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x v="0"/>
    <n v="100"/>
    <n v="137.93103448275863"/>
    <x v="0"/>
    <x v="0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x v="0"/>
    <n v="100"/>
    <n v="27.272727272727273"/>
    <x v="0"/>
    <x v="0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x v="0"/>
    <n v="128.0181818181818"/>
    <n v="118.33613445378151"/>
    <x v="0"/>
    <x v="0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x v="0"/>
    <n v="116.21"/>
    <n v="223.48076923076923"/>
    <x v="0"/>
    <x v="0"/>
    <d v="2014-06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x v="0"/>
    <n v="109.63333333333334"/>
    <n v="28.111111111111111"/>
    <x v="0"/>
    <x v="0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x v="0"/>
    <n v="101"/>
    <n v="194.23076923076923"/>
    <x v="0"/>
    <x v="0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x v="0"/>
    <n v="128.95348837209301"/>
    <n v="128.95348837209303"/>
    <x v="0"/>
    <x v="0"/>
    <d v="2016-05-06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x v="0"/>
    <n v="107.26249999999999"/>
    <n v="49.316091954022987"/>
    <x v="0"/>
    <x v="0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x v="0"/>
    <n v="101.89999999999999"/>
    <n v="221.52173913043478"/>
    <x v="0"/>
    <x v="0"/>
    <d v="2015-03-26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x v="0"/>
    <n v="102.91"/>
    <n v="137.21333333333334"/>
    <x v="0"/>
    <x v="0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x v="0"/>
    <n v="100.12570000000001"/>
    <n v="606.82242424242418"/>
    <x v="0"/>
    <x v="0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x v="1"/>
    <n v="103.29622222222221"/>
    <n v="43.040092592592593"/>
    <x v="0"/>
    <x v="1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x v="1"/>
    <n v="148.30000000000001"/>
    <n v="322.39130434782606"/>
    <x v="0"/>
    <x v="1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x v="1"/>
    <n v="154.73333333333332"/>
    <n v="96.708333333333329"/>
    <x v="0"/>
    <x v="1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x v="1"/>
    <n v="113.51849999999999"/>
    <n v="35.474531249999998"/>
    <x v="0"/>
    <x v="1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x v="1"/>
    <n v="173.33333333333334"/>
    <n v="86.666666666666671"/>
    <x v="0"/>
    <x v="1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x v="1"/>
    <n v="107.52857142857141"/>
    <n v="132.05263157894737"/>
    <x v="0"/>
    <x v="1"/>
    <d v="2014-07-15T19:42:34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x v="1"/>
    <n v="118.6"/>
    <n v="91.230769230769226"/>
    <x v="0"/>
    <x v="1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x v="1"/>
    <n v="116.25000000000001"/>
    <n v="116.25"/>
    <x v="0"/>
    <x v="1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x v="1"/>
    <n v="127.16666666666667"/>
    <n v="21.194444444444443"/>
    <x v="0"/>
    <x v="1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x v="1"/>
    <n v="110.9423"/>
    <n v="62.327134831460668"/>
    <x v="0"/>
    <x v="1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x v="1"/>
    <n v="127.2"/>
    <n v="37.411764705882355"/>
    <x v="0"/>
    <x v="1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x v="1"/>
    <n v="123.94444444444443"/>
    <n v="69.71875"/>
    <x v="0"/>
    <x v="1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x v="1"/>
    <n v="108.40909090909091"/>
    <n v="58.170731707317074"/>
    <x v="0"/>
    <x v="1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x v="1"/>
    <n v="100"/>
    <n v="50"/>
    <x v="0"/>
    <x v="1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x v="1"/>
    <n v="112.93199999999999"/>
    <n v="19.471034482758618"/>
    <x v="0"/>
    <x v="1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x v="1"/>
    <n v="115.42857142857143"/>
    <n v="85.957446808510639"/>
    <x v="0"/>
    <x v="1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x v="1"/>
    <n v="153.33333333333334"/>
    <n v="30.666666666666668"/>
    <x v="0"/>
    <x v="1"/>
    <d v="2011-10-28T16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x v="1"/>
    <n v="392.5"/>
    <n v="60.384615384615387"/>
    <x v="0"/>
    <x v="1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x v="1"/>
    <n v="2702"/>
    <n v="38.6"/>
    <x v="0"/>
    <x v="1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x v="1"/>
    <n v="127"/>
    <n v="40.268292682926827"/>
    <x v="0"/>
    <x v="1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x v="1"/>
    <n v="107.25"/>
    <n v="273.82978723404256"/>
    <x v="0"/>
    <x v="1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x v="1"/>
    <n v="198"/>
    <n v="53.035714285714285"/>
    <x v="0"/>
    <x v="1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x v="1"/>
    <n v="100.01249999999999"/>
    <n v="40.005000000000003"/>
    <x v="0"/>
    <x v="1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x v="1"/>
    <n v="102.49999999999999"/>
    <n v="15.76923076923077"/>
    <x v="0"/>
    <x v="1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x v="1"/>
    <n v="100"/>
    <n v="71.428571428571431"/>
    <x v="0"/>
    <x v="1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x v="1"/>
    <n v="125.49999999999999"/>
    <n v="71.714285714285708"/>
    <x v="0"/>
    <x v="1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x v="1"/>
    <n v="106.46666666666667"/>
    <n v="375.76470588235293"/>
    <x v="0"/>
    <x v="1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x v="1"/>
    <n v="104.60000000000001"/>
    <n v="104.6"/>
    <x v="0"/>
    <x v="1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x v="1"/>
    <n v="102.85714285714285"/>
    <n v="60"/>
    <x v="0"/>
    <x v="1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x v="1"/>
    <n v="115.06666666666668"/>
    <n v="123.28571428571429"/>
    <x v="0"/>
    <x v="1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x v="1"/>
    <n v="100.4"/>
    <n v="31.375"/>
    <x v="0"/>
    <x v="1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x v="1"/>
    <n v="120"/>
    <n v="78.260869565217391"/>
    <x v="0"/>
    <x v="1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x v="1"/>
    <n v="105.2"/>
    <n v="122.32558139534883"/>
    <x v="0"/>
    <x v="1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x v="1"/>
    <n v="110.60000000000001"/>
    <n v="73.733333333333334"/>
    <x v="0"/>
    <x v="1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x v="1"/>
    <n v="104"/>
    <n v="21.666666666666668"/>
    <x v="0"/>
    <x v="1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x v="1"/>
    <n v="131.42857142857142"/>
    <n v="21.904761904761905"/>
    <x v="0"/>
    <x v="1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x v="1"/>
    <n v="114.66666666666667"/>
    <n v="50.588235294117645"/>
    <x v="0"/>
    <x v="1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x v="1"/>
    <n v="106.25"/>
    <n v="53.125"/>
    <x v="0"/>
    <x v="1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x v="1"/>
    <n v="106.25"/>
    <n v="56.666666666666664"/>
    <x v="0"/>
    <x v="1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x v="1"/>
    <n v="106.01933333333334"/>
    <n v="40.776666666666664"/>
    <x v="0"/>
    <x v="1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x v="1"/>
    <n v="100"/>
    <n v="192.30769230769232"/>
    <x v="0"/>
    <x v="1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x v="1"/>
    <n v="100"/>
    <n v="100"/>
    <x v="0"/>
    <x v="1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x v="1"/>
    <n v="127.75000000000001"/>
    <n v="117.92307692307692"/>
    <x v="0"/>
    <x v="1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x v="1"/>
    <n v="105.15384615384616"/>
    <n v="27.897959183673468"/>
    <x v="0"/>
    <x v="1"/>
    <d v="2014-02-12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x v="1"/>
    <n v="120"/>
    <n v="60"/>
    <x v="0"/>
    <x v="1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x v="1"/>
    <n v="107.40909090909089"/>
    <n v="39.383333333333333"/>
    <x v="0"/>
    <x v="1"/>
    <d v="2016-04-25T17:23:40"/>
    <x v="105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x v="1"/>
    <n v="100.49999999999999"/>
    <n v="186.11111111111111"/>
    <x v="0"/>
    <x v="1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x v="1"/>
    <n v="102.46666666666667"/>
    <n v="111.37681159420291"/>
    <x v="0"/>
    <x v="1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x v="1"/>
    <n v="246.66666666666669"/>
    <n v="78.723404255319153"/>
    <x v="0"/>
    <x v="1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x v="1"/>
    <n v="219.49999999999997"/>
    <n v="46.702127659574465"/>
    <x v="0"/>
    <x v="1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x v="1"/>
    <n v="130.76923076923077"/>
    <n v="65.384615384615387"/>
    <x v="0"/>
    <x v="1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x v="1"/>
    <n v="154.57142857142858"/>
    <n v="102.0754716981132"/>
    <x v="0"/>
    <x v="1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x v="1"/>
    <n v="104"/>
    <n v="64.197530864197532"/>
    <x v="0"/>
    <x v="1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x v="1"/>
    <n v="141"/>
    <n v="90.384615384615387"/>
    <x v="0"/>
    <x v="1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x v="1"/>
    <n v="103.33333333333334"/>
    <n v="88.571428571428569"/>
    <x v="0"/>
    <x v="1"/>
    <d v="2011-11-14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x v="1"/>
    <n v="140.44444444444443"/>
    <n v="28.727272727272727"/>
    <x v="0"/>
    <x v="1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x v="1"/>
    <n v="113.65714285714286"/>
    <n v="69.78947368421052"/>
    <x v="0"/>
    <x v="1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x v="1"/>
    <n v="100.49377777777779"/>
    <n v="167.48962962962963"/>
    <x v="0"/>
    <x v="1"/>
    <d v="2010-03-11T20:02:24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x v="1"/>
    <n v="113.03159999999998"/>
    <n v="144.91230769230768"/>
    <x v="0"/>
    <x v="1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x v="1"/>
    <n v="104.55692307692308"/>
    <n v="91.840540540540545"/>
    <x v="0"/>
    <x v="1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x v="2"/>
    <n v="1.4285714285714287E-2"/>
    <n v="10"/>
    <x v="0"/>
    <x v="2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x v="2"/>
    <n v="3.3333333333333333E-2"/>
    <n v="1"/>
    <x v="0"/>
    <x v="2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x v="2"/>
    <n v="0"/>
    <e v="#DIV/0!"/>
    <x v="0"/>
    <x v="2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x v="2"/>
    <n v="0.27454545454545454"/>
    <n v="25.166666666666668"/>
    <x v="0"/>
    <x v="2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x v="2"/>
    <n v="0"/>
    <e v="#DIV/0!"/>
    <x v="0"/>
    <x v="2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x v="2"/>
    <n v="14.000000000000002"/>
    <n v="11.666666666666666"/>
    <x v="0"/>
    <x v="2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x v="2"/>
    <n v="5.548"/>
    <n v="106.69230769230769"/>
    <x v="0"/>
    <x v="2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x v="2"/>
    <n v="2.375"/>
    <n v="47.5"/>
    <x v="0"/>
    <x v="2"/>
    <d v="2015-03-04T14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x v="2"/>
    <n v="1.867"/>
    <n v="311.16666666666669"/>
    <x v="0"/>
    <x v="2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x v="2"/>
    <n v="0"/>
    <e v="#DIV/0!"/>
    <x v="0"/>
    <x v="2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x v="2"/>
    <n v="0"/>
    <e v="#DIV/0!"/>
    <x v="0"/>
    <x v="2"/>
    <d v="2014-05-19T21:58:12"/>
    <x v="130"/>
  </r>
  <r>
    <n v="131"/>
    <s v="I (Canceled)"/>
    <s v="I"/>
    <n v="1200"/>
    <n v="0"/>
    <x v="1"/>
    <x v="0"/>
    <s v="USD"/>
    <n v="1467763200"/>
    <n v="1466453161"/>
    <x v="0"/>
    <n v="0"/>
    <b v="0"/>
    <x v="2"/>
    <n v="0"/>
    <e v="#DIV/0!"/>
    <x v="0"/>
    <x v="2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x v="2"/>
    <n v="9.5687499999999996"/>
    <n v="94.506172839506178"/>
    <x v="0"/>
    <x v="2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x v="2"/>
    <n v="0"/>
    <e v="#DIV/0!"/>
    <x v="0"/>
    <x v="2"/>
    <d v="2016-05-01T19:23:04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x v="2"/>
    <n v="0"/>
    <e v="#DIV/0!"/>
    <x v="0"/>
    <x v="2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x v="2"/>
    <n v="13.433333333333334"/>
    <n v="80.599999999999994"/>
    <x v="0"/>
    <x v="2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x v="2"/>
    <n v="0"/>
    <e v="#DIV/0!"/>
    <x v="0"/>
    <x v="2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x v="2"/>
    <n v="0"/>
    <e v="#DIV/0!"/>
    <x v="0"/>
    <x v="2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x v="2"/>
    <n v="3.1413333333333333"/>
    <n v="81.241379310344826"/>
    <x v="0"/>
    <x v="2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x v="2"/>
    <n v="100"/>
    <n v="500"/>
    <x v="0"/>
    <x v="2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x v="2"/>
    <n v="0"/>
    <e v="#DIV/0!"/>
    <x v="0"/>
    <x v="2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x v="2"/>
    <n v="10.775"/>
    <n v="46.178571428571431"/>
    <x v="0"/>
    <x v="2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x v="2"/>
    <n v="0.33333333333333337"/>
    <n v="10"/>
    <x v="0"/>
    <x v="2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x v="2"/>
    <n v="0"/>
    <e v="#DIV/0!"/>
    <x v="0"/>
    <x v="2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x v="2"/>
    <n v="27.6"/>
    <n v="55.945945945945944"/>
    <x v="0"/>
    <x v="2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x v="2"/>
    <n v="7.5111111111111111"/>
    <n v="37.555555555555557"/>
    <x v="0"/>
    <x v="2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x v="2"/>
    <n v="0.57499999999999996"/>
    <n v="38.333333333333336"/>
    <x v="0"/>
    <x v="2"/>
    <d v="2016-11-19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x v="2"/>
    <n v="0"/>
    <e v="#DIV/0!"/>
    <x v="0"/>
    <x v="2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x v="2"/>
    <n v="0.08"/>
    <n v="20"/>
    <x v="0"/>
    <x v="2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x v="2"/>
    <n v="0.91999999999999993"/>
    <n v="15.333333333333334"/>
    <x v="0"/>
    <x v="2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x v="2"/>
    <n v="23.163076923076922"/>
    <n v="449.43283582089555"/>
    <x v="0"/>
    <x v="2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x v="2"/>
    <n v="5.5999999999999994E-2"/>
    <n v="28"/>
    <x v="0"/>
    <x v="2"/>
    <d v="2015-04-19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x v="2"/>
    <n v="7.8947368421052634E-3"/>
    <n v="15"/>
    <x v="0"/>
    <x v="2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x v="2"/>
    <n v="0.71799999999999997"/>
    <n v="35.9"/>
    <x v="0"/>
    <x v="2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x v="2"/>
    <n v="2.666666666666667"/>
    <n v="13.333333333333334"/>
    <x v="0"/>
    <x v="2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x v="2"/>
    <n v="6.0000000000000001E-3"/>
    <n v="20.25"/>
    <x v="0"/>
    <x v="2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x v="2"/>
    <n v="5.0999999999999996"/>
    <n v="119"/>
    <x v="0"/>
    <x v="2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x v="2"/>
    <n v="0.26711185308848079"/>
    <n v="4"/>
    <x v="0"/>
    <x v="2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x v="2"/>
    <n v="0"/>
    <e v="#DIV/0!"/>
    <x v="0"/>
    <x v="2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x v="2"/>
    <n v="2E-3"/>
    <n v="10"/>
    <x v="0"/>
    <x v="2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x v="3"/>
    <n v="0"/>
    <e v="#DIV/0!"/>
    <x v="0"/>
    <x v="3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x v="3"/>
    <n v="0.01"/>
    <n v="5"/>
    <x v="0"/>
    <x v="3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x v="3"/>
    <n v="15.535714285714286"/>
    <n v="43.5"/>
    <x v="0"/>
    <x v="3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x v="3"/>
    <n v="0"/>
    <e v="#DIV/0!"/>
    <x v="0"/>
    <x v="3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x v="3"/>
    <n v="0.53333333333333333"/>
    <n v="91.428571428571431"/>
    <x v="0"/>
    <x v="3"/>
    <d v="2014-07-21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x v="3"/>
    <n v="0"/>
    <e v="#DIV/0!"/>
    <x v="0"/>
    <x v="3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x v="3"/>
    <n v="60"/>
    <n v="3000"/>
    <x v="0"/>
    <x v="3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x v="3"/>
    <n v="0.01"/>
    <n v="5.5"/>
    <x v="0"/>
    <x v="3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x v="3"/>
    <n v="4.0625"/>
    <n v="108.33333333333333"/>
    <x v="0"/>
    <x v="3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x v="3"/>
    <n v="22.400000000000002"/>
    <n v="56"/>
    <x v="0"/>
    <x v="3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x v="3"/>
    <n v="3.25"/>
    <n v="32.5"/>
    <x v="0"/>
    <x v="3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x v="3"/>
    <n v="2E-3"/>
    <n v="1"/>
    <x v="0"/>
    <x v="3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x v="3"/>
    <n v="0"/>
    <e v="#DIV/0!"/>
    <x v="0"/>
    <x v="3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x v="3"/>
    <n v="0"/>
    <e v="#DIV/0!"/>
    <x v="0"/>
    <x v="3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x v="3"/>
    <n v="0"/>
    <e v="#DIV/0!"/>
    <x v="0"/>
    <x v="3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x v="3"/>
    <n v="6.4850000000000003"/>
    <n v="49.884615384615387"/>
    <x v="0"/>
    <x v="3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x v="3"/>
    <n v="0"/>
    <e v="#DIV/0!"/>
    <x v="0"/>
    <x v="3"/>
    <d v="2015-07-06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x v="3"/>
    <n v="40"/>
    <n v="25.714285714285715"/>
    <x v="0"/>
    <x v="3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x v="3"/>
    <n v="0"/>
    <e v="#DIV/0!"/>
    <x v="0"/>
    <x v="3"/>
    <d v="2015-10-27T22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x v="3"/>
    <n v="20"/>
    <n v="100"/>
    <x v="0"/>
    <x v="3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x v="3"/>
    <n v="33.416666666666664"/>
    <n v="30.846153846153847"/>
    <x v="0"/>
    <x v="3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x v="3"/>
    <n v="21.092608822670172"/>
    <n v="180.5"/>
    <x v="0"/>
    <x v="3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x v="3"/>
    <n v="0"/>
    <e v="#DIV/0!"/>
    <x v="0"/>
    <x v="3"/>
    <d v="2016-12-08T00:17:12"/>
    <x v="18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x v="3"/>
    <n v="35.856000000000002"/>
    <n v="373.5"/>
    <x v="0"/>
    <x v="3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x v="3"/>
    <n v="3.4000000000000004"/>
    <n v="25.5"/>
    <x v="0"/>
    <x v="3"/>
    <d v="2014-07-05T18:59:22"/>
    <x v="184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x v="3"/>
    <n v="5.5"/>
    <n v="220"/>
    <x v="0"/>
    <x v="3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x v="3"/>
    <n v="0"/>
    <e v="#DIV/0!"/>
    <x v="0"/>
    <x v="3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x v="3"/>
    <n v="16"/>
    <n v="160"/>
    <x v="0"/>
    <x v="3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x v="3"/>
    <n v="0"/>
    <e v="#DIV/0!"/>
    <x v="0"/>
    <x v="3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x v="3"/>
    <n v="6.8999999999999992E-2"/>
    <n v="69"/>
    <x v="0"/>
    <x v="3"/>
    <d v="2016-07-05T16:34:37"/>
    <x v="189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x v="3"/>
    <n v="0.41666666666666669"/>
    <n v="50"/>
    <x v="0"/>
    <x v="3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x v="3"/>
    <n v="5"/>
    <n v="83.333333333333329"/>
    <x v="0"/>
    <x v="3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x v="3"/>
    <n v="1.6999999999999999E-3"/>
    <n v="5.666666666666667"/>
    <x v="0"/>
    <x v="3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x v="3"/>
    <n v="0"/>
    <e v="#DIV/0!"/>
    <x v="0"/>
    <x v="3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x v="3"/>
    <n v="0.12"/>
    <n v="1"/>
    <x v="0"/>
    <x v="3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x v="3"/>
    <n v="0"/>
    <e v="#DIV/0!"/>
    <x v="0"/>
    <x v="3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x v="3"/>
    <n v="41.857142857142861"/>
    <n v="77.10526315789474"/>
    <x v="0"/>
    <x v="3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x v="3"/>
    <n v="10.48"/>
    <n v="32.75"/>
    <x v="0"/>
    <x v="3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x v="3"/>
    <n v="1.1159999999999999"/>
    <n v="46.5"/>
    <x v="0"/>
    <x v="3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x v="3"/>
    <n v="0"/>
    <e v="#DIV/0!"/>
    <x v="0"/>
    <x v="3"/>
    <d v="2016-08-02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x v="3"/>
    <n v="26.192500000000003"/>
    <n v="87.308333333333337"/>
    <x v="0"/>
    <x v="3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x v="3"/>
    <n v="58.461538461538467"/>
    <n v="54.285714285714285"/>
    <x v="0"/>
    <x v="3"/>
    <d v="2015-01-19T19:38:49"/>
    <x v="201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x v="3"/>
    <n v="0"/>
    <e v="#DIV/0!"/>
    <x v="0"/>
    <x v="3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x v="3"/>
    <n v="29.84"/>
    <n v="93.25"/>
    <x v="0"/>
    <x v="3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x v="3"/>
    <n v="50.721666666666664"/>
    <n v="117.68368136117556"/>
    <x v="0"/>
    <x v="3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x v="3"/>
    <n v="16.25"/>
    <n v="76.470588235294116"/>
    <x v="0"/>
    <x v="3"/>
    <d v="2015-09-01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x v="3"/>
    <n v="0"/>
    <e v="#DIV/0!"/>
    <x v="0"/>
    <x v="3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x v="3"/>
    <n v="15.214285714285714"/>
    <n v="163.84615384615384"/>
    <x v="0"/>
    <x v="3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x v="3"/>
    <n v="0"/>
    <e v="#DIV/0!"/>
    <x v="0"/>
    <x v="3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x v="3"/>
    <n v="0"/>
    <e v="#DIV/0!"/>
    <x v="0"/>
    <x v="3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x v="3"/>
    <n v="25.25"/>
    <n v="91.818181818181813"/>
    <x v="0"/>
    <x v="3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x v="3"/>
    <n v="44.6"/>
    <n v="185.83333333333334"/>
    <x v="0"/>
    <x v="3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x v="3"/>
    <n v="1.5873015873015872E-2"/>
    <n v="1"/>
    <x v="0"/>
    <x v="3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x v="3"/>
    <n v="0.04"/>
    <n v="20"/>
    <x v="0"/>
    <x v="3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x v="3"/>
    <n v="8.0000000000000002E-3"/>
    <n v="1"/>
    <x v="0"/>
    <x v="3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x v="3"/>
    <n v="0.22727272727272727"/>
    <n v="10"/>
    <x v="0"/>
    <x v="3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x v="3"/>
    <n v="55.698440000000005"/>
    <n v="331.53833333333336"/>
    <x v="0"/>
    <x v="3"/>
    <d v="2015-03-03T23:00:37"/>
    <x v="216"/>
  </r>
  <r>
    <n v="217"/>
    <s v="Bitch"/>
    <s v="A roadmovie by paw"/>
    <n v="100000"/>
    <n v="11943"/>
    <x v="2"/>
    <x v="11"/>
    <s v="SEK"/>
    <n v="1419780149"/>
    <n v="1417101749"/>
    <x v="0"/>
    <n v="38"/>
    <b v="0"/>
    <x v="3"/>
    <n v="11.943"/>
    <n v="314.28947368421052"/>
    <x v="0"/>
    <x v="3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x v="3"/>
    <n v="2"/>
    <n v="100"/>
    <x v="0"/>
    <x v="3"/>
    <d v="2015-03-16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x v="3"/>
    <n v="17.630000000000003"/>
    <n v="115.98684210526316"/>
    <x v="0"/>
    <x v="3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x v="3"/>
    <n v="0.72"/>
    <n v="120"/>
    <x v="0"/>
    <x v="3"/>
    <d v="2015-07-10T15:27:10"/>
    <x v="22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x v="3"/>
    <n v="0"/>
    <e v="#DIV/0!"/>
    <x v="0"/>
    <x v="3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x v="3"/>
    <n v="13"/>
    <n v="65"/>
    <x v="0"/>
    <x v="3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x v="3"/>
    <n v="0"/>
    <e v="#DIV/0!"/>
    <x v="0"/>
    <x v="3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x v="3"/>
    <n v="0"/>
    <e v="#DIV/0!"/>
    <x v="0"/>
    <x v="3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x v="3"/>
    <n v="0"/>
    <e v="#DIV/0!"/>
    <x v="0"/>
    <x v="3"/>
    <d v="2016-03-09T23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x v="3"/>
    <n v="0.86206896551724133"/>
    <n v="125"/>
    <x v="0"/>
    <x v="3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x v="3"/>
    <n v="0"/>
    <e v="#DIV/0!"/>
    <x v="0"/>
    <x v="3"/>
    <d v="2015-06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x v="3"/>
    <n v="0"/>
    <e v="#DIV/0!"/>
    <x v="0"/>
    <x v="3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x v="3"/>
    <n v="0"/>
    <e v="#DIV/0!"/>
    <x v="0"/>
    <x v="3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x v="3"/>
    <n v="0.4"/>
    <n v="30"/>
    <x v="0"/>
    <x v="3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x v="3"/>
    <n v="0"/>
    <e v="#DIV/0!"/>
    <x v="0"/>
    <x v="3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x v="3"/>
    <n v="2.75"/>
    <n v="15.714285714285714"/>
    <x v="0"/>
    <x v="3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x v="3"/>
    <n v="0"/>
    <e v="#DIV/0!"/>
    <x v="0"/>
    <x v="3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x v="3"/>
    <n v="40.1"/>
    <n v="80.2"/>
    <x v="0"/>
    <x v="3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x v="3"/>
    <n v="0"/>
    <e v="#DIV/0!"/>
    <x v="0"/>
    <x v="3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x v="3"/>
    <n v="0"/>
    <e v="#DIV/0!"/>
    <x v="0"/>
    <x v="3"/>
    <d v="2015-11-13T02:01:39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x v="3"/>
    <n v="0.33333333333333337"/>
    <n v="50"/>
    <x v="0"/>
    <x v="3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x v="3"/>
    <n v="0"/>
    <e v="#DIV/0!"/>
    <x v="0"/>
    <x v="3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x v="3"/>
    <n v="25"/>
    <n v="50"/>
    <x v="0"/>
    <x v="3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x v="4"/>
    <n v="107.63413333333334"/>
    <n v="117.84759124087591"/>
    <x v="0"/>
    <x v="4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x v="4"/>
    <n v="112.63736263736264"/>
    <n v="109.04255319148936"/>
    <x v="0"/>
    <x v="4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x v="4"/>
    <n v="113.46153846153845"/>
    <n v="73.019801980198025"/>
    <x v="0"/>
    <x v="4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x v="4"/>
    <n v="102.592"/>
    <n v="78.195121951219505"/>
    <x v="0"/>
    <x v="4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x v="4"/>
    <n v="113.75714285714287"/>
    <n v="47.398809523809526"/>
    <x v="0"/>
    <x v="4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x v="4"/>
    <n v="103.71999999999998"/>
    <n v="54.020833333333336"/>
    <x v="0"/>
    <x v="4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x v="4"/>
    <n v="305.46000000000004"/>
    <n v="68.488789237668158"/>
    <x v="0"/>
    <x v="4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x v="4"/>
    <n v="134.1"/>
    <n v="108.14516129032258"/>
    <x v="0"/>
    <x v="4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x v="4"/>
    <n v="101.33294117647058"/>
    <n v="589.95205479452056"/>
    <x v="0"/>
    <x v="4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x v="4"/>
    <n v="112.92"/>
    <n v="48.051063829787232"/>
    <x v="0"/>
    <x v="4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x v="4"/>
    <n v="105.58333333333334"/>
    <n v="72.482837528604122"/>
    <x v="0"/>
    <x v="4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x v="4"/>
    <n v="125.57142857142858"/>
    <n v="57.077922077922075"/>
    <x v="0"/>
    <x v="4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x v="4"/>
    <n v="184.56"/>
    <n v="85.444444444444443"/>
    <x v="0"/>
    <x v="4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x v="4"/>
    <n v="100.73333333333335"/>
    <n v="215.85714285714286"/>
    <x v="0"/>
    <x v="4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x v="4"/>
    <n v="116.94725"/>
    <n v="89.38643312101911"/>
    <x v="0"/>
    <x v="4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x v="4"/>
    <n v="106.73325"/>
    <n v="45.418404255319146"/>
    <x v="0"/>
    <x v="4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x v="4"/>
    <n v="139.1"/>
    <n v="65.756363636363631"/>
    <x v="0"/>
    <x v="4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x v="4"/>
    <n v="106.72648571428572"/>
    <n v="66.70405357142856"/>
    <x v="0"/>
    <x v="4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x v="4"/>
    <n v="191.14"/>
    <n v="83.345930232558146"/>
    <x v="0"/>
    <x v="4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x v="4"/>
    <n v="131.93789333333334"/>
    <n v="105.04609341825902"/>
    <x v="0"/>
    <x v="4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x v="4"/>
    <n v="106.4"/>
    <n v="120.90909090909091"/>
    <x v="0"/>
    <x v="4"/>
    <d v="2010-06-01T18:07:59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x v="4"/>
    <n v="107.4"/>
    <n v="97.63636363636364"/>
    <x v="0"/>
    <x v="4"/>
    <d v="2012-04-18T21:15:0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x v="4"/>
    <n v="240"/>
    <n v="41.379310344827587"/>
    <x v="0"/>
    <x v="4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x v="4"/>
    <n v="118.08108"/>
    <n v="30.654485981308412"/>
    <x v="0"/>
    <x v="4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x v="4"/>
    <n v="118.19999999999999"/>
    <n v="64.945054945054949"/>
    <x v="0"/>
    <x v="4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x v="4"/>
    <n v="111.1"/>
    <n v="95.775862068965523"/>
    <x v="0"/>
    <x v="4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x v="4"/>
    <n v="145.5"/>
    <n v="40.416666666666664"/>
    <x v="0"/>
    <x v="4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x v="4"/>
    <n v="131.62883248730967"/>
    <n v="78.578424242424248"/>
    <x v="0"/>
    <x v="4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x v="4"/>
    <n v="111.4"/>
    <n v="50.18018018018018"/>
    <x v="0"/>
    <x v="4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x v="4"/>
    <n v="147.23376999999999"/>
    <n v="92.251735588972423"/>
    <x v="0"/>
    <x v="4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x v="4"/>
    <n v="152.60869565217391"/>
    <n v="57.540983606557376"/>
    <x v="0"/>
    <x v="4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x v="4"/>
    <n v="104.67999999999999"/>
    <n v="109.42160278745645"/>
    <x v="0"/>
    <x v="4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x v="4"/>
    <n v="177.43366666666668"/>
    <n v="81.892461538461546"/>
    <x v="0"/>
    <x v="4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x v="4"/>
    <n v="107.7758"/>
    <n v="45.667711864406776"/>
    <x v="0"/>
    <x v="4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x v="4"/>
    <n v="156"/>
    <n v="55.221238938053098"/>
    <x v="0"/>
    <x v="4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x v="4"/>
    <n v="108.395"/>
    <n v="65.298192771084331"/>
    <x v="0"/>
    <x v="4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x v="4"/>
    <n v="147.6"/>
    <n v="95.225806451612897"/>
    <x v="0"/>
    <x v="4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x v="4"/>
    <n v="110.38153846153847"/>
    <n v="75.444794952681391"/>
    <x v="0"/>
    <x v="4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x v="4"/>
    <n v="150.34814814814814"/>
    <n v="97.816867469879512"/>
    <x v="0"/>
    <x v="4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x v="4"/>
    <n v="157.31829411764707"/>
    <n v="87.685606557377056"/>
    <x v="0"/>
    <x v="4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x v="4"/>
    <n v="156.14400000000001"/>
    <n v="54.748948106591868"/>
    <x v="0"/>
    <x v="4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x v="4"/>
    <n v="120.58763636363636"/>
    <n v="83.953417721518989"/>
    <x v="0"/>
    <x v="4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x v="4"/>
    <n v="101.18888888888888"/>
    <n v="254.38547486033519"/>
    <x v="0"/>
    <x v="4"/>
    <d v="2010-01-16T22:04:5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x v="4"/>
    <n v="114.27249999999999"/>
    <n v="101.8269801980198"/>
    <x v="0"/>
    <x v="4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x v="4"/>
    <n v="104.62615"/>
    <n v="55.066394736842106"/>
    <x v="0"/>
    <x v="4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x v="4"/>
    <n v="228.82507142857142"/>
    <n v="56.901438721136763"/>
    <x v="0"/>
    <x v="4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x v="4"/>
    <n v="109.15333333333332"/>
    <n v="121.28148148148148"/>
    <x v="0"/>
    <x v="4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x v="4"/>
    <n v="176.29999999999998"/>
    <n v="91.189655172413794"/>
    <x v="0"/>
    <x v="4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x v="4"/>
    <n v="103.21061999999999"/>
    <n v="115.44812080536913"/>
    <x v="0"/>
    <x v="4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x v="4"/>
    <n v="104.82000000000001"/>
    <n v="67.771551724137936"/>
    <x v="0"/>
    <x v="4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x v="4"/>
    <n v="106.68444444444445"/>
    <n v="28.576190476190476"/>
    <x v="0"/>
    <x v="4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x v="4"/>
    <n v="120.02"/>
    <n v="46.8828125"/>
    <x v="0"/>
    <x v="4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x v="4"/>
    <n v="101.50693333333334"/>
    <n v="154.42231237322514"/>
    <x v="0"/>
    <x v="4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x v="4"/>
    <n v="101.38461538461539"/>
    <n v="201.22137404580153"/>
    <x v="0"/>
    <x v="4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x v="4"/>
    <n v="100"/>
    <n v="100"/>
    <x v="0"/>
    <x v="4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x v="4"/>
    <n v="133.10911999999999"/>
    <n v="100.08204511278196"/>
    <x v="0"/>
    <x v="4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x v="4"/>
    <n v="118.72620000000001"/>
    <n v="230.08953488372092"/>
    <x v="0"/>
    <x v="4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x v="4"/>
    <n v="100.64"/>
    <n v="141.74647887323943"/>
    <x v="0"/>
    <x v="4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x v="4"/>
    <n v="108.93241269841269"/>
    <n v="56.344351395730705"/>
    <x v="0"/>
    <x v="4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x v="4"/>
    <n v="178.95250000000001"/>
    <n v="73.341188524590166"/>
    <x v="0"/>
    <x v="4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x v="4"/>
    <n v="101.72264"/>
    <n v="85.337785234899329"/>
    <x v="0"/>
    <x v="4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x v="4"/>
    <n v="118.73499999999999"/>
    <n v="61.496215139442228"/>
    <x v="0"/>
    <x v="4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x v="4"/>
    <n v="100.46"/>
    <n v="93.018518518518519"/>
    <x v="0"/>
    <x v="4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x v="4"/>
    <n v="137.46666666666667"/>
    <n v="50.292682926829265"/>
    <x v="0"/>
    <x v="4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x v="4"/>
    <n v="231.64705882352939"/>
    <n v="106.43243243243244"/>
    <x v="0"/>
    <x v="4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x v="4"/>
    <n v="130.33333333333331"/>
    <n v="51.719576719576722"/>
    <x v="0"/>
    <x v="4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x v="4"/>
    <n v="292.89999999999998"/>
    <n v="36.612499999999997"/>
    <x v="0"/>
    <x v="4"/>
    <d v="2013-02-28T20:05:33"/>
    <x v="306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x v="4"/>
    <n v="111.31818181818183"/>
    <n v="42.517361111111114"/>
    <x v="0"/>
    <x v="4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x v="4"/>
    <n v="105.56666666666668"/>
    <n v="62.712871287128714"/>
    <x v="0"/>
    <x v="4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x v="4"/>
    <n v="118.94444444444446"/>
    <n v="89.957983193277315"/>
    <x v="0"/>
    <x v="4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x v="4"/>
    <n v="104.129"/>
    <n v="28.924722222222222"/>
    <x v="0"/>
    <x v="4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x v="4"/>
    <n v="104.10165000000001"/>
    <n v="138.8022"/>
    <x v="0"/>
    <x v="4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x v="4"/>
    <n v="111.87499999999999"/>
    <n v="61.301369863013697"/>
    <x v="0"/>
    <x v="4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x v="4"/>
    <n v="104.73529411764706"/>
    <n v="80.202702702702709"/>
    <x v="0"/>
    <x v="4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x v="4"/>
    <n v="385.15000000000003"/>
    <n v="32.095833333333331"/>
    <x v="0"/>
    <x v="4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x v="4"/>
    <n v="101.248"/>
    <n v="200.88888888888889"/>
    <x v="0"/>
    <x v="4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x v="4"/>
    <n v="113.77333333333333"/>
    <n v="108.01265822784811"/>
    <x v="0"/>
    <x v="4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x v="4"/>
    <n v="100.80333333333333"/>
    <n v="95.699367088607602"/>
    <x v="0"/>
    <x v="4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x v="4"/>
    <n v="283.32"/>
    <n v="49.880281690140848"/>
    <x v="0"/>
    <x v="4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x v="4"/>
    <n v="112.68"/>
    <n v="110.47058823529412"/>
    <x v="0"/>
    <x v="4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x v="4"/>
    <n v="106.58000000000001"/>
    <n v="134.91139240506328"/>
    <x v="0"/>
    <x v="4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x v="4"/>
    <n v="102.66285714285715"/>
    <n v="106.62314540059347"/>
    <x v="0"/>
    <x v="4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x v="4"/>
    <n v="107.91200000000001"/>
    <n v="145.04301075268816"/>
    <x v="0"/>
    <x v="4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x v="4"/>
    <n v="123.07407407407408"/>
    <n v="114.58620689655173"/>
    <x v="0"/>
    <x v="4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x v="4"/>
    <n v="101.6"/>
    <n v="105.3170731707317"/>
    <x v="0"/>
    <x v="4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x v="4"/>
    <n v="104.396"/>
    <n v="70.921195652173907"/>
    <x v="0"/>
    <x v="4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x v="4"/>
    <n v="112.92973333333333"/>
    <n v="147.17167680278018"/>
    <x v="0"/>
    <x v="4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x v="4"/>
    <n v="136.4"/>
    <n v="160.47058823529412"/>
    <x v="0"/>
    <x v="4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x v="4"/>
    <n v="103.61439999999999"/>
    <n v="156.04578313253012"/>
    <x v="0"/>
    <x v="4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x v="4"/>
    <n v="105.5"/>
    <n v="63.17365269461078"/>
    <x v="0"/>
    <x v="4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x v="4"/>
    <n v="101.82857142857142"/>
    <n v="104.82352941176471"/>
    <x v="0"/>
    <x v="4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x v="4"/>
    <n v="106.60499999999999"/>
    <n v="97.356164383561648"/>
    <x v="0"/>
    <x v="4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x v="4"/>
    <n v="113.015"/>
    <n v="203.63063063063063"/>
    <x v="0"/>
    <x v="4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x v="4"/>
    <n v="125.22750000000001"/>
    <n v="188.31203007518798"/>
    <x v="0"/>
    <x v="4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x v="4"/>
    <n v="101.19"/>
    <n v="146.65217391304347"/>
    <x v="0"/>
    <x v="4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x v="4"/>
    <n v="102.76470588235294"/>
    <n v="109.1875"/>
    <x v="0"/>
    <x v="4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x v="4"/>
    <n v="116.83911999999998"/>
    <n v="59.249046653144013"/>
    <x v="0"/>
    <x v="4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x v="4"/>
    <n v="101.16833333333335"/>
    <n v="97.904838709677421"/>
    <x v="0"/>
    <x v="4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x v="4"/>
    <n v="110.13360000000002"/>
    <n v="70.000169491525426"/>
    <x v="0"/>
    <x v="4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x v="4"/>
    <n v="108.08333333333333"/>
    <n v="72.865168539325836"/>
    <x v="0"/>
    <x v="4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x v="4"/>
    <n v="125.02285714285715"/>
    <n v="146.34782608695653"/>
    <x v="0"/>
    <x v="4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x v="4"/>
    <n v="106.71428571428572"/>
    <n v="67.909090909090907"/>
    <x v="0"/>
    <x v="4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x v="4"/>
    <n v="100.36639999999998"/>
    <n v="169.85083076923075"/>
    <x v="0"/>
    <x v="4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x v="4"/>
    <n v="102.02863333333335"/>
    <n v="58.413339694656486"/>
    <x v="0"/>
    <x v="4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x v="4"/>
    <n v="102.08358208955224"/>
    <n v="119.99298245614035"/>
    <x v="0"/>
    <x v="4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x v="4"/>
    <n v="123.27586206896552"/>
    <n v="99.860335195530723"/>
    <x v="0"/>
    <x v="4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x v="4"/>
    <n v="170.28880000000001"/>
    <n v="90.579148936170213"/>
    <x v="0"/>
    <x v="4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x v="4"/>
    <n v="111.59049999999999"/>
    <n v="117.77361477572559"/>
    <x v="0"/>
    <x v="4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x v="4"/>
    <n v="103"/>
    <n v="86.554621848739501"/>
    <x v="0"/>
    <x v="4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x v="4"/>
    <n v="106.63570159857905"/>
    <n v="71.899281437125751"/>
    <x v="0"/>
    <x v="4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x v="4"/>
    <n v="114.75999999999999"/>
    <n v="129.81900452488688"/>
    <x v="0"/>
    <x v="4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x v="4"/>
    <n v="127.34117647058822"/>
    <n v="44.912863070539416"/>
    <x v="0"/>
    <x v="4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x v="4"/>
    <n v="116.56"/>
    <n v="40.755244755244753"/>
    <x v="0"/>
    <x v="4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x v="4"/>
    <n v="108.61819426615318"/>
    <n v="103.52394779771615"/>
    <x v="0"/>
    <x v="4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x v="4"/>
    <n v="103.94285714285714"/>
    <n v="125.44827586206897"/>
    <x v="0"/>
    <x v="4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x v="4"/>
    <n v="116.25714285714285"/>
    <n v="246.60606060606059"/>
    <x v="0"/>
    <x v="4"/>
    <d v="2014-10-31T07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x v="4"/>
    <n v="102.69239999999999"/>
    <n v="79.401340206185566"/>
    <x v="0"/>
    <x v="4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x v="4"/>
    <n v="174"/>
    <n v="86.138613861386133"/>
    <x v="0"/>
    <x v="4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x v="4"/>
    <n v="103.08800000000001"/>
    <n v="193.04868913857678"/>
    <x v="0"/>
    <x v="4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x v="4"/>
    <n v="104.85537190082646"/>
    <n v="84.023178807947019"/>
    <x v="0"/>
    <x v="4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x v="4"/>
    <n v="101.375"/>
    <n v="139.82758620689654"/>
    <x v="0"/>
    <x v="4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x v="4"/>
    <n v="111.07699999999998"/>
    <n v="109.82189265536722"/>
    <x v="0"/>
    <x v="4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x v="4"/>
    <n v="124.15933781686496"/>
    <n v="139.53488372093022"/>
    <x v="0"/>
    <x v="4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x v="4"/>
    <n v="101.33333333333334"/>
    <n v="347.84615384615387"/>
    <x v="0"/>
    <x v="4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x v="4"/>
    <n v="110.16142857142856"/>
    <n v="68.24159292035398"/>
    <x v="0"/>
    <x v="4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x v="4"/>
    <n v="103.97333333333334"/>
    <n v="239.93846153846152"/>
    <x v="0"/>
    <x v="4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x v="4"/>
    <n v="101.31578947368421"/>
    <n v="287.31343283582089"/>
    <x v="0"/>
    <x v="4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x v="4"/>
    <n v="103.3501"/>
    <n v="86.84882352941176"/>
    <x v="0"/>
    <x v="4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x v="4"/>
    <n v="104.11200000000001"/>
    <n v="81.84905660377359"/>
    <x v="0"/>
    <x v="4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x v="4"/>
    <n v="110.15569230769231"/>
    <n v="42.874970059880241"/>
    <x v="0"/>
    <x v="4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x v="4"/>
    <n v="122.02"/>
    <n v="709.41860465116281"/>
    <x v="0"/>
    <x v="4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x v="4"/>
    <n v="114.16866666666667"/>
    <n v="161.25517890772127"/>
    <x v="0"/>
    <x v="4"/>
    <d v="2012-12-18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x v="4"/>
    <n v="125.33333333333334"/>
    <n v="41.777777777777779"/>
    <x v="0"/>
    <x v="4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x v="4"/>
    <n v="106.66666666666667"/>
    <n v="89.887640449438209"/>
    <x v="0"/>
    <x v="4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x v="4"/>
    <n v="130.65"/>
    <n v="45.051724137931032"/>
    <x v="0"/>
    <x v="4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x v="4"/>
    <n v="120"/>
    <n v="42.857142857142854"/>
    <x v="0"/>
    <x v="4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x v="4"/>
    <n v="105.9591836734694"/>
    <n v="54.083333333333336"/>
    <x v="0"/>
    <x v="4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x v="4"/>
    <n v="114.39999999999999"/>
    <n v="103.21804511278195"/>
    <x v="0"/>
    <x v="4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x v="4"/>
    <n v="111.76666666666665"/>
    <n v="40.397590361445786"/>
    <x v="0"/>
    <x v="4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x v="4"/>
    <n v="116.08000000000001"/>
    <n v="116.85906040268456"/>
    <x v="0"/>
    <x v="4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x v="4"/>
    <n v="141.5"/>
    <n v="115.51020408163265"/>
    <x v="0"/>
    <x v="4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x v="4"/>
    <n v="104.72999999999999"/>
    <n v="104.31274900398407"/>
    <x v="0"/>
    <x v="4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x v="4"/>
    <n v="255.83333333333331"/>
    <n v="69.772727272727266"/>
    <x v="0"/>
    <x v="4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x v="4"/>
    <n v="206.70670670670671"/>
    <n v="43.020833333333336"/>
    <x v="0"/>
    <x v="4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x v="4"/>
    <n v="112.105"/>
    <n v="58.540469973890339"/>
    <x v="0"/>
    <x v="4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x v="4"/>
    <n v="105.982"/>
    <n v="111.79535864978902"/>
    <x v="0"/>
    <x v="4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x v="4"/>
    <n v="100.16666666666667"/>
    <n v="46.230769230769234"/>
    <x v="0"/>
    <x v="4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x v="4"/>
    <n v="213.98947368421051"/>
    <n v="144.69039145907473"/>
    <x v="0"/>
    <x v="4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x v="4"/>
    <n v="126.16000000000001"/>
    <n v="88.845070422535215"/>
    <x v="0"/>
    <x v="4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x v="4"/>
    <n v="181.53547058823528"/>
    <n v="81.75107284768211"/>
    <x v="0"/>
    <x v="4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x v="4"/>
    <n v="100"/>
    <n v="71.428571428571431"/>
    <x v="0"/>
    <x v="4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x v="4"/>
    <n v="100.61"/>
    <n v="104.25906735751295"/>
    <x v="0"/>
    <x v="4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x v="4"/>
    <n v="100.9027027027027"/>
    <n v="90.616504854368927"/>
    <x v="0"/>
    <x v="4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x v="4"/>
    <n v="110.446"/>
    <n v="157.33048433048432"/>
    <x v="0"/>
    <x v="4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x v="4"/>
    <n v="111.8936170212766"/>
    <n v="105.18"/>
    <x v="0"/>
    <x v="4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x v="4"/>
    <n v="108.04450000000001"/>
    <n v="58.719836956521746"/>
    <x v="0"/>
    <x v="4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x v="4"/>
    <n v="106.66666666666667"/>
    <n v="81.632653061224488"/>
    <x v="0"/>
    <x v="4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x v="4"/>
    <n v="103.90027322404372"/>
    <n v="56.460043668122275"/>
    <x v="0"/>
    <x v="4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x v="4"/>
    <n v="125.16000000000001"/>
    <n v="140.1044776119403"/>
    <x v="0"/>
    <x v="4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x v="4"/>
    <n v="106.80499999999999"/>
    <n v="224.85263157894738"/>
    <x v="0"/>
    <x v="4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x v="4"/>
    <n v="112.30249999999999"/>
    <n v="181.13306451612902"/>
    <x v="0"/>
    <x v="4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x v="4"/>
    <n v="103.812"/>
    <n v="711.04109589041093"/>
    <x v="0"/>
    <x v="4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x v="4"/>
    <n v="141.65"/>
    <n v="65.883720930232556"/>
    <x v="0"/>
    <x v="4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x v="4"/>
    <n v="105.25999999999999"/>
    <n v="75.185714285714283"/>
    <x v="0"/>
    <x v="4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x v="4"/>
    <n v="103.09142857142857"/>
    <n v="133.14391143911439"/>
    <x v="0"/>
    <x v="4"/>
    <d v="2014-01-07T15:04:22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x v="4"/>
    <n v="107.65957446808511"/>
    <n v="55.2"/>
    <x v="0"/>
    <x v="4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x v="4"/>
    <n v="107.70464285714286"/>
    <n v="86.163714285714292"/>
    <x v="0"/>
    <x v="4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x v="4"/>
    <n v="101.55000000000001"/>
    <n v="92.318181818181813"/>
    <x v="0"/>
    <x v="4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x v="4"/>
    <n v="101.43766666666667"/>
    <n v="160.16473684210527"/>
    <x v="0"/>
    <x v="4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x v="4"/>
    <n v="136.80000000000001"/>
    <n v="45.6"/>
    <x v="0"/>
    <x v="4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x v="4"/>
    <n v="128.29999999999998"/>
    <n v="183.28571428571428"/>
    <x v="0"/>
    <x v="4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x v="4"/>
    <n v="101.05"/>
    <n v="125.78838174273859"/>
    <x v="0"/>
    <x v="4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x v="4"/>
    <n v="126.84"/>
    <n v="57.654545454545456"/>
    <x v="0"/>
    <x v="4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x v="4"/>
    <n v="105.0859375"/>
    <n v="78.660818713450297"/>
    <x v="0"/>
    <x v="4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x v="4"/>
    <n v="102.85405405405406"/>
    <n v="91.480769230769226"/>
    <x v="0"/>
    <x v="4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x v="4"/>
    <n v="102.14714285714285"/>
    <n v="68.09809523809524"/>
    <x v="0"/>
    <x v="4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x v="4"/>
    <n v="120.21700000000001"/>
    <n v="48.086800000000004"/>
    <x v="0"/>
    <x v="4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x v="4"/>
    <n v="100.24761904761905"/>
    <n v="202.42307692307693"/>
    <x v="0"/>
    <x v="4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x v="4"/>
    <n v="100.63392857142857"/>
    <n v="216.75"/>
    <x v="0"/>
    <x v="4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x v="4"/>
    <n v="100.4375"/>
    <n v="110.06849315068493"/>
    <x v="0"/>
    <x v="4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x v="5"/>
    <n v="0.43939393939393934"/>
    <n v="4.833333333333333"/>
    <x v="0"/>
    <x v="5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x v="5"/>
    <n v="2.0066666666666668"/>
    <n v="50.166666666666664"/>
    <x v="0"/>
    <x v="5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x v="5"/>
    <n v="1.075"/>
    <n v="35.833333333333336"/>
    <x v="0"/>
    <x v="5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x v="5"/>
    <n v="0.76500000000000001"/>
    <n v="11.76923076923077"/>
    <x v="0"/>
    <x v="5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x v="5"/>
    <n v="6.7966666666666677"/>
    <n v="40.78"/>
    <x v="0"/>
    <x v="5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x v="5"/>
    <n v="1.2E-2"/>
    <n v="3"/>
    <x v="0"/>
    <x v="5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x v="5"/>
    <n v="1.3299999999999998"/>
    <n v="16.625"/>
    <x v="0"/>
    <x v="5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x v="5"/>
    <n v="0"/>
    <e v="#DIV/0!"/>
    <x v="0"/>
    <x v="5"/>
    <d v="2015-10-08T21:4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x v="5"/>
    <n v="5.6333333333333329"/>
    <n v="52"/>
    <x v="0"/>
    <x v="5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x v="5"/>
    <n v="0"/>
    <e v="#DIV/0!"/>
    <x v="0"/>
    <x v="5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x v="5"/>
    <n v="2.4"/>
    <n v="4.8"/>
    <x v="0"/>
    <x v="5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x v="5"/>
    <n v="13.833333333333334"/>
    <n v="51.875"/>
    <x v="0"/>
    <x v="5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x v="5"/>
    <n v="9.5"/>
    <n v="71.25"/>
    <x v="0"/>
    <x v="5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x v="5"/>
    <n v="0"/>
    <e v="#DIV/0!"/>
    <x v="0"/>
    <x v="5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x v="5"/>
    <n v="5"/>
    <n v="62.5"/>
    <x v="0"/>
    <x v="5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x v="5"/>
    <n v="2.7272727272727275E-3"/>
    <n v="1"/>
    <x v="0"/>
    <x v="5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x v="5"/>
    <n v="0"/>
    <e v="#DIV/0!"/>
    <x v="0"/>
    <x v="5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x v="5"/>
    <n v="0"/>
    <e v="#DIV/0!"/>
    <x v="0"/>
    <x v="5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x v="5"/>
    <n v="9.379999999999999"/>
    <n v="170.54545454545453"/>
    <x v="0"/>
    <x v="5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x v="5"/>
    <n v="0"/>
    <e v="#DIV/0!"/>
    <x v="0"/>
    <x v="5"/>
    <d v="2014-10-0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x v="5"/>
    <n v="0.1"/>
    <n v="5"/>
    <x v="0"/>
    <x v="5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x v="5"/>
    <n v="0"/>
    <e v="#DIV/0!"/>
    <x v="0"/>
    <x v="5"/>
    <d v="2013-10-03T19:03:16"/>
    <x v="441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x v="5"/>
    <n v="39.358823529411765"/>
    <n v="393.58823529411762"/>
    <x v="0"/>
    <x v="5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x v="5"/>
    <n v="0.1"/>
    <n v="5"/>
    <x v="0"/>
    <x v="5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x v="5"/>
    <n v="5"/>
    <n v="50"/>
    <x v="0"/>
    <x v="5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x v="5"/>
    <n v="3.3333333333333335E-3"/>
    <n v="1"/>
    <x v="0"/>
    <x v="5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x v="5"/>
    <n v="7.2952380952380951"/>
    <n v="47.875"/>
    <x v="0"/>
    <x v="5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x v="5"/>
    <n v="1.6666666666666666E-2"/>
    <n v="5"/>
    <x v="0"/>
    <x v="5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x v="5"/>
    <n v="3.2804000000000002"/>
    <n v="20.502500000000001"/>
    <x v="0"/>
    <x v="5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x v="5"/>
    <n v="2.25"/>
    <n v="9"/>
    <x v="0"/>
    <x v="5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x v="5"/>
    <n v="0.79200000000000004"/>
    <n v="56.571428571428569"/>
    <x v="0"/>
    <x v="5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x v="5"/>
    <n v="0"/>
    <e v="#DIV/0!"/>
    <x v="0"/>
    <x v="5"/>
    <d v="2013-12-26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x v="5"/>
    <n v="64"/>
    <n v="40"/>
    <x v="0"/>
    <x v="5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x v="5"/>
    <n v="2.7404479578392621E-2"/>
    <n v="13"/>
    <x v="0"/>
    <x v="5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x v="5"/>
    <n v="0.82000000000000006"/>
    <n v="16.399999999999999"/>
    <x v="0"/>
    <x v="5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x v="5"/>
    <n v="6.9230769230769221E-2"/>
    <n v="22.5"/>
    <x v="0"/>
    <x v="5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x v="5"/>
    <n v="0.68631863186318631"/>
    <n v="20.333333333333332"/>
    <x v="0"/>
    <x v="5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x v="5"/>
    <n v="0"/>
    <e v="#DIV/0!"/>
    <x v="0"/>
    <x v="5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x v="5"/>
    <n v="8.2100000000000009"/>
    <n v="16.755102040816325"/>
    <x v="0"/>
    <x v="5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x v="5"/>
    <n v="6.4102564102564097E-2"/>
    <n v="25"/>
    <x v="0"/>
    <x v="5"/>
    <d v="2011-09-14T15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x v="5"/>
    <n v="0.29411764705882354"/>
    <n v="12.5"/>
    <x v="0"/>
    <x v="5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x v="5"/>
    <n v="0"/>
    <e v="#DIV/0!"/>
    <x v="0"/>
    <x v="5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x v="5"/>
    <n v="0"/>
    <e v="#DIV/0!"/>
    <x v="0"/>
    <x v="5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x v="5"/>
    <n v="2.2727272727272729"/>
    <n v="113.63636363636364"/>
    <x v="0"/>
    <x v="5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x v="5"/>
    <n v="9.9009900990099015E-2"/>
    <n v="1"/>
    <x v="0"/>
    <x v="5"/>
    <d v="2016-04-2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x v="5"/>
    <n v="26.953125"/>
    <n v="17.25"/>
    <x v="0"/>
    <x v="5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x v="5"/>
    <n v="0.76"/>
    <n v="15.2"/>
    <x v="0"/>
    <x v="5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x v="5"/>
    <n v="21.574999999999999"/>
    <n v="110.64102564102564"/>
    <x v="0"/>
    <x v="5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x v="5"/>
    <n v="0"/>
    <e v="#DIV/0!"/>
    <x v="0"/>
    <x v="5"/>
    <d v="2012-05-12T04:01:23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x v="5"/>
    <n v="0"/>
    <e v="#DIV/0!"/>
    <x v="0"/>
    <x v="5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x v="5"/>
    <n v="1.02"/>
    <n v="25.5"/>
    <x v="0"/>
    <x v="5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x v="5"/>
    <n v="11.892727272727273"/>
    <n v="38.476470588235294"/>
    <x v="0"/>
    <x v="5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x v="5"/>
    <n v="17.625"/>
    <n v="28.2"/>
    <x v="0"/>
    <x v="5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x v="5"/>
    <n v="2.87"/>
    <n v="61.5"/>
    <x v="0"/>
    <x v="5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x v="5"/>
    <n v="3.0303030303030304E-2"/>
    <n v="1"/>
    <x v="0"/>
    <x v="5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x v="5"/>
    <n v="0"/>
    <e v="#DIV/0!"/>
    <x v="0"/>
    <x v="5"/>
    <d v="2015-04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x v="5"/>
    <n v="2.230268181818182"/>
    <n v="39.569274193548388"/>
    <x v="0"/>
    <x v="5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x v="5"/>
    <n v="0"/>
    <e v="#DIV/0!"/>
    <x v="0"/>
    <x v="5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x v="5"/>
    <n v="0"/>
    <e v="#DIV/0!"/>
    <x v="0"/>
    <x v="5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x v="5"/>
    <n v="32.56"/>
    <n v="88.8"/>
    <x v="0"/>
    <x v="5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x v="5"/>
    <n v="19.41"/>
    <n v="55.457142857142856"/>
    <x v="0"/>
    <x v="5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x v="5"/>
    <n v="6.1"/>
    <n v="87.142857142857139"/>
    <x v="0"/>
    <x v="5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x v="5"/>
    <n v="0.1"/>
    <n v="10"/>
    <x v="0"/>
    <x v="5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x v="5"/>
    <n v="50.2"/>
    <n v="51.224489795918366"/>
    <x v="0"/>
    <x v="5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x v="5"/>
    <n v="0.18625"/>
    <n v="13.545454545454545"/>
    <x v="0"/>
    <x v="5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x v="5"/>
    <n v="21.906971229845084"/>
    <n v="66.520080000000007"/>
    <x v="0"/>
    <x v="5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x v="5"/>
    <n v="9.0909090909090905E-3"/>
    <n v="50"/>
    <x v="0"/>
    <x v="5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x v="5"/>
    <n v="0"/>
    <e v="#DIV/0!"/>
    <x v="0"/>
    <x v="5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x v="5"/>
    <n v="0"/>
    <e v="#DIV/0!"/>
    <x v="0"/>
    <x v="5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x v="5"/>
    <n v="0.28667813379201834"/>
    <n v="71.666666666666671"/>
    <x v="0"/>
    <x v="5"/>
    <d v="2011-12-05T11:33:36"/>
    <x v="489"/>
  </r>
  <r>
    <n v="490"/>
    <s v="PROJECT IS CANCELLED"/>
    <s v="Cancelled"/>
    <n v="1000"/>
    <n v="0"/>
    <x v="2"/>
    <x v="0"/>
    <s v="USD"/>
    <n v="1345677285"/>
    <n v="1343085285"/>
    <x v="0"/>
    <n v="0"/>
    <b v="0"/>
    <x v="5"/>
    <n v="0"/>
    <e v="#DIV/0!"/>
    <x v="0"/>
    <x v="5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x v="5"/>
    <n v="0"/>
    <e v="#DIV/0!"/>
    <x v="0"/>
    <x v="5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x v="5"/>
    <n v="0"/>
    <e v="#DIV/0!"/>
    <x v="0"/>
    <x v="5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x v="5"/>
    <n v="0"/>
    <e v="#DIV/0!"/>
    <x v="0"/>
    <x v="5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x v="5"/>
    <n v="0.155"/>
    <n v="10.333333333333334"/>
    <x v="0"/>
    <x v="5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x v="5"/>
    <n v="0"/>
    <e v="#DIV/0!"/>
    <x v="0"/>
    <x v="5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x v="5"/>
    <n v="1.6666666666666668E-3"/>
    <n v="1"/>
    <x v="0"/>
    <x v="5"/>
    <d v="2013-12-12T22:21:14"/>
    <x v="496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x v="5"/>
    <n v="0.6696428571428571"/>
    <n v="10"/>
    <x v="0"/>
    <x v="5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x v="5"/>
    <n v="4.5985132395404564"/>
    <n v="136.09090909090909"/>
    <x v="0"/>
    <x v="5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x v="5"/>
    <n v="9.5500000000000007"/>
    <n v="73.461538461538467"/>
    <x v="0"/>
    <x v="5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x v="5"/>
    <n v="3.3076923076923079"/>
    <n v="53.75"/>
    <x v="0"/>
    <x v="5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x v="5"/>
    <n v="0"/>
    <e v="#DIV/0!"/>
    <x v="0"/>
    <x v="5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x v="5"/>
    <n v="1.1499999999999999"/>
    <n v="57.5"/>
    <x v="0"/>
    <x v="5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x v="5"/>
    <n v="1.7538461538461538"/>
    <n v="12.666666666666666"/>
    <x v="0"/>
    <x v="5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x v="5"/>
    <n v="1.3673469387755102"/>
    <n v="67"/>
    <x v="0"/>
    <x v="5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x v="5"/>
    <n v="0.43333333333333329"/>
    <n v="3.7142857142857144"/>
    <x v="0"/>
    <x v="5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x v="5"/>
    <n v="0.125"/>
    <n v="250"/>
    <x v="0"/>
    <x v="5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x v="5"/>
    <n v="3.2"/>
    <n v="64"/>
    <x v="0"/>
    <x v="5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x v="5"/>
    <n v="0.8"/>
    <n v="133.33333333333334"/>
    <x v="0"/>
    <x v="5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x v="5"/>
    <n v="0.2"/>
    <n v="10"/>
    <x v="0"/>
    <x v="5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x v="5"/>
    <n v="0"/>
    <e v="#DIV/0!"/>
    <x v="0"/>
    <x v="5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x v="5"/>
    <n v="3"/>
    <n v="30"/>
    <x v="0"/>
    <x v="5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x v="5"/>
    <n v="0.13749999999999998"/>
    <n v="5.5"/>
    <x v="0"/>
    <x v="5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x v="5"/>
    <n v="13.923999999999999"/>
    <n v="102.38235294117646"/>
    <x v="0"/>
    <x v="5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x v="5"/>
    <n v="3.3333333333333335"/>
    <n v="16.666666666666668"/>
    <x v="0"/>
    <x v="5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x v="5"/>
    <n v="25.41340206185567"/>
    <n v="725.02941176470586"/>
    <x v="0"/>
    <x v="5"/>
    <d v="2015-11-1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x v="5"/>
    <n v="0"/>
    <e v="#DIV/0!"/>
    <x v="0"/>
    <x v="5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x v="5"/>
    <n v="1.3666666666666667"/>
    <n v="68.333333333333329"/>
    <x v="0"/>
    <x v="5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x v="5"/>
    <n v="0"/>
    <e v="#DIV/0!"/>
    <x v="0"/>
    <x v="5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x v="5"/>
    <n v="22.881426547787683"/>
    <n v="39.228571428571428"/>
    <x v="0"/>
    <x v="5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x v="6"/>
    <n v="102.1"/>
    <n v="150.14705882352942"/>
    <x v="1"/>
    <x v="6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x v="6"/>
    <n v="104.64"/>
    <n v="93.428571428571431"/>
    <x v="1"/>
    <x v="6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x v="6"/>
    <n v="114.66666666666667"/>
    <n v="110.96774193548387"/>
    <x v="1"/>
    <x v="6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x v="6"/>
    <n v="120.6"/>
    <n v="71.785714285714292"/>
    <x v="1"/>
    <x v="6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x v="6"/>
    <n v="108.67285714285715"/>
    <n v="29.258076923076924"/>
    <x v="1"/>
    <x v="6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x v="6"/>
    <n v="100"/>
    <n v="1000"/>
    <x v="1"/>
    <x v="6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x v="6"/>
    <n v="113.99999999999999"/>
    <n v="74.347826086956516"/>
    <x v="1"/>
    <x v="6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x v="6"/>
    <n v="100.85"/>
    <n v="63.829113924050631"/>
    <x v="1"/>
    <x v="6"/>
    <d v="2017-01-18T04:56:06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x v="6"/>
    <n v="115.65217391304347"/>
    <n v="44.333333333333336"/>
    <x v="1"/>
    <x v="6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x v="6"/>
    <n v="130.41666666666666"/>
    <n v="86.944444444444443"/>
    <x v="1"/>
    <x v="6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x v="6"/>
    <n v="107.78267254038178"/>
    <n v="126.55172413793103"/>
    <x v="1"/>
    <x v="6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x v="6"/>
    <n v="100"/>
    <n v="129.03225806451613"/>
    <x v="1"/>
    <x v="6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x v="6"/>
    <n v="123.25"/>
    <n v="71.242774566473983"/>
    <x v="1"/>
    <x v="6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x v="6"/>
    <n v="100.2"/>
    <n v="117.88235294117646"/>
    <x v="1"/>
    <x v="6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x v="6"/>
    <n v="104.66666666666666"/>
    <n v="327.08333333333331"/>
    <x v="1"/>
    <x v="6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x v="6"/>
    <n v="102.49999999999999"/>
    <n v="34.745762711864408"/>
    <x v="1"/>
    <x v="6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x v="6"/>
    <n v="118.25757575757576"/>
    <n v="100.06410256410257"/>
    <x v="1"/>
    <x v="6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x v="6"/>
    <n v="120.5"/>
    <n v="40.847457627118644"/>
    <x v="1"/>
    <x v="6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x v="6"/>
    <n v="302.42"/>
    <n v="252.01666666666668"/>
    <x v="1"/>
    <x v="6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x v="6"/>
    <n v="100.64400000000001"/>
    <n v="25.161000000000001"/>
    <x v="1"/>
    <x v="6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x v="7"/>
    <n v="6.6666666666666671E-3"/>
    <n v="1"/>
    <x v="2"/>
    <x v="7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x v="7"/>
    <n v="0.55555555555555558"/>
    <n v="25"/>
    <x v="2"/>
    <x v="7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x v="7"/>
    <n v="3.9999999999999996E-4"/>
    <n v="1"/>
    <x v="2"/>
    <x v="7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x v="7"/>
    <n v="0.31818181818181818"/>
    <n v="35"/>
    <x v="2"/>
    <x v="7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x v="7"/>
    <n v="1.2"/>
    <n v="3"/>
    <x v="2"/>
    <x v="7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x v="7"/>
    <n v="27.383999999999997"/>
    <n v="402.70588235294116"/>
    <x v="2"/>
    <x v="7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x v="7"/>
    <n v="8.666666666666667E-2"/>
    <n v="26"/>
    <x v="2"/>
    <x v="7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x v="7"/>
    <n v="0"/>
    <e v="#DIV/0!"/>
    <x v="2"/>
    <x v="7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x v="7"/>
    <n v="0.09"/>
    <n v="9"/>
    <x v="2"/>
    <x v="7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x v="7"/>
    <n v="2.7199999999999998"/>
    <n v="8.5"/>
    <x v="2"/>
    <x v="7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x v="7"/>
    <n v="0.70000000000000007"/>
    <n v="8.75"/>
    <x v="2"/>
    <x v="7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x v="7"/>
    <n v="5.0413333333333332"/>
    <n v="135.03571428571428"/>
    <x v="2"/>
    <x v="7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x v="7"/>
    <n v="0"/>
    <e v="#DIV/0!"/>
    <x v="2"/>
    <x v="7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x v="7"/>
    <n v="0.49199999999999999"/>
    <n v="20.5"/>
    <x v="2"/>
    <x v="7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x v="7"/>
    <n v="36.589147286821706"/>
    <n v="64.36363636363636"/>
    <x v="2"/>
    <x v="7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x v="7"/>
    <n v="0"/>
    <e v="#DIV/0!"/>
    <x v="2"/>
    <x v="7"/>
    <d v="2016-05-13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x v="7"/>
    <n v="2.5"/>
    <n v="200"/>
    <x v="2"/>
    <x v="7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x v="7"/>
    <n v="0.91066666666666674"/>
    <n v="68.3"/>
    <x v="2"/>
    <x v="7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x v="7"/>
    <n v="0"/>
    <e v="#DIV/0!"/>
    <x v="2"/>
    <x v="7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x v="7"/>
    <n v="2.0833333333333336E-2"/>
    <n v="50"/>
    <x v="2"/>
    <x v="7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x v="7"/>
    <n v="1.2E-2"/>
    <n v="4"/>
    <x v="2"/>
    <x v="7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x v="7"/>
    <n v="0.36666666666666664"/>
    <n v="27.5"/>
    <x v="2"/>
    <x v="7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x v="7"/>
    <n v="0"/>
    <e v="#DIV/0!"/>
    <x v="2"/>
    <x v="7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x v="7"/>
    <n v="9.0666666666666659E-2"/>
    <n v="34"/>
    <x v="2"/>
    <x v="7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x v="7"/>
    <n v="5.5555555555555558E-3"/>
    <n v="1"/>
    <x v="2"/>
    <x v="7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x v="7"/>
    <n v="0"/>
    <e v="#DIV/0!"/>
    <x v="2"/>
    <x v="7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x v="7"/>
    <n v="0.02"/>
    <n v="1"/>
    <x v="2"/>
    <x v="7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x v="7"/>
    <n v="0"/>
    <e v="#DIV/0!"/>
    <x v="2"/>
    <x v="7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x v="7"/>
    <n v="1"/>
    <n v="49"/>
    <x v="2"/>
    <x v="7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x v="7"/>
    <n v="0.8"/>
    <n v="20"/>
    <x v="2"/>
    <x v="7"/>
    <d v="2015-12-02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x v="7"/>
    <n v="0.16705882352941176"/>
    <n v="142"/>
    <x v="2"/>
    <x v="7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x v="7"/>
    <n v="0.42399999999999999"/>
    <n v="53"/>
    <x v="2"/>
    <x v="7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x v="7"/>
    <n v="0"/>
    <e v="#DIV/0!"/>
    <x v="2"/>
    <x v="7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x v="7"/>
    <n v="0.38925389253892539"/>
    <n v="38.444444444444443"/>
    <x v="2"/>
    <x v="7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x v="7"/>
    <n v="0.7155635062611807"/>
    <n v="20"/>
    <x v="2"/>
    <x v="7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x v="7"/>
    <n v="0.43166666666666664"/>
    <n v="64.75"/>
    <x v="2"/>
    <x v="7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x v="7"/>
    <n v="1.25E-3"/>
    <n v="1"/>
    <x v="2"/>
    <x v="7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x v="7"/>
    <n v="0.2"/>
    <n v="10"/>
    <x v="2"/>
    <x v="7"/>
    <d v="2016-03-21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x v="7"/>
    <n v="1.12E-2"/>
    <n v="2"/>
    <x v="2"/>
    <x v="7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x v="7"/>
    <n v="1.4583333333333333"/>
    <n v="35"/>
    <x v="2"/>
    <x v="7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x v="7"/>
    <n v="3.3333333333333333E-2"/>
    <n v="1"/>
    <x v="2"/>
    <x v="7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x v="7"/>
    <n v="0"/>
    <e v="#DIV/0!"/>
    <x v="2"/>
    <x v="7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x v="7"/>
    <n v="0"/>
    <e v="#DIV/0!"/>
    <x v="2"/>
    <x v="7"/>
    <d v="2015-02-20T17:45:19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x v="7"/>
    <n v="1.1111111111111112E-2"/>
    <n v="1"/>
    <x v="2"/>
    <x v="7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x v="7"/>
    <n v="1"/>
    <n v="5"/>
    <x v="2"/>
    <x v="7"/>
    <d v="2015-02-14T17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x v="7"/>
    <n v="0"/>
    <e v="#DIV/0!"/>
    <x v="2"/>
    <x v="7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x v="7"/>
    <n v="0.55999999999999994"/>
    <n v="14"/>
    <x v="2"/>
    <x v="7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x v="7"/>
    <n v="9.0833333333333339"/>
    <n v="389.28571428571428"/>
    <x v="2"/>
    <x v="7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x v="7"/>
    <n v="3.3444444444444441"/>
    <n v="150.5"/>
    <x v="2"/>
    <x v="7"/>
    <d v="2016-09-18T18:28:06"/>
    <x v="588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x v="7"/>
    <n v="1.3333333333333334E-2"/>
    <n v="1"/>
    <x v="2"/>
    <x v="7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x v="7"/>
    <n v="4.46"/>
    <n v="24.777777777777779"/>
    <x v="2"/>
    <x v="7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x v="7"/>
    <n v="6.0999999999999999E-2"/>
    <n v="30.5"/>
    <x v="2"/>
    <x v="7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x v="7"/>
    <n v="3.3333333333333335"/>
    <n v="250"/>
    <x v="2"/>
    <x v="7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x v="7"/>
    <n v="23"/>
    <n v="16.428571428571427"/>
    <x v="2"/>
    <x v="7"/>
    <d v="2015-03-07T16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x v="7"/>
    <n v="0.104"/>
    <n v="13"/>
    <x v="2"/>
    <x v="7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x v="7"/>
    <n v="0.42599999999999999"/>
    <n v="53.25"/>
    <x v="2"/>
    <x v="7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x v="7"/>
    <n v="0.03"/>
    <n v="3"/>
    <x v="2"/>
    <x v="7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x v="7"/>
    <n v="0.26666666666666666"/>
    <n v="10"/>
    <x v="2"/>
    <x v="7"/>
    <d v="2016-06-24T16:55:35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x v="7"/>
    <n v="34"/>
    <n v="121.42857142857143"/>
    <x v="2"/>
    <x v="7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x v="7"/>
    <n v="6.2E-2"/>
    <n v="15.5"/>
    <x v="2"/>
    <x v="7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x v="7"/>
    <n v="2"/>
    <n v="100"/>
    <x v="2"/>
    <x v="7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x v="7"/>
    <n v="1.4000000000000001"/>
    <n v="23.333333333333332"/>
    <x v="2"/>
    <x v="7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x v="7"/>
    <n v="0"/>
    <e v="#DIV/0!"/>
    <x v="2"/>
    <x v="7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x v="7"/>
    <n v="3.9334666666666664"/>
    <n v="45.386153846153846"/>
    <x v="2"/>
    <x v="7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x v="7"/>
    <n v="0"/>
    <e v="#DIV/0!"/>
    <x v="2"/>
    <x v="7"/>
    <d v="2014-07-29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x v="7"/>
    <n v="2.62"/>
    <n v="16.375"/>
    <x v="2"/>
    <x v="7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x v="7"/>
    <n v="0.2"/>
    <n v="10"/>
    <x v="2"/>
    <x v="7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x v="7"/>
    <n v="0"/>
    <e v="#DIV/0!"/>
    <x v="2"/>
    <x v="7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x v="7"/>
    <n v="0.97400000000000009"/>
    <n v="292.2"/>
    <x v="2"/>
    <x v="7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x v="7"/>
    <n v="0.64102564102564097"/>
    <n v="5"/>
    <x v="2"/>
    <x v="7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x v="7"/>
    <n v="0"/>
    <e v="#DIV/0!"/>
    <x v="2"/>
    <x v="7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x v="7"/>
    <n v="0"/>
    <e v="#DIV/0!"/>
    <x v="2"/>
    <x v="7"/>
    <d v="2015-11-20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x v="7"/>
    <n v="0"/>
    <e v="#DIV/0!"/>
    <x v="2"/>
    <x v="7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x v="7"/>
    <n v="21.363333333333333"/>
    <n v="105.93388429752066"/>
    <x v="2"/>
    <x v="7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x v="7"/>
    <n v="0"/>
    <e v="#DIV/0!"/>
    <x v="2"/>
    <x v="7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x v="7"/>
    <n v="0"/>
    <e v="#DIV/0!"/>
    <x v="2"/>
    <x v="7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x v="7"/>
    <n v="0"/>
    <e v="#DIV/0!"/>
    <x v="2"/>
    <x v="7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x v="7"/>
    <n v="3"/>
    <n v="20"/>
    <x v="2"/>
    <x v="7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x v="7"/>
    <n v="0"/>
    <e v="#DIV/0!"/>
    <x v="2"/>
    <x v="7"/>
    <d v="2015-11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x v="7"/>
    <n v="3.9999999999999996E-5"/>
    <n v="1"/>
    <x v="2"/>
    <x v="7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x v="7"/>
    <n v="1"/>
    <n v="300"/>
    <x v="2"/>
    <x v="7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x v="7"/>
    <n v="1.044"/>
    <n v="87"/>
    <x v="2"/>
    <x v="7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x v="7"/>
    <n v="5.6833333333333336"/>
    <n v="37.888888888888886"/>
    <x v="2"/>
    <x v="7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x v="7"/>
    <n v="0"/>
    <e v="#DIV/0!"/>
    <x v="2"/>
    <x v="7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x v="7"/>
    <n v="0"/>
    <e v="#DIV/0!"/>
    <x v="2"/>
    <x v="7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x v="7"/>
    <n v="0"/>
    <e v="#DIV/0!"/>
    <x v="2"/>
    <x v="7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x v="7"/>
    <n v="17.380000000000003"/>
    <n v="111.41025641025641"/>
    <x v="2"/>
    <x v="7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x v="7"/>
    <n v="0.02"/>
    <n v="90"/>
    <x v="2"/>
    <x v="7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x v="7"/>
    <n v="0"/>
    <e v="#DIV/0!"/>
    <x v="2"/>
    <x v="7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x v="7"/>
    <n v="0.17500000000000002"/>
    <n v="116.66666666666667"/>
    <x v="2"/>
    <x v="7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x v="7"/>
    <n v="8.3340278356529712E-2"/>
    <n v="10"/>
    <x v="2"/>
    <x v="7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x v="7"/>
    <n v="1.38"/>
    <n v="76.666666666666671"/>
    <x v="2"/>
    <x v="7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x v="7"/>
    <n v="0"/>
    <e v="#DIV/0!"/>
    <x v="2"/>
    <x v="7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x v="7"/>
    <n v="12.45"/>
    <n v="49.8"/>
    <x v="2"/>
    <x v="7"/>
    <d v="2016-05-17T07:11:02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x v="7"/>
    <n v="0.02"/>
    <n v="1"/>
    <x v="2"/>
    <x v="7"/>
    <d v="2015-01-27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x v="7"/>
    <n v="8.0000000000000002E-3"/>
    <n v="2"/>
    <x v="2"/>
    <x v="7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x v="7"/>
    <n v="0.2"/>
    <n v="4"/>
    <x v="2"/>
    <x v="7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x v="7"/>
    <n v="0"/>
    <e v="#DIV/0!"/>
    <x v="2"/>
    <x v="7"/>
    <d v="2017-01-27T23:05:18"/>
    <x v="637"/>
  </r>
  <r>
    <n v="638"/>
    <s v="W (Canceled)"/>
    <s v="O0"/>
    <n v="200000"/>
    <n v="18"/>
    <x v="1"/>
    <x v="12"/>
    <s v="EUR"/>
    <n v="1490447662"/>
    <n v="1485267262"/>
    <x v="0"/>
    <n v="6"/>
    <b v="0"/>
    <x v="7"/>
    <n v="9.0000000000000011E-3"/>
    <n v="3"/>
    <x v="2"/>
    <x v="7"/>
    <d v="2017-01-24T14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x v="7"/>
    <n v="9.9999999999999991E-5"/>
    <n v="1"/>
    <x v="2"/>
    <x v="7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x v="8"/>
    <n v="144.28571428571428"/>
    <n v="50.5"/>
    <x v="2"/>
    <x v="8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x v="8"/>
    <n v="119.16249999999999"/>
    <n v="151.31746031746033"/>
    <x v="2"/>
    <x v="8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x v="8"/>
    <n v="1460.4850000000001"/>
    <n v="134.3592456301748"/>
    <x v="2"/>
    <x v="8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x v="8"/>
    <n v="105.80799999999999"/>
    <n v="174.02631578947367"/>
    <x v="2"/>
    <x v="8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x v="8"/>
    <n v="300.11791999999997"/>
    <n v="73.486268364348675"/>
    <x v="2"/>
    <x v="8"/>
    <d v="2014-09-16T15:58:59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x v="8"/>
    <n v="278.7"/>
    <n v="23.518987341772153"/>
    <x v="2"/>
    <x v="8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x v="8"/>
    <n v="131.87625"/>
    <n v="39.074444444444445"/>
    <x v="2"/>
    <x v="8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x v="8"/>
    <n v="107.05"/>
    <n v="125.94117647058823"/>
    <x v="2"/>
    <x v="8"/>
    <d v="2016-02-16T18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x v="8"/>
    <n v="126.82285714285715"/>
    <n v="1644"/>
    <x v="2"/>
    <x v="8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x v="8"/>
    <n v="139.96"/>
    <n v="42.670731707317074"/>
    <x v="2"/>
    <x v="8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x v="8"/>
    <n v="112.4"/>
    <n v="35.125"/>
    <x v="2"/>
    <x v="8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x v="8"/>
    <n v="100.52799999999999"/>
    <n v="239.35238095238094"/>
    <x v="2"/>
    <x v="8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x v="8"/>
    <n v="100.46666666666665"/>
    <n v="107.64285714285714"/>
    <x v="2"/>
    <x v="8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x v="8"/>
    <n v="141.446"/>
    <n v="95.830623306233065"/>
    <x v="2"/>
    <x v="8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x v="8"/>
    <n v="267.29166666666669"/>
    <n v="31.663376110562684"/>
    <x v="2"/>
    <x v="8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x v="8"/>
    <n v="146.88749999999999"/>
    <n v="42.886861313868614"/>
    <x v="2"/>
    <x v="8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x v="8"/>
    <n v="213.56"/>
    <n v="122.73563218390805"/>
    <x v="2"/>
    <x v="8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x v="8"/>
    <n v="125.69999999999999"/>
    <n v="190.45454545454547"/>
    <x v="2"/>
    <x v="8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x v="8"/>
    <n v="104.46206037108834"/>
    <n v="109.33695652173913"/>
    <x v="2"/>
    <x v="8"/>
    <d v="2015-06-24T03:51:29"/>
    <x v="65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x v="8"/>
    <n v="100.56666666666668"/>
    <n v="143.66666666666666"/>
    <x v="2"/>
    <x v="8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x v="8"/>
    <n v="3.0579999999999998"/>
    <n v="84.944444444444443"/>
    <x v="2"/>
    <x v="8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x v="8"/>
    <n v="0.95"/>
    <n v="10.555555555555555"/>
    <x v="2"/>
    <x v="8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x v="8"/>
    <n v="0.4"/>
    <n v="39"/>
    <x v="2"/>
    <x v="8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x v="8"/>
    <n v="0.35000000000000003"/>
    <n v="100"/>
    <x v="2"/>
    <x v="8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x v="8"/>
    <n v="7.5333333333333332"/>
    <n v="31.172413793103448"/>
    <x v="2"/>
    <x v="8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x v="8"/>
    <n v="18.64"/>
    <n v="155.33333333333334"/>
    <x v="2"/>
    <x v="8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x v="8"/>
    <n v="4.0000000000000001E-3"/>
    <n v="2"/>
    <x v="2"/>
    <x v="8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x v="8"/>
    <n v="10.02"/>
    <n v="178.92857142857142"/>
    <x v="2"/>
    <x v="8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x v="8"/>
    <n v="4.5600000000000005"/>
    <n v="27.36"/>
    <x v="2"/>
    <x v="8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x v="8"/>
    <n v="21.5075"/>
    <n v="1536.25"/>
    <x v="2"/>
    <x v="8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x v="8"/>
    <n v="29.276666666666667"/>
    <n v="84.99677419354839"/>
    <x v="2"/>
    <x v="8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x v="8"/>
    <n v="39.426666666666662"/>
    <n v="788.5333333333333"/>
    <x v="2"/>
    <x v="8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x v="8"/>
    <n v="21.628"/>
    <n v="50.29767441860465"/>
    <x v="2"/>
    <x v="8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x v="8"/>
    <n v="0.20500000000000002"/>
    <n v="68.333333333333329"/>
    <x v="2"/>
    <x v="8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x v="8"/>
    <n v="0.03"/>
    <n v="7.5"/>
    <x v="2"/>
    <x v="8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x v="8"/>
    <n v="14.85"/>
    <n v="34.269230769230766"/>
    <x v="2"/>
    <x v="8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x v="8"/>
    <n v="1.4710000000000001"/>
    <n v="61.291666666666664"/>
    <x v="2"/>
    <x v="8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x v="8"/>
    <n v="25.584"/>
    <n v="133.25"/>
    <x v="2"/>
    <x v="8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x v="8"/>
    <n v="3.8206896551724134"/>
    <n v="65.17647058823529"/>
    <x v="2"/>
    <x v="8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x v="8"/>
    <n v="15.485964912280703"/>
    <n v="93.90425531914893"/>
    <x v="2"/>
    <x v="8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x v="8"/>
    <n v="25.912000000000003"/>
    <n v="150.65116279069767"/>
    <x v="2"/>
    <x v="8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x v="8"/>
    <n v="0.04"/>
    <n v="1"/>
    <x v="2"/>
    <x v="8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x v="8"/>
    <n v="0.106"/>
    <n v="13.25"/>
    <x v="2"/>
    <x v="8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x v="8"/>
    <n v="0.85142857142857142"/>
    <n v="99.333333333333329"/>
    <x v="2"/>
    <x v="8"/>
    <d v="2016-09-2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x v="8"/>
    <n v="7.4837500000000006"/>
    <n v="177.39259259259259"/>
    <x v="2"/>
    <x v="8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x v="8"/>
    <n v="27.650000000000002"/>
    <n v="55.3"/>
    <x v="2"/>
    <x v="8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x v="8"/>
    <n v="0"/>
    <e v="#DIV/0!"/>
    <x v="2"/>
    <x v="8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x v="8"/>
    <n v="3.55"/>
    <n v="591.66666666666663"/>
    <x v="2"/>
    <x v="8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x v="8"/>
    <n v="72.989999999999995"/>
    <n v="405.5"/>
    <x v="2"/>
    <x v="8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x v="8"/>
    <n v="57.648750000000007"/>
    <n v="343.14732142857144"/>
    <x v="2"/>
    <x v="8"/>
    <d v="2016-11-01T16:01:37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x v="8"/>
    <n v="12.34"/>
    <n v="72.588235294117652"/>
    <x v="2"/>
    <x v="8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x v="8"/>
    <n v="0.52"/>
    <n v="26"/>
    <x v="2"/>
    <x v="8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x v="8"/>
    <n v="6.5299999999999994"/>
    <n v="6.4975124378109452"/>
    <x v="2"/>
    <x v="8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x v="8"/>
    <n v="35.338000000000001"/>
    <n v="119.38513513513513"/>
    <x v="2"/>
    <x v="8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x v="8"/>
    <n v="0.39333333333333331"/>
    <n v="84.285714285714292"/>
    <x v="2"/>
    <x v="8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x v="8"/>
    <n v="1.06"/>
    <n v="90.857142857142861"/>
    <x v="2"/>
    <x v="8"/>
    <d v="2014-10-0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x v="8"/>
    <n v="5.7142857142857147E-4"/>
    <n v="1"/>
    <x v="2"/>
    <x v="8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x v="8"/>
    <n v="46.379999999999995"/>
    <n v="20.342105263157894"/>
    <x v="2"/>
    <x v="8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x v="8"/>
    <n v="15.39"/>
    <n v="530.68965517241384"/>
    <x v="2"/>
    <x v="8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x v="8"/>
    <n v="82.422107692307705"/>
    <n v="120.39184269662923"/>
    <x v="2"/>
    <x v="8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x v="8"/>
    <n v="2.6866666666666665"/>
    <n v="13"/>
    <x v="2"/>
    <x v="8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x v="8"/>
    <n v="26.6"/>
    <n v="291.33333333333331"/>
    <x v="2"/>
    <x v="8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x v="8"/>
    <n v="30.813400000000001"/>
    <n v="124.9191891891892"/>
    <x v="2"/>
    <x v="8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x v="8"/>
    <n v="5.58"/>
    <n v="119.57142857142857"/>
    <x v="2"/>
    <x v="8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x v="8"/>
    <n v="0.87454545454545463"/>
    <n v="120.25"/>
    <x v="2"/>
    <x v="8"/>
    <d v="2016-12-22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x v="8"/>
    <n v="0.97699999999999987"/>
    <n v="195.4"/>
    <x v="2"/>
    <x v="8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x v="8"/>
    <n v="0"/>
    <e v="#DIV/0!"/>
    <x v="2"/>
    <x v="8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x v="8"/>
    <n v="78.927352941176466"/>
    <n v="117.69868421052631"/>
    <x v="2"/>
    <x v="8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x v="8"/>
    <n v="22.092500000000001"/>
    <n v="23.948509485094849"/>
    <x v="2"/>
    <x v="8"/>
    <d v="2014-07-15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x v="8"/>
    <n v="0.40666666666666662"/>
    <n v="30.5"/>
    <x v="2"/>
    <x v="8"/>
    <d v="2014-11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x v="8"/>
    <n v="0"/>
    <e v="#DIV/0!"/>
    <x v="2"/>
    <x v="8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x v="8"/>
    <n v="33.790999999999997"/>
    <n v="99.973372781065095"/>
    <x v="2"/>
    <x v="8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x v="8"/>
    <n v="0.21649484536082475"/>
    <n v="26.25"/>
    <x v="2"/>
    <x v="8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x v="8"/>
    <n v="0.79600000000000004"/>
    <n v="199"/>
    <x v="2"/>
    <x v="8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x v="8"/>
    <n v="14.993333333333334"/>
    <n v="80.321428571428569"/>
    <x v="2"/>
    <x v="8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x v="8"/>
    <n v="5.0509090909090908"/>
    <n v="115.75"/>
    <x v="2"/>
    <x v="8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x v="8"/>
    <n v="10.214285714285715"/>
    <n v="44.6875"/>
    <x v="2"/>
    <x v="8"/>
    <d v="2014-10-28T15:48:27"/>
    <x v="716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x v="8"/>
    <n v="0.30499999999999999"/>
    <n v="76.25"/>
    <x v="2"/>
    <x v="8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x v="8"/>
    <n v="0.75"/>
    <n v="22.5"/>
    <x v="2"/>
    <x v="8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x v="8"/>
    <n v="1.2933333333333332"/>
    <n v="19.399999999999999"/>
    <x v="2"/>
    <x v="8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x v="9"/>
    <n v="143.94736842105263"/>
    <n v="66.707317073170728"/>
    <x v="3"/>
    <x v="9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x v="9"/>
    <n v="122.10975609756099"/>
    <n v="84.142857142857139"/>
    <x v="3"/>
    <x v="9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x v="9"/>
    <n v="132.024"/>
    <n v="215.72549019607843"/>
    <x v="3"/>
    <x v="9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x v="9"/>
    <n v="109.38000000000001"/>
    <n v="54.69"/>
    <x v="3"/>
    <x v="9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x v="9"/>
    <n v="105.47157142857144"/>
    <n v="51.62944055944056"/>
    <x v="3"/>
    <x v="9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x v="9"/>
    <n v="100.35000000000001"/>
    <n v="143.35714285714286"/>
    <x v="3"/>
    <x v="9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x v="9"/>
    <n v="101.4"/>
    <n v="72.428571428571431"/>
    <x v="3"/>
    <x v="9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x v="9"/>
    <n v="155.51428571428571"/>
    <n v="36.530201342281877"/>
    <x v="3"/>
    <x v="9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x v="9"/>
    <n v="105.566"/>
    <n v="60.903461538461535"/>
    <x v="3"/>
    <x v="9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x v="9"/>
    <n v="130.65"/>
    <n v="43.55"/>
    <x v="3"/>
    <x v="9"/>
    <d v="2012-07-21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x v="9"/>
    <n v="132.19"/>
    <n v="99.766037735849054"/>
    <x v="3"/>
    <x v="9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x v="9"/>
    <n v="126"/>
    <n v="88.732394366197184"/>
    <x v="3"/>
    <x v="9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x v="9"/>
    <n v="160"/>
    <n v="4.9230769230769234"/>
    <x v="3"/>
    <x v="9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x v="9"/>
    <n v="120.48"/>
    <n v="17.822485207100591"/>
    <x v="3"/>
    <x v="9"/>
    <d v="2013-11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x v="9"/>
    <n v="125.52941176470588"/>
    <n v="187.19298245614036"/>
    <x v="3"/>
    <x v="9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x v="9"/>
    <n v="114.40638297872341"/>
    <n v="234.80786026200875"/>
    <x v="3"/>
    <x v="9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x v="9"/>
    <n v="315.13888888888891"/>
    <n v="105.04629629629629"/>
    <x v="3"/>
    <x v="9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x v="9"/>
    <n v="122.39999999999999"/>
    <n v="56.666666666666664"/>
    <x v="3"/>
    <x v="9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x v="9"/>
    <n v="106.73333333333332"/>
    <n v="39.048780487804876"/>
    <x v="3"/>
    <x v="9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x v="9"/>
    <n v="158.33333333333331"/>
    <n v="68.345323741007192"/>
    <x v="3"/>
    <x v="9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x v="9"/>
    <n v="107.4"/>
    <n v="169.57894736842104"/>
    <x v="3"/>
    <x v="9"/>
    <d v="2015-06-07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x v="9"/>
    <n v="102.25999999999999"/>
    <n v="141.42340425531913"/>
    <x v="3"/>
    <x v="9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x v="9"/>
    <n v="110.71428571428572"/>
    <n v="67.391304347826093"/>
    <x v="3"/>
    <x v="9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x v="9"/>
    <n v="148"/>
    <n v="54.266666666666666"/>
    <x v="3"/>
    <x v="9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x v="9"/>
    <n v="102.32000000000001"/>
    <n v="82.516129032258064"/>
    <x v="3"/>
    <x v="9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x v="9"/>
    <n v="179.09909909909908"/>
    <n v="53.729729729729726"/>
    <x v="3"/>
    <x v="9"/>
    <d v="2013-04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x v="9"/>
    <n v="111.08135252761969"/>
    <n v="34.206185567010309"/>
    <x v="3"/>
    <x v="9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x v="9"/>
    <n v="100.04285714285714"/>
    <n v="127.32727272727273"/>
    <x v="3"/>
    <x v="9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x v="9"/>
    <n v="100.25"/>
    <n v="45.56818181818182"/>
    <x v="3"/>
    <x v="9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x v="9"/>
    <n v="105.56"/>
    <n v="95.963636363636368"/>
    <x v="3"/>
    <x v="9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x v="9"/>
    <n v="102.58775877587757"/>
    <n v="77.271186440677965"/>
    <x v="3"/>
    <x v="9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x v="9"/>
    <n v="118.5"/>
    <n v="57.338709677419352"/>
    <x v="3"/>
    <x v="9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x v="9"/>
    <n v="111.7"/>
    <n v="53.19047619047619"/>
    <x v="3"/>
    <x v="9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x v="9"/>
    <n v="128"/>
    <n v="492.30769230769232"/>
    <x v="3"/>
    <x v="9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x v="9"/>
    <n v="103.75000000000001"/>
    <n v="42.346938775510203"/>
    <x v="3"/>
    <x v="9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x v="9"/>
    <n v="101.9076"/>
    <n v="37.466029411764708"/>
    <x v="3"/>
    <x v="9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x v="9"/>
    <n v="117.71428571428571"/>
    <n v="37.454545454545453"/>
    <x v="3"/>
    <x v="9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x v="9"/>
    <n v="238"/>
    <n v="33.055555555555557"/>
    <x v="3"/>
    <x v="9"/>
    <d v="2012-11-22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x v="9"/>
    <n v="102"/>
    <n v="134.21052631578948"/>
    <x v="3"/>
    <x v="9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x v="9"/>
    <n v="101.92000000000002"/>
    <n v="51.474747474747474"/>
    <x v="3"/>
    <x v="9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x v="10"/>
    <n v="0"/>
    <e v="#DIV/0!"/>
    <x v="3"/>
    <x v="10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x v="10"/>
    <n v="4.7"/>
    <n v="39.166666666666664"/>
    <x v="3"/>
    <x v="10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x v="10"/>
    <n v="0"/>
    <e v="#DIV/0!"/>
    <x v="3"/>
    <x v="10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x v="10"/>
    <n v="0.11655011655011654"/>
    <n v="5"/>
    <x v="3"/>
    <x v="10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x v="10"/>
    <n v="0"/>
    <e v="#DIV/0!"/>
    <x v="3"/>
    <x v="10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x v="10"/>
    <n v="36.014285714285712"/>
    <n v="57.295454545454547"/>
    <x v="3"/>
    <x v="10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x v="10"/>
    <n v="0"/>
    <e v="#DIV/0!"/>
    <x v="3"/>
    <x v="10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x v="10"/>
    <n v="3.54"/>
    <n v="59"/>
    <x v="3"/>
    <x v="10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x v="10"/>
    <n v="0"/>
    <e v="#DIV/0!"/>
    <x v="3"/>
    <x v="10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x v="10"/>
    <n v="41.4"/>
    <n v="31.846153846153847"/>
    <x v="3"/>
    <x v="10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x v="10"/>
    <n v="0"/>
    <e v="#DIV/0!"/>
    <x v="3"/>
    <x v="10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x v="10"/>
    <n v="2.6315789473684209E-2"/>
    <n v="10"/>
    <x v="3"/>
    <x v="10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x v="10"/>
    <n v="3.3333333333333335"/>
    <n v="50"/>
    <x v="3"/>
    <x v="10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x v="10"/>
    <n v="0.85129023676509719"/>
    <n v="16"/>
    <x v="3"/>
    <x v="10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x v="10"/>
    <n v="70.199999999999989"/>
    <n v="39"/>
    <x v="3"/>
    <x v="10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x v="10"/>
    <n v="1.7000000000000002"/>
    <n v="34"/>
    <x v="3"/>
    <x v="10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x v="10"/>
    <n v="51.4"/>
    <n v="63.122807017543863"/>
    <x v="3"/>
    <x v="10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x v="10"/>
    <n v="0.70000000000000007"/>
    <n v="7"/>
    <x v="3"/>
    <x v="10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x v="10"/>
    <n v="0.4"/>
    <n v="2"/>
    <x v="3"/>
    <x v="10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x v="10"/>
    <n v="2.666666666666667"/>
    <n v="66.666666666666671"/>
    <x v="3"/>
    <x v="10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x v="11"/>
    <n v="104"/>
    <n v="38.518518518518519"/>
    <x v="4"/>
    <x v="11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x v="11"/>
    <n v="133.15375"/>
    <n v="42.609200000000001"/>
    <x v="4"/>
    <x v="11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x v="11"/>
    <n v="100"/>
    <n v="50"/>
    <x v="4"/>
    <x v="11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x v="11"/>
    <n v="148.13333333333333"/>
    <n v="63.485714285714288"/>
    <x v="4"/>
    <x v="11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x v="11"/>
    <n v="102.49999999999999"/>
    <n v="102.5"/>
    <x v="4"/>
    <x v="11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x v="11"/>
    <n v="180.62799999999999"/>
    <n v="31.142758620689655"/>
    <x v="4"/>
    <x v="11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x v="11"/>
    <n v="142.79999999999998"/>
    <n v="162.27272727272728"/>
    <x v="4"/>
    <x v="11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x v="11"/>
    <n v="114.16666666666666"/>
    <n v="80.588235294117652"/>
    <x v="4"/>
    <x v="11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x v="11"/>
    <n v="203.505"/>
    <n v="59.85441176470588"/>
    <x v="4"/>
    <x v="11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x v="11"/>
    <n v="109.41176470588236"/>
    <n v="132.85714285714286"/>
    <x v="4"/>
    <x v="11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x v="11"/>
    <n v="144.37459999999999"/>
    <n v="92.547820512820508"/>
    <x v="4"/>
    <x v="11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x v="11"/>
    <n v="103.86666666666666"/>
    <n v="60.859375"/>
    <x v="4"/>
    <x v="11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x v="11"/>
    <n v="100.44440000000002"/>
    <n v="41.851833333333339"/>
    <x v="4"/>
    <x v="11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x v="11"/>
    <n v="102.77927272727271"/>
    <n v="88.325937499999995"/>
    <x v="4"/>
    <x v="11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x v="11"/>
    <n v="105.31250000000001"/>
    <n v="158.96226415094338"/>
    <x v="4"/>
    <x v="11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x v="11"/>
    <n v="111.78571428571429"/>
    <n v="85.054347826086953"/>
    <x v="4"/>
    <x v="11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x v="11"/>
    <n v="101.35000000000001"/>
    <n v="112.61111111111111"/>
    <x v="4"/>
    <x v="11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x v="11"/>
    <n v="107.53333333333333"/>
    <n v="45.436619718309856"/>
    <x v="4"/>
    <x v="11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x v="11"/>
    <n v="114.88571428571429"/>
    <n v="46.218390804597703"/>
    <x v="4"/>
    <x v="11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x v="11"/>
    <n v="100.02"/>
    <n v="178.60714285714286"/>
    <x v="4"/>
    <x v="11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x v="11"/>
    <n v="152.13333333333335"/>
    <n v="40.75"/>
    <x v="4"/>
    <x v="11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x v="11"/>
    <n v="111.52149999999999"/>
    <n v="43.733921568627444"/>
    <x v="4"/>
    <x v="11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x v="11"/>
    <n v="101.33333333333334"/>
    <n v="81.066666666666663"/>
    <x v="4"/>
    <x v="11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x v="11"/>
    <n v="123.2608695652174"/>
    <n v="74.60526315789474"/>
    <x v="4"/>
    <x v="11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x v="11"/>
    <n v="100"/>
    <n v="305.55555555555554"/>
    <x v="4"/>
    <x v="11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x v="11"/>
    <n v="105"/>
    <n v="58.333333333333336"/>
    <x v="4"/>
    <x v="11"/>
    <d v="2011-05-27T19:45:12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x v="11"/>
    <n v="104.4375"/>
    <n v="117.67605633802818"/>
    <x v="4"/>
    <x v="11"/>
    <d v="2011-08-08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x v="11"/>
    <n v="105.125"/>
    <n v="73.771929824561397"/>
    <x v="4"/>
    <x v="11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x v="11"/>
    <n v="100"/>
    <n v="104.65116279069767"/>
    <x v="4"/>
    <x v="11"/>
    <d v="2014-11-19T02:24:46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x v="11"/>
    <n v="103.77499999999999"/>
    <n v="79.82692307692308"/>
    <x v="4"/>
    <x v="11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x v="11"/>
    <n v="105"/>
    <n v="58.333333333333336"/>
    <x v="4"/>
    <x v="11"/>
    <d v="2012-08-02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x v="11"/>
    <n v="104"/>
    <n v="86.666666666666671"/>
    <x v="4"/>
    <x v="11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x v="11"/>
    <n v="151.83333333333334"/>
    <n v="27.606060606060606"/>
    <x v="4"/>
    <x v="11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x v="11"/>
    <n v="159.99600000000001"/>
    <n v="24.999375000000001"/>
    <x v="4"/>
    <x v="11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x v="11"/>
    <n v="127.3"/>
    <n v="45.464285714285715"/>
    <x v="4"/>
    <x v="11"/>
    <d v="2011-05-16T17:50:0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x v="11"/>
    <n v="107"/>
    <n v="99.534883720930239"/>
    <x v="4"/>
    <x v="11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x v="11"/>
    <n v="115.12214285714286"/>
    <n v="39.31"/>
    <x v="4"/>
    <x v="11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x v="11"/>
    <n v="137.11066666666665"/>
    <n v="89.419999999999987"/>
    <x v="4"/>
    <x v="11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x v="11"/>
    <n v="155.71428571428572"/>
    <n v="28.684210526315791"/>
    <x v="4"/>
    <x v="11"/>
    <d v="2012-07-30T21:11:21"/>
    <x v="818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x v="11"/>
    <n v="108.74999999999999"/>
    <n v="31.071428571428573"/>
    <x v="4"/>
    <x v="11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x v="11"/>
    <n v="134.05000000000001"/>
    <n v="70.55263157894737"/>
    <x v="4"/>
    <x v="11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x v="11"/>
    <n v="100"/>
    <n v="224.12820512820514"/>
    <x v="4"/>
    <x v="11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x v="11"/>
    <n v="119.16666666666667"/>
    <n v="51.811594202898547"/>
    <x v="4"/>
    <x v="11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x v="11"/>
    <n v="179.5"/>
    <n v="43.515151515151516"/>
    <x v="4"/>
    <x v="11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x v="11"/>
    <n v="134.38124999999999"/>
    <n v="39.816666666666663"/>
    <x v="4"/>
    <x v="11"/>
    <d v="2010-03-13T05:48:38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x v="11"/>
    <n v="100.43200000000002"/>
    <n v="126.8080808080808"/>
    <x v="4"/>
    <x v="11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x v="11"/>
    <n v="101.45454545454547"/>
    <n v="113.87755102040816"/>
    <x v="4"/>
    <x v="11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x v="11"/>
    <n v="103.33333333333334"/>
    <n v="28.181818181818183"/>
    <x v="4"/>
    <x v="11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x v="11"/>
    <n v="107"/>
    <n v="36.60526315789474"/>
    <x v="4"/>
    <x v="11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x v="11"/>
    <n v="104"/>
    <n v="32.5"/>
    <x v="4"/>
    <x v="11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x v="11"/>
    <n v="107.83333333333334"/>
    <n v="60.65625"/>
    <x v="4"/>
    <x v="11"/>
    <d v="2013-02-20T12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x v="11"/>
    <n v="233.33333333333334"/>
    <n v="175"/>
    <x v="4"/>
    <x v="11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x v="11"/>
    <n v="100.60706666666665"/>
    <n v="97.993896103896105"/>
    <x v="4"/>
    <x v="11"/>
    <d v="2011-11-22T16:12:15"/>
    <x v="832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x v="11"/>
    <n v="101.66666666666666"/>
    <n v="148.78048780487805"/>
    <x v="4"/>
    <x v="11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x v="11"/>
    <n v="131.0181818181818"/>
    <n v="96.08"/>
    <x v="4"/>
    <x v="11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x v="11"/>
    <n v="117.25000000000001"/>
    <n v="58.625"/>
    <x v="4"/>
    <x v="11"/>
    <d v="2012-04-06T10:59:18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x v="11"/>
    <n v="100.93039999999999"/>
    <n v="109.70695652173914"/>
    <x v="4"/>
    <x v="11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x v="11"/>
    <n v="121.8"/>
    <n v="49.112903225806448"/>
    <x v="4"/>
    <x v="11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x v="11"/>
    <n v="145.4"/>
    <n v="47.672131147540981"/>
    <x v="4"/>
    <x v="11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x v="11"/>
    <n v="116.61660000000001"/>
    <n v="60.737812499999997"/>
    <x v="4"/>
    <x v="11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x v="12"/>
    <n v="120.4166"/>
    <n v="63.37715789473684"/>
    <x v="4"/>
    <x v="12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x v="12"/>
    <n v="101.32000000000001"/>
    <n v="53.893617021276597"/>
    <x v="4"/>
    <x v="12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x v="12"/>
    <n v="104.32"/>
    <n v="66.871794871794876"/>
    <x v="4"/>
    <x v="12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x v="12"/>
    <n v="267.13333333333333"/>
    <n v="63.102362204724407"/>
    <x v="4"/>
    <x v="12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x v="12"/>
    <n v="194.13333333333333"/>
    <n v="36.628930817610062"/>
    <x v="4"/>
    <x v="12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x v="12"/>
    <n v="120.3802"/>
    <n v="34.005706214689269"/>
    <x v="4"/>
    <x v="12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x v="12"/>
    <n v="122.00090909090908"/>
    <n v="28.553404255319148"/>
    <x v="4"/>
    <x v="12"/>
    <d v="2014-02-24T09:24:15"/>
    <x v="846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x v="12"/>
    <n v="100"/>
    <n v="10"/>
    <x v="4"/>
    <x v="12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x v="12"/>
    <n v="100"/>
    <n v="18.75"/>
    <x v="4"/>
    <x v="12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x v="12"/>
    <n v="119.9"/>
    <n v="41.704347826086959"/>
    <x v="4"/>
    <x v="12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x v="12"/>
    <n v="155.17499999999998"/>
    <n v="46.669172932330824"/>
    <x v="4"/>
    <x v="12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x v="12"/>
    <n v="130.44999999999999"/>
    <n v="37.271428571428572"/>
    <x v="4"/>
    <x v="12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x v="12"/>
    <n v="104.97142857142859"/>
    <n v="59.258064516129032"/>
    <x v="4"/>
    <x v="12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x v="12"/>
    <n v="100"/>
    <n v="30"/>
    <x v="4"/>
    <x v="12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x v="12"/>
    <n v="118.2205035971223"/>
    <n v="65.8623246492986"/>
    <x v="4"/>
    <x v="12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x v="12"/>
    <n v="103.44827586206897"/>
    <n v="31.914893617021278"/>
    <x v="4"/>
    <x v="12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x v="12"/>
    <n v="218.00000000000003"/>
    <n v="19.464285714285715"/>
    <x v="4"/>
    <x v="12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x v="12"/>
    <n v="100"/>
    <n v="50"/>
    <x v="4"/>
    <x v="12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x v="12"/>
    <n v="144.00583333333333"/>
    <n v="22.737763157894737"/>
    <x v="4"/>
    <x v="12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x v="12"/>
    <n v="104.67500000000001"/>
    <n v="42.724489795918366"/>
    <x v="4"/>
    <x v="12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x v="13"/>
    <n v="18.142857142857142"/>
    <n v="52.916666666666664"/>
    <x v="4"/>
    <x v="13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x v="13"/>
    <n v="2.2444444444444445"/>
    <n v="50.5"/>
    <x v="4"/>
    <x v="13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x v="13"/>
    <n v="0.33999999999999997"/>
    <n v="42.5"/>
    <x v="4"/>
    <x v="13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x v="13"/>
    <n v="4.5"/>
    <n v="18"/>
    <x v="4"/>
    <x v="13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x v="13"/>
    <n v="41.53846153846154"/>
    <n v="34.177215189873415"/>
    <x v="4"/>
    <x v="13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x v="13"/>
    <n v="2.0454545454545454"/>
    <n v="22.5"/>
    <x v="4"/>
    <x v="13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x v="13"/>
    <n v="18.285714285714285"/>
    <n v="58.18181818181818"/>
    <x v="4"/>
    <x v="13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x v="13"/>
    <n v="24.02"/>
    <n v="109.18181818181819"/>
    <x v="4"/>
    <x v="13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x v="13"/>
    <n v="0.1111111111111111"/>
    <n v="50"/>
    <x v="4"/>
    <x v="13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x v="13"/>
    <n v="11.818181818181818"/>
    <n v="346.66666666666669"/>
    <x v="4"/>
    <x v="13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x v="13"/>
    <n v="0.31"/>
    <n v="12.4"/>
    <x v="4"/>
    <x v="13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x v="13"/>
    <n v="5.416666666666667"/>
    <n v="27.083333333333332"/>
    <x v="4"/>
    <x v="13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x v="13"/>
    <n v="0.8125"/>
    <n v="32.5"/>
    <x v="4"/>
    <x v="13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x v="13"/>
    <n v="1.2857142857142856"/>
    <n v="9"/>
    <x v="4"/>
    <x v="13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x v="13"/>
    <n v="24.333333333333336"/>
    <n v="34.761904761904759"/>
    <x v="4"/>
    <x v="13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x v="13"/>
    <n v="0"/>
    <e v="#DIV/0!"/>
    <x v="4"/>
    <x v="13"/>
    <d v="2015-09-0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x v="13"/>
    <n v="40.799492385786799"/>
    <n v="28.577777777777779"/>
    <x v="4"/>
    <x v="13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x v="13"/>
    <n v="67.55"/>
    <n v="46.586206896551722"/>
    <x v="4"/>
    <x v="13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x v="13"/>
    <n v="1.3"/>
    <n v="32.5"/>
    <x v="4"/>
    <x v="13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x v="13"/>
    <n v="30.666666666666664"/>
    <n v="21.466666666666665"/>
    <x v="4"/>
    <x v="13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x v="14"/>
    <n v="2.9894179894179893"/>
    <n v="14.125"/>
    <x v="4"/>
    <x v="14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x v="14"/>
    <n v="0.8"/>
    <n v="30"/>
    <x v="4"/>
    <x v="14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x v="14"/>
    <n v="20.133333333333333"/>
    <n v="21.571428571428573"/>
    <x v="4"/>
    <x v="14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x v="14"/>
    <n v="40.020000000000003"/>
    <n v="83.375"/>
    <x v="4"/>
    <x v="14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x v="14"/>
    <n v="1"/>
    <n v="10"/>
    <x v="4"/>
    <x v="14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x v="14"/>
    <n v="75"/>
    <n v="35.714285714285715"/>
    <x v="4"/>
    <x v="14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x v="14"/>
    <n v="41"/>
    <n v="29.285714285714285"/>
    <x v="4"/>
    <x v="14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x v="14"/>
    <n v="0"/>
    <e v="#DIV/0!"/>
    <x v="4"/>
    <x v="14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x v="14"/>
    <n v="7.1999999999999993"/>
    <n v="18"/>
    <x v="4"/>
    <x v="14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x v="14"/>
    <n v="9.4412800000000008"/>
    <n v="73.760000000000005"/>
    <x v="4"/>
    <x v="14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x v="14"/>
    <n v="4.1666666666666661"/>
    <n v="31.25"/>
    <x v="4"/>
    <x v="14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x v="14"/>
    <n v="3.25"/>
    <n v="28.888888888888889"/>
    <x v="4"/>
    <x v="14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x v="14"/>
    <n v="40.75"/>
    <n v="143.8235294117647"/>
    <x v="4"/>
    <x v="14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x v="14"/>
    <n v="10"/>
    <n v="40"/>
    <x v="4"/>
    <x v="14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x v="14"/>
    <n v="39.17"/>
    <n v="147.81132075471697"/>
    <x v="4"/>
    <x v="14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x v="14"/>
    <n v="2.4375"/>
    <n v="27.857142857142858"/>
    <x v="4"/>
    <x v="14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x v="14"/>
    <n v="40"/>
    <n v="44.444444444444443"/>
    <x v="4"/>
    <x v="14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x v="14"/>
    <n v="0"/>
    <e v="#DIV/0!"/>
    <x v="4"/>
    <x v="14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x v="14"/>
    <n v="2.8000000000000003"/>
    <n v="35"/>
    <x v="4"/>
    <x v="14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x v="14"/>
    <n v="37.333333333333336"/>
    <n v="35"/>
    <x v="4"/>
    <x v="14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x v="13"/>
    <n v="0.42"/>
    <n v="10.5"/>
    <x v="4"/>
    <x v="13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x v="13"/>
    <n v="0"/>
    <e v="#DIV/0!"/>
    <x v="4"/>
    <x v="13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x v="13"/>
    <n v="0.3"/>
    <n v="30"/>
    <x v="4"/>
    <x v="13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x v="13"/>
    <n v="3.2"/>
    <n v="40"/>
    <x v="4"/>
    <x v="13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x v="13"/>
    <n v="0.30199999999999999"/>
    <n v="50.333333333333336"/>
    <x v="4"/>
    <x v="13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x v="13"/>
    <n v="3.0153846153846153"/>
    <n v="32.666666666666664"/>
    <x v="4"/>
    <x v="13"/>
    <d v="2010-11-25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x v="13"/>
    <n v="0"/>
    <e v="#DIV/0!"/>
    <x v="4"/>
    <x v="13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x v="13"/>
    <n v="0"/>
    <e v="#DIV/0!"/>
    <x v="4"/>
    <x v="13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x v="13"/>
    <n v="0"/>
    <e v="#DIV/0!"/>
    <x v="4"/>
    <x v="13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x v="13"/>
    <n v="3.25"/>
    <n v="65"/>
    <x v="4"/>
    <x v="13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x v="13"/>
    <n v="22.363636363636363"/>
    <n v="24.6"/>
    <x v="4"/>
    <x v="13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x v="13"/>
    <n v="0"/>
    <e v="#DIV/0!"/>
    <x v="4"/>
    <x v="13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x v="13"/>
    <n v="0.85714285714285721"/>
    <n v="15"/>
    <x v="4"/>
    <x v="13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x v="13"/>
    <n v="6.6066666666666665"/>
    <n v="82.583333333333329"/>
    <x v="4"/>
    <x v="13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x v="13"/>
    <n v="0"/>
    <e v="#DIV/0!"/>
    <x v="4"/>
    <x v="13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x v="13"/>
    <n v="5.7692307692307692"/>
    <n v="41.666666666666664"/>
    <x v="4"/>
    <x v="13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x v="13"/>
    <n v="0"/>
    <e v="#DIV/0!"/>
    <x v="4"/>
    <x v="13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x v="13"/>
    <n v="0.6"/>
    <n v="30"/>
    <x v="4"/>
    <x v="13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x v="13"/>
    <n v="5.0256410256410255"/>
    <n v="19.600000000000001"/>
    <x v="4"/>
    <x v="13"/>
    <d v="2014-11-01T21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x v="13"/>
    <n v="0.5"/>
    <n v="100"/>
    <x v="4"/>
    <x v="13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x v="13"/>
    <n v="0"/>
    <e v="#DIV/0!"/>
    <x v="4"/>
    <x v="13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x v="13"/>
    <n v="30.9"/>
    <n v="231.75"/>
    <x v="4"/>
    <x v="13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x v="13"/>
    <n v="21.037037037037038"/>
    <n v="189.33333333333334"/>
    <x v="4"/>
    <x v="13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x v="13"/>
    <n v="2.1999999999999997"/>
    <n v="55"/>
    <x v="4"/>
    <x v="13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x v="13"/>
    <n v="10.9"/>
    <n v="21.8"/>
    <x v="4"/>
    <x v="13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x v="13"/>
    <n v="2.666666666666667"/>
    <n v="32"/>
    <x v="4"/>
    <x v="13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x v="13"/>
    <n v="0"/>
    <e v="#DIV/0!"/>
    <x v="4"/>
    <x v="13"/>
    <d v="2010-06-09T00:28:5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x v="13"/>
    <n v="0"/>
    <e v="#DIV/0!"/>
    <x v="4"/>
    <x v="13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x v="13"/>
    <n v="10.86206896551724"/>
    <n v="56.25"/>
    <x v="4"/>
    <x v="13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x v="13"/>
    <n v="0"/>
    <e v="#DIV/0!"/>
    <x v="4"/>
    <x v="13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x v="13"/>
    <n v="38.333333333333336"/>
    <n v="69"/>
    <x v="4"/>
    <x v="13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x v="13"/>
    <n v="6.5500000000000007"/>
    <n v="18.714285714285715"/>
    <x v="4"/>
    <x v="13"/>
    <d v="2014-02-10T08:38:22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x v="13"/>
    <n v="14.536842105263158"/>
    <n v="46.033333333333331"/>
    <x v="4"/>
    <x v="13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x v="13"/>
    <n v="6"/>
    <n v="60"/>
    <x v="4"/>
    <x v="13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x v="13"/>
    <n v="30.4"/>
    <n v="50.666666666666664"/>
    <x v="4"/>
    <x v="13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x v="13"/>
    <n v="1.4285714285714286"/>
    <n v="25"/>
    <x v="4"/>
    <x v="13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x v="13"/>
    <n v="0"/>
    <e v="#DIV/0!"/>
    <x v="4"/>
    <x v="13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x v="13"/>
    <n v="1.1428571428571428"/>
    <n v="20"/>
    <x v="4"/>
    <x v="13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x v="13"/>
    <n v="0.35714285714285715"/>
    <n v="25"/>
    <x v="4"/>
    <x v="13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x v="13"/>
    <n v="1.4545454545454546"/>
    <n v="20"/>
    <x v="4"/>
    <x v="13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x v="8"/>
    <n v="17.155555555555555"/>
    <n v="110.28571428571429"/>
    <x v="2"/>
    <x v="8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x v="8"/>
    <n v="2.3220000000000001"/>
    <n v="37.451612903225808"/>
    <x v="2"/>
    <x v="8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x v="8"/>
    <n v="8.9066666666666663"/>
    <n v="41.75"/>
    <x v="2"/>
    <x v="8"/>
    <d v="2016-01-13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x v="8"/>
    <n v="9.6333333333333346"/>
    <n v="24.083333333333332"/>
    <x v="2"/>
    <x v="8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x v="8"/>
    <n v="13.325999999999999"/>
    <n v="69.40625"/>
    <x v="2"/>
    <x v="8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x v="8"/>
    <n v="2.484"/>
    <n v="155.25"/>
    <x v="2"/>
    <x v="8"/>
    <d v="2016-12-28T20:57:06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x v="8"/>
    <n v="1.9066666666666665"/>
    <n v="57.2"/>
    <x v="2"/>
    <x v="8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x v="8"/>
    <n v="0"/>
    <e v="#DIV/0!"/>
    <x v="2"/>
    <x v="8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x v="8"/>
    <n v="12"/>
    <n v="60"/>
    <x v="2"/>
    <x v="8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x v="8"/>
    <n v="1.365"/>
    <n v="39"/>
    <x v="2"/>
    <x v="8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x v="8"/>
    <n v="28.04"/>
    <n v="58.416666666666664"/>
    <x v="2"/>
    <x v="8"/>
    <d v="2015-12-18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x v="8"/>
    <n v="38.39"/>
    <n v="158.63636363636363"/>
    <x v="2"/>
    <x v="8"/>
    <d v="2016-04-20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x v="8"/>
    <n v="39.942857142857143"/>
    <n v="99.857142857142861"/>
    <x v="2"/>
    <x v="8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x v="8"/>
    <n v="0.84"/>
    <n v="25.2"/>
    <x v="2"/>
    <x v="8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x v="8"/>
    <n v="43.406666666666666"/>
    <n v="89.191780821917803"/>
    <x v="2"/>
    <x v="8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x v="8"/>
    <n v="5.6613333333333333"/>
    <n v="182.6236559139785"/>
    <x v="2"/>
    <x v="8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x v="8"/>
    <n v="1.722"/>
    <n v="50.647058823529413"/>
    <x v="2"/>
    <x v="8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x v="8"/>
    <n v="1.9416666666666664"/>
    <n v="33.285714285714285"/>
    <x v="2"/>
    <x v="8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x v="8"/>
    <n v="11.328275684711327"/>
    <n v="51.823529411764703"/>
    <x v="2"/>
    <x v="8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x v="8"/>
    <n v="38.86"/>
    <n v="113.62573099415205"/>
    <x v="2"/>
    <x v="8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x v="8"/>
    <n v="46.100628930817614"/>
    <n v="136.46276595744681"/>
    <x v="2"/>
    <x v="8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x v="8"/>
    <n v="42.188421052631583"/>
    <n v="364.35454545454547"/>
    <x v="2"/>
    <x v="8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x v="8"/>
    <n v="28.48"/>
    <n v="19.243243243243242"/>
    <x v="2"/>
    <x v="8"/>
    <d v="2016-01-04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x v="8"/>
    <n v="1.077142857142857"/>
    <n v="41.888888888888886"/>
    <x v="2"/>
    <x v="8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x v="8"/>
    <n v="0.79909090909090907"/>
    <n v="30.310344827586206"/>
    <x v="2"/>
    <x v="8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x v="8"/>
    <n v="1.1919999999999999"/>
    <n v="49.666666666666664"/>
    <x v="2"/>
    <x v="8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x v="8"/>
    <n v="14.799999999999999"/>
    <n v="59.2"/>
    <x v="2"/>
    <x v="8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x v="8"/>
    <n v="17.810000000000002"/>
    <n v="43.97530864197531"/>
    <x v="2"/>
    <x v="8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x v="8"/>
    <n v="1.325"/>
    <n v="26.5"/>
    <x v="2"/>
    <x v="8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x v="8"/>
    <n v="46.666666666666664"/>
    <n v="1272.7272727272727"/>
    <x v="2"/>
    <x v="8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x v="8"/>
    <n v="45.92"/>
    <n v="164"/>
    <x v="2"/>
    <x v="8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x v="8"/>
    <n v="0.22599999999999998"/>
    <n v="45.2"/>
    <x v="2"/>
    <x v="8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x v="8"/>
    <n v="34.625"/>
    <n v="153.88888888888889"/>
    <x v="2"/>
    <x v="8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x v="8"/>
    <n v="2.0549999999999997"/>
    <n v="51.375"/>
    <x v="2"/>
    <x v="8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x v="8"/>
    <n v="0.55999999999999994"/>
    <n v="93.333333333333329"/>
    <x v="2"/>
    <x v="8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x v="8"/>
    <n v="2.6069999999999998"/>
    <n v="108.625"/>
    <x v="2"/>
    <x v="8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x v="8"/>
    <n v="1.9259999999999999"/>
    <n v="160.5"/>
    <x v="2"/>
    <x v="8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x v="8"/>
    <n v="33.666666666666664"/>
    <n v="75.75"/>
    <x v="2"/>
    <x v="8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x v="8"/>
    <n v="56.263267182990241"/>
    <n v="790.83739837398377"/>
    <x v="2"/>
    <x v="8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x v="8"/>
    <n v="82.817599999999999"/>
    <n v="301.93916666666667"/>
    <x v="2"/>
    <x v="8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x v="8"/>
    <n v="14.860000000000001"/>
    <n v="47.935483870967744"/>
    <x v="2"/>
    <x v="8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x v="8"/>
    <n v="1.2375123751237513E-2"/>
    <n v="2.75"/>
    <x v="2"/>
    <x v="8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x v="8"/>
    <n v="1.7142857142857144E-2"/>
    <n v="1"/>
    <x v="2"/>
    <x v="8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x v="8"/>
    <n v="29.506136117214709"/>
    <n v="171.79329608938548"/>
    <x v="2"/>
    <x v="8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x v="8"/>
    <n v="1.06"/>
    <n v="35.333333333333336"/>
    <x v="2"/>
    <x v="8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x v="8"/>
    <n v="6.293333333333333"/>
    <n v="82.086956521739125"/>
    <x v="2"/>
    <x v="8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x v="8"/>
    <n v="12.75"/>
    <n v="110.8695652173913"/>
    <x v="2"/>
    <x v="8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x v="8"/>
    <n v="13.22"/>
    <n v="161.21951219512195"/>
    <x v="2"/>
    <x v="8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x v="8"/>
    <n v="0"/>
    <e v="#DIV/0!"/>
    <x v="2"/>
    <x v="8"/>
    <d v="2016-09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x v="8"/>
    <n v="16.77"/>
    <n v="52.40625"/>
    <x v="2"/>
    <x v="8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x v="8"/>
    <n v="0.104"/>
    <n v="13"/>
    <x v="2"/>
    <x v="8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x v="8"/>
    <n v="4.24"/>
    <n v="30.285714285714285"/>
    <x v="2"/>
    <x v="8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x v="8"/>
    <n v="0.46699999999999997"/>
    <n v="116.75"/>
    <x v="2"/>
    <x v="8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x v="8"/>
    <n v="25.087142857142858"/>
    <n v="89.59693877551021"/>
    <x v="2"/>
    <x v="8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x v="8"/>
    <n v="2.3345000000000002"/>
    <n v="424.45454545454544"/>
    <x v="2"/>
    <x v="8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x v="8"/>
    <n v="7.26"/>
    <n v="80.666666666666671"/>
    <x v="2"/>
    <x v="8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x v="8"/>
    <n v="1.625"/>
    <n v="13"/>
    <x v="2"/>
    <x v="8"/>
    <d v="2014-06-27T20:47:4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x v="8"/>
    <n v="1.3"/>
    <n v="8.125"/>
    <x v="2"/>
    <x v="8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x v="8"/>
    <n v="58.558333333333337"/>
    <n v="153.42794759825327"/>
    <x v="2"/>
    <x v="8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x v="8"/>
    <n v="7.7886666666666677"/>
    <n v="292.07499999999999"/>
    <x v="2"/>
    <x v="8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x v="8"/>
    <n v="2.2157147647256061"/>
    <n v="3304"/>
    <x v="2"/>
    <x v="8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x v="8"/>
    <n v="104"/>
    <n v="1300"/>
    <x v="2"/>
    <x v="8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x v="8"/>
    <n v="29.6029602960296"/>
    <n v="134.54545454545453"/>
    <x v="2"/>
    <x v="8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x v="8"/>
    <n v="16.055"/>
    <n v="214.06666666666666"/>
    <x v="2"/>
    <x v="8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x v="8"/>
    <n v="82.207999999999998"/>
    <n v="216.33684210526314"/>
    <x v="2"/>
    <x v="8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x v="8"/>
    <n v="75.051000000000002"/>
    <n v="932.31055900621118"/>
    <x v="2"/>
    <x v="8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x v="8"/>
    <n v="5.8500000000000005"/>
    <n v="29.25"/>
    <x v="2"/>
    <x v="8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x v="8"/>
    <n v="44.32"/>
    <n v="174.94736842105263"/>
    <x v="2"/>
    <x v="8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x v="8"/>
    <n v="0.26737967914438499"/>
    <n v="250"/>
    <x v="2"/>
    <x v="8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x v="8"/>
    <n v="13.13"/>
    <n v="65"/>
    <x v="2"/>
    <x v="8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x v="8"/>
    <n v="0.19088937093275488"/>
    <n v="55"/>
    <x v="2"/>
    <x v="8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x v="8"/>
    <n v="0.375"/>
    <n v="75"/>
    <x v="2"/>
    <x v="8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x v="8"/>
    <n v="21535.021000000001"/>
    <n v="1389.3561935483872"/>
    <x v="2"/>
    <x v="8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x v="8"/>
    <n v="34.527999999999999"/>
    <n v="95.911111111111111"/>
    <x v="2"/>
    <x v="8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x v="8"/>
    <n v="30.599999999999998"/>
    <n v="191.25"/>
    <x v="2"/>
    <x v="8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x v="8"/>
    <n v="2.666666666666667"/>
    <n v="40"/>
    <x v="2"/>
    <x v="8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x v="8"/>
    <n v="2.8420000000000001"/>
    <n v="74.78947368421052"/>
    <x v="2"/>
    <x v="8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x v="8"/>
    <n v="22.878799999999998"/>
    <n v="161.11830985915492"/>
    <x v="2"/>
    <x v="8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x v="8"/>
    <n v="3.105"/>
    <n v="88.714285714285708"/>
    <x v="2"/>
    <x v="8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x v="8"/>
    <n v="47.333333333333336"/>
    <n v="53.25"/>
    <x v="2"/>
    <x v="8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x v="15"/>
    <n v="205.54838709677421"/>
    <n v="106.2"/>
    <x v="4"/>
    <x v="15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x v="15"/>
    <n v="351.80366666666669"/>
    <n v="22.079728033472804"/>
    <x v="4"/>
    <x v="15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x v="15"/>
    <n v="114.9"/>
    <n v="31.054054054054053"/>
    <x v="4"/>
    <x v="15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x v="15"/>
    <n v="237.15"/>
    <n v="36.206106870229007"/>
    <x v="4"/>
    <x v="15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x v="15"/>
    <n v="118.63774999999998"/>
    <n v="388.9762295081967"/>
    <x v="4"/>
    <x v="15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x v="15"/>
    <n v="109.92831428571431"/>
    <n v="71.848571428571432"/>
    <x v="4"/>
    <x v="15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x v="15"/>
    <n v="100.00828571428571"/>
    <n v="57.381803278688523"/>
    <x v="4"/>
    <x v="15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x v="15"/>
    <n v="103.09292094387415"/>
    <n v="69.666666666666671"/>
    <x v="4"/>
    <x v="15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x v="15"/>
    <n v="117.27000000000001"/>
    <n v="45.988235294117644"/>
    <x v="4"/>
    <x v="15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x v="15"/>
    <n v="111.75999999999999"/>
    <n v="79.262411347517727"/>
    <x v="4"/>
    <x v="15"/>
    <d v="2015-02-09T17:05:07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x v="15"/>
    <n v="342.09999999999997"/>
    <n v="43.031446540880502"/>
    <x v="4"/>
    <x v="15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x v="15"/>
    <n v="107.4"/>
    <n v="108.48484848484848"/>
    <x v="4"/>
    <x v="15"/>
    <d v="2015-11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x v="15"/>
    <n v="108.49703703703703"/>
    <n v="61.029583333333335"/>
    <x v="4"/>
    <x v="15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x v="15"/>
    <n v="102.86144578313252"/>
    <n v="50.592592592592595"/>
    <x v="4"/>
    <x v="15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x v="15"/>
    <n v="130.0018"/>
    <n v="39.157168674698795"/>
    <x v="4"/>
    <x v="15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x v="15"/>
    <n v="107.65217391304347"/>
    <n v="65.15789473684211"/>
    <x v="4"/>
    <x v="15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x v="15"/>
    <n v="112.36044444444444"/>
    <n v="23.963127962085309"/>
    <x v="4"/>
    <x v="15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x v="15"/>
    <n v="102.1"/>
    <n v="48.61904761904762"/>
    <x v="4"/>
    <x v="15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x v="15"/>
    <n v="145.33333333333334"/>
    <n v="35.73770491803279"/>
    <x v="4"/>
    <x v="15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x v="15"/>
    <n v="128.19999999999999"/>
    <n v="21.366666666666667"/>
    <x v="4"/>
    <x v="15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x v="16"/>
    <n v="0.29411764705882354"/>
    <n v="250"/>
    <x v="5"/>
    <x v="16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x v="16"/>
    <n v="0"/>
    <e v="#DIV/0!"/>
    <x v="5"/>
    <x v="16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x v="16"/>
    <n v="1.5384615384615385"/>
    <n v="10"/>
    <x v="5"/>
    <x v="16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x v="16"/>
    <n v="8.5370000000000008"/>
    <n v="29.236301369863014"/>
    <x v="5"/>
    <x v="16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x v="16"/>
    <n v="8.5714285714285715E-2"/>
    <n v="3"/>
    <x v="5"/>
    <x v="16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x v="16"/>
    <n v="2.6599999999999997"/>
    <n v="33.25"/>
    <x v="5"/>
    <x v="16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x v="16"/>
    <n v="0"/>
    <e v="#DIV/0!"/>
    <x v="5"/>
    <x v="16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x v="16"/>
    <n v="0.05"/>
    <n v="1"/>
    <x v="5"/>
    <x v="16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x v="16"/>
    <n v="1.4133333333333333"/>
    <n v="53"/>
    <x v="5"/>
    <x v="16"/>
    <d v="2016-08-16T01:16:29"/>
    <x v="1048"/>
  </r>
  <r>
    <n v="1049"/>
    <s v="J1 (Canceled)"/>
    <s v="------"/>
    <n v="12000"/>
    <n v="0"/>
    <x v="1"/>
    <x v="0"/>
    <s v="USD"/>
    <n v="1455272445"/>
    <n v="1452680445"/>
    <x v="0"/>
    <n v="0"/>
    <b v="0"/>
    <x v="16"/>
    <n v="0"/>
    <e v="#DIV/0!"/>
    <x v="5"/>
    <x v="16"/>
    <d v="2016-01-13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x v="16"/>
    <n v="0"/>
    <e v="#DIV/0!"/>
    <x v="5"/>
    <x v="16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x v="16"/>
    <n v="0"/>
    <e v="#DIV/0!"/>
    <x v="5"/>
    <x v="16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x v="16"/>
    <n v="0"/>
    <e v="#DIV/0!"/>
    <x v="5"/>
    <x v="16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x v="16"/>
    <n v="1"/>
    <n v="15"/>
    <x v="5"/>
    <x v="16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x v="16"/>
    <n v="0"/>
    <e v="#DIV/0!"/>
    <x v="5"/>
    <x v="16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x v="16"/>
    <n v="0"/>
    <e v="#DIV/0!"/>
    <x v="5"/>
    <x v="16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x v="16"/>
    <n v="0"/>
    <e v="#DIV/0!"/>
    <x v="5"/>
    <x v="16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x v="16"/>
    <n v="0"/>
    <e v="#DIV/0!"/>
    <x v="5"/>
    <x v="16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x v="16"/>
    <n v="0"/>
    <e v="#DIV/0!"/>
    <x v="5"/>
    <x v="16"/>
    <d v="2015-02-12T21:37:23"/>
    <x v="1058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x v="16"/>
    <n v="0"/>
    <e v="#DIV/0!"/>
    <x v="5"/>
    <x v="16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x v="16"/>
    <n v="1"/>
    <n v="50"/>
    <x v="5"/>
    <x v="16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x v="16"/>
    <n v="0"/>
    <e v="#DIV/0!"/>
    <x v="5"/>
    <x v="16"/>
    <d v="2016-03-03T06:38:28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x v="16"/>
    <n v="95.477386934673376"/>
    <n v="47.5"/>
    <x v="5"/>
    <x v="16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x v="16"/>
    <n v="0"/>
    <e v="#DIV/0!"/>
    <x v="5"/>
    <x v="16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x v="17"/>
    <n v="8.974444444444444"/>
    <n v="65.666666666666671"/>
    <x v="6"/>
    <x v="17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x v="17"/>
    <n v="2.7"/>
    <n v="16.2"/>
    <x v="6"/>
    <x v="17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x v="17"/>
    <n v="3.3673333333333333"/>
    <n v="34.128378378378379"/>
    <x v="6"/>
    <x v="17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x v="17"/>
    <n v="26"/>
    <n v="13"/>
    <x v="6"/>
    <x v="17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x v="17"/>
    <n v="0.15"/>
    <n v="11.25"/>
    <x v="6"/>
    <x v="17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x v="17"/>
    <n v="38.636363636363633"/>
    <n v="40.476190476190474"/>
    <x v="6"/>
    <x v="17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x v="17"/>
    <n v="0.70000000000000007"/>
    <n v="35"/>
    <x v="6"/>
    <x v="17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x v="17"/>
    <n v="0"/>
    <e v="#DIV/0!"/>
    <x v="6"/>
    <x v="17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x v="17"/>
    <n v="6.8000000000000005E-2"/>
    <n v="12.75"/>
    <x v="6"/>
    <x v="17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x v="17"/>
    <n v="1.3333333333333335"/>
    <n v="10"/>
    <x v="6"/>
    <x v="17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x v="17"/>
    <n v="6.3092592592592585"/>
    <n v="113.56666666666666"/>
    <x v="6"/>
    <x v="17"/>
    <d v="2013-12-05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x v="17"/>
    <n v="4.5"/>
    <n v="15"/>
    <x v="6"/>
    <x v="17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x v="17"/>
    <n v="62.765333333333331"/>
    <n v="48.281025641025643"/>
    <x v="6"/>
    <x v="17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x v="17"/>
    <n v="29.376000000000001"/>
    <n v="43.976047904191617"/>
    <x v="6"/>
    <x v="17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x v="17"/>
    <n v="7.5"/>
    <n v="9"/>
    <x v="6"/>
    <x v="17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x v="17"/>
    <n v="2.6076923076923078"/>
    <n v="37.666666666666664"/>
    <x v="6"/>
    <x v="17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x v="17"/>
    <n v="9.1050000000000004"/>
    <n v="18.581632653061224"/>
    <x v="6"/>
    <x v="17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x v="17"/>
    <n v="1.7647058823529412E-2"/>
    <n v="3"/>
    <x v="6"/>
    <x v="17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x v="17"/>
    <n v="0.55999999999999994"/>
    <n v="18.666666666666668"/>
    <x v="6"/>
    <x v="17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x v="17"/>
    <n v="0.82000000000000006"/>
    <n v="410"/>
    <x v="6"/>
    <x v="17"/>
    <d v="2014-06-03T15:49:43"/>
    <x v="108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x v="17"/>
    <n v="0"/>
    <e v="#DIV/0!"/>
    <x v="6"/>
    <x v="17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x v="17"/>
    <n v="3.42"/>
    <n v="114"/>
    <x v="6"/>
    <x v="17"/>
    <d v="2016-02-13T16:06:15"/>
    <x v="108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x v="17"/>
    <n v="8.3333333333333343E-2"/>
    <n v="7.5"/>
    <x v="6"/>
    <x v="17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x v="17"/>
    <n v="0"/>
    <e v="#DIV/0!"/>
    <x v="6"/>
    <x v="17"/>
    <d v="2014-05-16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x v="17"/>
    <n v="14.182977777777777"/>
    <n v="43.41727891156463"/>
    <x v="6"/>
    <x v="17"/>
    <d v="2014-03-25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x v="17"/>
    <n v="7.8266666666666662"/>
    <n v="23.959183673469386"/>
    <x v="6"/>
    <x v="17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x v="17"/>
    <n v="3.8464497269020695E-2"/>
    <n v="5"/>
    <x v="6"/>
    <x v="17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x v="17"/>
    <n v="12.5"/>
    <n v="12.5"/>
    <x v="6"/>
    <x v="17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x v="17"/>
    <n v="1.05"/>
    <n v="3"/>
    <x v="6"/>
    <x v="17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x v="17"/>
    <n v="14.083333333333334"/>
    <n v="10.5625"/>
    <x v="6"/>
    <x v="17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x v="17"/>
    <n v="18.300055555555556"/>
    <n v="122.00037037037038"/>
    <x v="6"/>
    <x v="17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x v="17"/>
    <n v="5.0347999999999997"/>
    <n v="267.80851063829789"/>
    <x v="6"/>
    <x v="17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x v="17"/>
    <n v="17.933333333333334"/>
    <n v="74.206896551724142"/>
    <x v="6"/>
    <x v="17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x v="17"/>
    <n v="4.7E-2"/>
    <n v="6.7142857142857144"/>
    <x v="6"/>
    <x v="17"/>
    <d v="2014-01-21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x v="17"/>
    <n v="7.2120000000000006"/>
    <n v="81.954545454545453"/>
    <x v="6"/>
    <x v="17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x v="17"/>
    <n v="0.5"/>
    <n v="25"/>
    <x v="6"/>
    <x v="17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x v="17"/>
    <n v="2.5"/>
    <n v="10"/>
    <x v="6"/>
    <x v="17"/>
    <d v="2016-01-15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x v="17"/>
    <n v="4.1000000000000002E-2"/>
    <n v="6.833333333333333"/>
    <x v="6"/>
    <x v="17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x v="17"/>
    <n v="5.3125"/>
    <n v="17.708333333333332"/>
    <x v="6"/>
    <x v="17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x v="17"/>
    <n v="1.6199999999999999"/>
    <n v="16.2"/>
    <x v="6"/>
    <x v="17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x v="17"/>
    <n v="4.9516666666666671"/>
    <n v="80.297297297297291"/>
    <x v="6"/>
    <x v="17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x v="17"/>
    <n v="0.159"/>
    <n v="71.55"/>
    <x v="6"/>
    <x v="17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x v="17"/>
    <n v="41.25"/>
    <n v="23.571428571428573"/>
    <x v="6"/>
    <x v="17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x v="17"/>
    <n v="0"/>
    <e v="#DIV/0!"/>
    <x v="6"/>
    <x v="17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x v="17"/>
    <n v="2.93"/>
    <n v="34.88095238095238"/>
    <x v="6"/>
    <x v="17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x v="17"/>
    <n v="0.44999999999999996"/>
    <n v="15"/>
    <x v="6"/>
    <x v="17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x v="17"/>
    <n v="0.51"/>
    <n v="23.181818181818183"/>
    <x v="6"/>
    <x v="17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x v="17"/>
    <n v="0.04"/>
    <n v="1"/>
    <x v="6"/>
    <x v="17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x v="17"/>
    <n v="35.537409090909087"/>
    <n v="100.23371794871794"/>
    <x v="6"/>
    <x v="17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x v="17"/>
    <n v="0.5"/>
    <n v="5"/>
    <x v="6"/>
    <x v="17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x v="17"/>
    <n v="0.16666666666666669"/>
    <n v="3.3333333333333335"/>
    <x v="6"/>
    <x v="17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x v="17"/>
    <n v="0.13250000000000001"/>
    <n v="13.25"/>
    <x v="6"/>
    <x v="17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x v="17"/>
    <n v="3.5704000000000007E-2"/>
    <n v="17.852"/>
    <x v="6"/>
    <x v="17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x v="17"/>
    <n v="8.3000000000000007"/>
    <n v="10.375"/>
    <x v="6"/>
    <x v="17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x v="17"/>
    <n v="2.4222222222222221"/>
    <n v="36.333333333333336"/>
    <x v="6"/>
    <x v="17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x v="17"/>
    <n v="0.23809523809523811"/>
    <n v="5"/>
    <x v="6"/>
    <x v="17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x v="17"/>
    <n v="0"/>
    <e v="#DIV/0!"/>
    <x v="6"/>
    <x v="17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x v="17"/>
    <n v="1.1599999999999999E-2"/>
    <n v="5.8"/>
    <x v="6"/>
    <x v="17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x v="17"/>
    <n v="0"/>
    <e v="#DIV/0!"/>
    <x v="6"/>
    <x v="17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x v="17"/>
    <n v="0.22"/>
    <n v="3.6666666666666665"/>
    <x v="6"/>
    <x v="17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x v="18"/>
    <n v="0.47222222222222221"/>
    <n v="60.714285714285715"/>
    <x v="6"/>
    <x v="18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x v="18"/>
    <n v="0"/>
    <e v="#DIV/0!"/>
    <x v="6"/>
    <x v="18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x v="18"/>
    <n v="0.5"/>
    <n v="5"/>
    <x v="6"/>
    <x v="18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x v="18"/>
    <n v="1.6714285714285713"/>
    <n v="25.434782608695652"/>
    <x v="6"/>
    <x v="18"/>
    <d v="2014-10-14T20:30:00"/>
    <x v="1127"/>
  </r>
  <r>
    <n v="1128"/>
    <s v="Flying Turds"/>
    <s v="#havingfunFTW"/>
    <n v="1000"/>
    <n v="1"/>
    <x v="2"/>
    <x v="1"/>
    <s v="GBP"/>
    <n v="1407425717"/>
    <n v="1404833717"/>
    <x v="0"/>
    <n v="1"/>
    <b v="0"/>
    <x v="18"/>
    <n v="0.1"/>
    <n v="1"/>
    <x v="6"/>
    <x v="18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x v="18"/>
    <n v="0.105"/>
    <n v="10.5"/>
    <x v="6"/>
    <x v="18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x v="18"/>
    <n v="0.22"/>
    <n v="3.6666666666666665"/>
    <x v="6"/>
    <x v="18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x v="18"/>
    <n v="0"/>
    <e v="#DIV/0!"/>
    <x v="6"/>
    <x v="18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x v="18"/>
    <n v="14.38"/>
    <n v="110.61538461538461"/>
    <x v="6"/>
    <x v="18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x v="18"/>
    <n v="0.66666666666666674"/>
    <n v="20"/>
    <x v="6"/>
    <x v="18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x v="18"/>
    <n v="4.0000000000000001E-3"/>
    <n v="1"/>
    <x v="6"/>
    <x v="18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x v="18"/>
    <n v="5"/>
    <n v="50"/>
    <x v="6"/>
    <x v="18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x v="18"/>
    <n v="6.4439140811455857"/>
    <n v="45"/>
    <x v="6"/>
    <x v="18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x v="18"/>
    <n v="39.5"/>
    <n v="253.2051282051282"/>
    <x v="6"/>
    <x v="18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x v="18"/>
    <n v="0.35714285714285715"/>
    <n v="31.25"/>
    <x v="6"/>
    <x v="18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x v="18"/>
    <n v="6.25E-2"/>
    <n v="5"/>
    <x v="6"/>
    <x v="18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x v="18"/>
    <n v="0"/>
    <e v="#DIV/0!"/>
    <x v="6"/>
    <x v="18"/>
    <d v="2015-07-07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x v="18"/>
    <n v="0"/>
    <e v="#DIV/0!"/>
    <x v="6"/>
    <x v="18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x v="18"/>
    <n v="0"/>
    <e v="#DIV/0!"/>
    <x v="6"/>
    <x v="18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x v="18"/>
    <n v="0.41333333333333333"/>
    <n v="23.25"/>
    <x v="6"/>
    <x v="18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x v="19"/>
    <n v="0"/>
    <e v="#DIV/0!"/>
    <x v="7"/>
    <x v="19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x v="19"/>
    <n v="0.125"/>
    <n v="100"/>
    <x v="7"/>
    <x v="19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x v="19"/>
    <n v="8.8333333333333339"/>
    <n v="44.166666666666664"/>
    <x v="7"/>
    <x v="19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x v="19"/>
    <n v="0"/>
    <e v="#DIV/0!"/>
    <x v="7"/>
    <x v="19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x v="19"/>
    <n v="0.48666666666666669"/>
    <n v="24.333333333333332"/>
    <x v="7"/>
    <x v="19"/>
    <d v="2016-11-01T04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x v="19"/>
    <n v="0.15"/>
    <n v="37.5"/>
    <x v="7"/>
    <x v="19"/>
    <d v="2016-05-17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x v="19"/>
    <n v="10.08"/>
    <n v="42"/>
    <x v="7"/>
    <x v="19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x v="19"/>
    <n v="0"/>
    <e v="#DIV/0!"/>
    <x v="7"/>
    <x v="19"/>
    <d v="2015-08-08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x v="19"/>
    <n v="5.6937500000000005"/>
    <n v="60.733333333333334"/>
    <x v="7"/>
    <x v="19"/>
    <d v="2015-04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x v="19"/>
    <n v="0.625"/>
    <n v="50"/>
    <x v="7"/>
    <x v="19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x v="19"/>
    <n v="6.5"/>
    <n v="108.33333333333333"/>
    <x v="7"/>
    <x v="19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x v="19"/>
    <n v="0.752"/>
    <n v="23.5"/>
    <x v="7"/>
    <x v="19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x v="19"/>
    <n v="0"/>
    <e v="#DIV/0!"/>
    <x v="7"/>
    <x v="19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x v="19"/>
    <n v="1.51"/>
    <n v="50.333333333333336"/>
    <x v="7"/>
    <x v="19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x v="19"/>
    <n v="0.46666666666666673"/>
    <n v="11.666666666666666"/>
    <x v="7"/>
    <x v="19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x v="19"/>
    <n v="0"/>
    <e v="#DIV/0!"/>
    <x v="7"/>
    <x v="19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x v="19"/>
    <n v="3.85"/>
    <n v="60.789473684210527"/>
    <x v="7"/>
    <x v="19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x v="19"/>
    <n v="0"/>
    <e v="#DIV/0!"/>
    <x v="7"/>
    <x v="19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x v="19"/>
    <n v="5.8333333333333341E-2"/>
    <n v="17.5"/>
    <x v="7"/>
    <x v="19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x v="19"/>
    <n v="0"/>
    <e v="#DIV/0!"/>
    <x v="7"/>
    <x v="19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x v="19"/>
    <n v="0"/>
    <e v="#DIV/0!"/>
    <x v="7"/>
    <x v="19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x v="19"/>
    <n v="20.705000000000002"/>
    <n v="82.82"/>
    <x v="7"/>
    <x v="19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x v="19"/>
    <n v="19.139999999999997"/>
    <n v="358.875"/>
    <x v="7"/>
    <x v="19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x v="19"/>
    <n v="1.6316666666666666"/>
    <n v="61.1875"/>
    <x v="7"/>
    <x v="19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x v="19"/>
    <n v="5.6666666666666661"/>
    <n v="340"/>
    <x v="7"/>
    <x v="19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x v="19"/>
    <n v="0.16999999999999998"/>
    <n v="5.666666666666667"/>
    <x v="7"/>
    <x v="19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x v="19"/>
    <n v="0.4"/>
    <n v="50"/>
    <x v="7"/>
    <x v="19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x v="19"/>
    <n v="0.1"/>
    <n v="25"/>
    <x v="7"/>
    <x v="19"/>
    <d v="2014-10-26T19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x v="19"/>
    <n v="0"/>
    <e v="#DIV/0!"/>
    <x v="7"/>
    <x v="19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x v="19"/>
    <n v="2.4E-2"/>
    <n v="30"/>
    <x v="7"/>
    <x v="19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x v="19"/>
    <n v="5.9066666666666672"/>
    <n v="46.631578947368418"/>
    <x v="7"/>
    <x v="19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x v="19"/>
    <n v="2.9250000000000003"/>
    <n v="65"/>
    <x v="7"/>
    <x v="19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x v="19"/>
    <n v="5.7142857142857143E-3"/>
    <n v="10"/>
    <x v="7"/>
    <x v="19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x v="19"/>
    <n v="0"/>
    <e v="#DIV/0!"/>
    <x v="7"/>
    <x v="19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x v="19"/>
    <n v="6.6666666666666671E-3"/>
    <n v="5"/>
    <x v="7"/>
    <x v="19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x v="19"/>
    <n v="5.3333333333333339"/>
    <n v="640"/>
    <x v="7"/>
    <x v="19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x v="19"/>
    <n v="11.75"/>
    <n v="69.117647058823536"/>
    <x v="7"/>
    <x v="19"/>
    <d v="2014-05-22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x v="19"/>
    <n v="8.0000000000000002E-3"/>
    <n v="1.3333333333333333"/>
    <x v="7"/>
    <x v="19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x v="19"/>
    <n v="4.2"/>
    <n v="10.5"/>
    <x v="7"/>
    <x v="19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x v="19"/>
    <n v="4"/>
    <n v="33.333333333333336"/>
    <x v="7"/>
    <x v="19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x v="20"/>
    <n v="104.93636363636362"/>
    <n v="61.562666666666665"/>
    <x v="8"/>
    <x v="20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x v="20"/>
    <n v="105.44"/>
    <n v="118.73873873873873"/>
    <x v="8"/>
    <x v="20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x v="20"/>
    <n v="106.73333333333332"/>
    <n v="65.081300813008127"/>
    <x v="8"/>
    <x v="20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x v="20"/>
    <n v="104.12571428571428"/>
    <n v="130.15714285714284"/>
    <x v="8"/>
    <x v="20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x v="20"/>
    <n v="160.54999999999998"/>
    <n v="37.776470588235291"/>
    <x v="8"/>
    <x v="20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x v="20"/>
    <n v="107.77777777777777"/>
    <n v="112.79069767441861"/>
    <x v="8"/>
    <x v="20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x v="20"/>
    <n v="135"/>
    <n v="51.92307692307692"/>
    <x v="8"/>
    <x v="20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x v="20"/>
    <n v="109.07407407407408"/>
    <n v="89.242424242424249"/>
    <x v="8"/>
    <x v="20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x v="20"/>
    <n v="290"/>
    <n v="19.333333333333332"/>
    <x v="8"/>
    <x v="20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x v="20"/>
    <n v="103.95714285714286"/>
    <n v="79.967032967032964"/>
    <x v="8"/>
    <x v="20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x v="20"/>
    <n v="322.24"/>
    <n v="56.414565826330531"/>
    <x v="8"/>
    <x v="20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x v="20"/>
    <n v="135"/>
    <n v="79.411764705882348"/>
    <x v="8"/>
    <x v="20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x v="20"/>
    <n v="269.91034482758624"/>
    <n v="76.439453125"/>
    <x v="8"/>
    <x v="20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x v="20"/>
    <n v="253.29333333333332"/>
    <n v="121"/>
    <x v="8"/>
    <x v="20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x v="20"/>
    <n v="260.59999999999997"/>
    <n v="54.616766467065865"/>
    <x v="8"/>
    <x v="20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x v="20"/>
    <n v="101.31677953348381"/>
    <n v="299.22222222222223"/>
    <x v="8"/>
    <x v="20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x v="20"/>
    <n v="125.60416666666667"/>
    <n v="58.533980582524272"/>
    <x v="8"/>
    <x v="20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x v="20"/>
    <n v="102.43783333333334"/>
    <n v="55.371801801801809"/>
    <x v="8"/>
    <x v="20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x v="20"/>
    <n v="199.244"/>
    <n v="183.80442804428046"/>
    <x v="8"/>
    <x v="20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x v="20"/>
    <n v="102.45398773006136"/>
    <n v="165.34653465346534"/>
    <x v="8"/>
    <x v="20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x v="20"/>
    <n v="102.94615384615385"/>
    <n v="234.78947368421052"/>
    <x v="8"/>
    <x v="20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x v="20"/>
    <n v="100.86153846153847"/>
    <n v="211.48387096774192"/>
    <x v="8"/>
    <x v="20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x v="20"/>
    <n v="114.99999999999999"/>
    <n v="32.34375"/>
    <x v="8"/>
    <x v="20"/>
    <d v="2017-02-06T18:37:33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x v="20"/>
    <n v="104.16766467065868"/>
    <n v="123.37588652482269"/>
    <x v="8"/>
    <x v="20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x v="20"/>
    <n v="155.29999999999998"/>
    <n v="207.06666666666666"/>
    <x v="8"/>
    <x v="20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x v="20"/>
    <n v="106"/>
    <n v="138.2608695652174"/>
    <x v="8"/>
    <x v="20"/>
    <d v="2017-01-26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x v="20"/>
    <n v="254.31499999999997"/>
    <n v="493.81553398058253"/>
    <x v="8"/>
    <x v="20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x v="20"/>
    <n v="101.1"/>
    <n v="168.5"/>
    <x v="8"/>
    <x v="20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x v="20"/>
    <n v="129.04"/>
    <n v="38.867469879518069"/>
    <x v="8"/>
    <x v="20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x v="20"/>
    <n v="102.23076923076924"/>
    <n v="61.527777777777779"/>
    <x v="8"/>
    <x v="20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x v="20"/>
    <n v="131.80000000000001"/>
    <n v="105.44"/>
    <x v="8"/>
    <x v="20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x v="20"/>
    <n v="786.0802000000001"/>
    <n v="71.592003642987251"/>
    <x v="8"/>
    <x v="20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x v="20"/>
    <n v="145.70000000000002"/>
    <n v="91.882882882882882"/>
    <x v="8"/>
    <x v="20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x v="20"/>
    <n v="102.60000000000001"/>
    <n v="148.57377049180329"/>
    <x v="8"/>
    <x v="20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x v="20"/>
    <n v="172.27777777777777"/>
    <n v="174.2134831460674"/>
    <x v="8"/>
    <x v="20"/>
    <d v="2015-10-01T15:53:2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x v="20"/>
    <n v="159.16819571865443"/>
    <n v="102.86166007905139"/>
    <x v="8"/>
    <x v="20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x v="20"/>
    <n v="103.76666666666668"/>
    <n v="111.17857142857143"/>
    <x v="8"/>
    <x v="20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x v="20"/>
    <n v="111.40954545454547"/>
    <n v="23.796213592233013"/>
    <x v="8"/>
    <x v="20"/>
    <d v="2016-11-06T11:24:48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x v="20"/>
    <n v="280.375"/>
    <n v="81.268115942028984"/>
    <x v="8"/>
    <x v="20"/>
    <d v="2016-03-01T17:17:27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x v="20"/>
    <n v="112.10606060606061"/>
    <n v="116.21465968586388"/>
    <x v="8"/>
    <x v="20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x v="21"/>
    <n v="7.0666666666666673"/>
    <n v="58.888888888888886"/>
    <x v="4"/>
    <x v="21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x v="21"/>
    <n v="4.3999999999999995"/>
    <n v="44"/>
    <x v="4"/>
    <x v="21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x v="21"/>
    <n v="3.8739999999999997"/>
    <n v="48.424999999999997"/>
    <x v="4"/>
    <x v="21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x v="21"/>
    <n v="0"/>
    <e v="#DIV/0!"/>
    <x v="4"/>
    <x v="21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x v="21"/>
    <n v="29.299999999999997"/>
    <n v="61.041666666666664"/>
    <x v="4"/>
    <x v="21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x v="21"/>
    <n v="0.90909090909090906"/>
    <n v="25"/>
    <x v="4"/>
    <x v="21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x v="21"/>
    <n v="0"/>
    <e v="#DIV/0!"/>
    <x v="4"/>
    <x v="21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x v="21"/>
    <n v="0"/>
    <e v="#DIV/0!"/>
    <x v="4"/>
    <x v="21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x v="21"/>
    <n v="0.8"/>
    <n v="40"/>
    <x v="4"/>
    <x v="21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x v="21"/>
    <n v="11.600000000000001"/>
    <n v="19.333333333333332"/>
    <x v="4"/>
    <x v="21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x v="21"/>
    <n v="0"/>
    <e v="#DIV/0!"/>
    <x v="4"/>
    <x v="21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x v="21"/>
    <n v="2.7873639500929119"/>
    <n v="35"/>
    <x v="4"/>
    <x v="21"/>
    <d v="2013-11-0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x v="21"/>
    <n v="0"/>
    <e v="#DIV/0!"/>
    <x v="4"/>
    <x v="21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x v="21"/>
    <n v="0"/>
    <e v="#DIV/0!"/>
    <x v="4"/>
    <x v="21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x v="21"/>
    <n v="17.8"/>
    <n v="59.333333333333336"/>
    <x v="4"/>
    <x v="21"/>
    <d v="2011-07-07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x v="21"/>
    <n v="0"/>
    <e v="#DIV/0!"/>
    <x v="4"/>
    <x v="21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x v="21"/>
    <n v="3.0124999999999997"/>
    <n v="30.125"/>
    <x v="4"/>
    <x v="21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x v="21"/>
    <n v="50.739999999999995"/>
    <n v="74.617647058823536"/>
    <x v="4"/>
    <x v="21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x v="21"/>
    <n v="0.54884742041712409"/>
    <n v="5"/>
    <x v="4"/>
    <x v="21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x v="21"/>
    <n v="14.091666666666667"/>
    <n v="44.5"/>
    <x v="4"/>
    <x v="21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x v="11"/>
    <n v="103.8"/>
    <n v="46.133333333333333"/>
    <x v="4"/>
    <x v="11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x v="11"/>
    <n v="120.24999999999999"/>
    <n v="141.47058823529412"/>
    <x v="4"/>
    <x v="11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x v="11"/>
    <n v="117"/>
    <n v="75.483870967741936"/>
    <x v="4"/>
    <x v="11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x v="11"/>
    <n v="122.14285714285715"/>
    <n v="85.5"/>
    <x v="4"/>
    <x v="11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x v="11"/>
    <n v="151.63999999999999"/>
    <n v="64.254237288135599"/>
    <x v="4"/>
    <x v="11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x v="11"/>
    <n v="104.44"/>
    <n v="64.46913580246914"/>
    <x v="4"/>
    <x v="11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x v="11"/>
    <n v="200.15333333333331"/>
    <n v="118.2007874015748"/>
    <x v="4"/>
    <x v="11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x v="11"/>
    <n v="101.8"/>
    <n v="82.540540540540547"/>
    <x v="4"/>
    <x v="11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x v="11"/>
    <n v="137.65714285714284"/>
    <n v="34.170212765957444"/>
    <x v="4"/>
    <x v="11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x v="11"/>
    <n v="303833.2"/>
    <n v="42.73322081575246"/>
    <x v="4"/>
    <x v="11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x v="11"/>
    <n v="198.85074626865671"/>
    <n v="94.489361702127653"/>
    <x v="4"/>
    <x v="11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x v="11"/>
    <n v="202.36666666666667"/>
    <n v="55.697247706422019"/>
    <x v="4"/>
    <x v="11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x v="11"/>
    <n v="117.96376666666666"/>
    <n v="98.030831024930734"/>
    <x v="4"/>
    <x v="11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x v="11"/>
    <n v="294.72727272727275"/>
    <n v="92.102272727272734"/>
    <x v="4"/>
    <x v="11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x v="11"/>
    <n v="213.14633333333336"/>
    <n v="38.175462686567165"/>
    <x v="4"/>
    <x v="11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x v="11"/>
    <n v="104.24"/>
    <n v="27.145833333333332"/>
    <x v="4"/>
    <x v="11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x v="11"/>
    <n v="113.66666666666667"/>
    <n v="50.689189189189186"/>
    <x v="4"/>
    <x v="11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x v="11"/>
    <n v="101.25"/>
    <n v="38.942307692307693"/>
    <x v="4"/>
    <x v="11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x v="11"/>
    <n v="125.41538461538462"/>
    <n v="77.638095238095232"/>
    <x v="4"/>
    <x v="11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x v="11"/>
    <n v="119"/>
    <n v="43.536585365853661"/>
    <x v="4"/>
    <x v="11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x v="11"/>
    <n v="166.46153846153845"/>
    <n v="31.823529411764707"/>
    <x v="4"/>
    <x v="11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x v="11"/>
    <n v="119.14771428571429"/>
    <n v="63.184393939393942"/>
    <x v="4"/>
    <x v="11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x v="11"/>
    <n v="100.47368421052632"/>
    <n v="190.9"/>
    <x v="4"/>
    <x v="11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x v="11"/>
    <n v="101.8"/>
    <n v="140.85534591194968"/>
    <x v="4"/>
    <x v="11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x v="11"/>
    <n v="116.66666666666667"/>
    <n v="76.92307692307692"/>
    <x v="4"/>
    <x v="11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x v="11"/>
    <n v="108.64893617021276"/>
    <n v="99.15533980582525"/>
    <x v="4"/>
    <x v="11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x v="11"/>
    <n v="114.72"/>
    <n v="67.881656804733723"/>
    <x v="4"/>
    <x v="11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x v="11"/>
    <n v="101.8"/>
    <n v="246.29032258064515"/>
    <x v="4"/>
    <x v="11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x v="11"/>
    <n v="106"/>
    <n v="189.28571428571428"/>
    <x v="4"/>
    <x v="11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x v="11"/>
    <n v="103.49999999999999"/>
    <n v="76.666666666666671"/>
    <x v="4"/>
    <x v="11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x v="11"/>
    <n v="154.97535999999999"/>
    <n v="82.963254817987149"/>
    <x v="4"/>
    <x v="11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x v="11"/>
    <n v="162.14066666666668"/>
    <n v="62.522107969151669"/>
    <x v="4"/>
    <x v="11"/>
    <d v="2013-07-03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x v="11"/>
    <n v="104.42100000000001"/>
    <n v="46.06808823529412"/>
    <x v="4"/>
    <x v="11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x v="11"/>
    <n v="106.12433333333333"/>
    <n v="38.543946731234868"/>
    <x v="4"/>
    <x v="11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x v="11"/>
    <n v="154.93846153846152"/>
    <n v="53.005263157894738"/>
    <x v="4"/>
    <x v="11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x v="11"/>
    <n v="110.77157238734421"/>
    <n v="73.355396825396824"/>
    <x v="4"/>
    <x v="11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x v="11"/>
    <n v="110.91186666666665"/>
    <n v="127.97523076923076"/>
    <x v="4"/>
    <x v="11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x v="11"/>
    <n v="110.71428571428572"/>
    <n v="104.72972972972973"/>
    <x v="4"/>
    <x v="11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x v="11"/>
    <n v="123.61333333333333"/>
    <n v="67.671532846715323"/>
    <x v="4"/>
    <x v="11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x v="11"/>
    <n v="211.05"/>
    <n v="95.931818181818187"/>
    <x v="4"/>
    <x v="11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x v="6"/>
    <n v="101"/>
    <n v="65.161290322580641"/>
    <x v="1"/>
    <x v="6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x v="6"/>
    <n v="101.64999999999999"/>
    <n v="32.269841269841272"/>
    <x v="1"/>
    <x v="6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x v="6"/>
    <n v="108.33333333333333"/>
    <n v="81.25"/>
    <x v="1"/>
    <x v="6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x v="6"/>
    <n v="242"/>
    <n v="24.2"/>
    <x v="1"/>
    <x v="6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x v="6"/>
    <n v="100.44999999999999"/>
    <n v="65.868852459016395"/>
    <x v="1"/>
    <x v="6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x v="6"/>
    <n v="125.06666666666666"/>
    <n v="36.07692307692308"/>
    <x v="1"/>
    <x v="6"/>
    <d v="2016-12-05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x v="6"/>
    <n v="108.57142857142857"/>
    <n v="44.186046511627907"/>
    <x v="1"/>
    <x v="6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x v="6"/>
    <n v="145.70000000000002"/>
    <n v="104.07142857142857"/>
    <x v="1"/>
    <x v="6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x v="6"/>
    <n v="110.00000000000001"/>
    <n v="35.96153846153846"/>
    <x v="1"/>
    <x v="6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x v="6"/>
    <n v="102.23333333333333"/>
    <n v="127.79166666666667"/>
    <x v="1"/>
    <x v="6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x v="6"/>
    <n v="122"/>
    <n v="27.727272727272727"/>
    <x v="1"/>
    <x v="6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x v="6"/>
    <n v="101.96000000000001"/>
    <n v="39.828125"/>
    <x v="1"/>
    <x v="6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x v="6"/>
    <n v="141.1764705882353"/>
    <n v="52.173913043478258"/>
    <x v="1"/>
    <x v="6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x v="6"/>
    <n v="109.52500000000001"/>
    <n v="92.037815126050418"/>
    <x v="1"/>
    <x v="6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x v="6"/>
    <n v="104.65"/>
    <n v="63.424242424242422"/>
    <x v="1"/>
    <x v="6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x v="6"/>
    <n v="124"/>
    <n v="135.625"/>
    <x v="1"/>
    <x v="6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x v="6"/>
    <n v="135"/>
    <n v="168.75"/>
    <x v="1"/>
    <x v="6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x v="6"/>
    <n v="102.75000000000001"/>
    <n v="70.862068965517238"/>
    <x v="1"/>
    <x v="6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x v="6"/>
    <n v="100"/>
    <n v="50"/>
    <x v="1"/>
    <x v="6"/>
    <d v="2016-11-01T01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x v="6"/>
    <n v="130.26085714285716"/>
    <n v="42.214166666666671"/>
    <x v="1"/>
    <x v="6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x v="8"/>
    <n v="39.627499999999998"/>
    <n v="152.41346153846155"/>
    <x v="2"/>
    <x v="8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x v="8"/>
    <n v="25.976666666666663"/>
    <n v="90.616279069767444"/>
    <x v="2"/>
    <x v="8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x v="8"/>
    <n v="65.24636363636364"/>
    <n v="201.60393258426967"/>
    <x v="2"/>
    <x v="8"/>
    <d v="2014-11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x v="8"/>
    <n v="11.514000000000001"/>
    <n v="127.93333333333334"/>
    <x v="2"/>
    <x v="8"/>
    <d v="2016-01-18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x v="8"/>
    <n v="11.360000000000001"/>
    <n v="29.894736842105264"/>
    <x v="2"/>
    <x v="8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x v="8"/>
    <n v="111.99130434782609"/>
    <n v="367.97142857142859"/>
    <x v="2"/>
    <x v="8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x v="8"/>
    <n v="15.5"/>
    <n v="129.16666666666666"/>
    <x v="2"/>
    <x v="8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x v="8"/>
    <n v="32.027999999999999"/>
    <n v="800.7"/>
    <x v="2"/>
    <x v="8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x v="8"/>
    <n v="0.60869565217391308"/>
    <n v="28"/>
    <x v="2"/>
    <x v="8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x v="8"/>
    <n v="31.114999999999998"/>
    <n v="102.01639344262296"/>
    <x v="2"/>
    <x v="8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x v="8"/>
    <n v="1.1266666666666667"/>
    <n v="184.36363636363637"/>
    <x v="2"/>
    <x v="8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x v="8"/>
    <n v="40.404000000000003"/>
    <n v="162.91935483870967"/>
    <x v="2"/>
    <x v="8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x v="8"/>
    <n v="1.3333333333333333E-3"/>
    <n v="1"/>
    <x v="2"/>
    <x v="8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x v="8"/>
    <n v="5.7334999999999994"/>
    <n v="603.52631578947364"/>
    <x v="2"/>
    <x v="8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x v="8"/>
    <n v="15.324999999999999"/>
    <n v="45.407407407407405"/>
    <x v="2"/>
    <x v="8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x v="8"/>
    <n v="15.103448275862069"/>
    <n v="97.333333333333329"/>
    <x v="2"/>
    <x v="8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x v="8"/>
    <n v="0.503"/>
    <n v="167.66666666666666"/>
    <x v="2"/>
    <x v="8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x v="8"/>
    <n v="1.3028138528138529"/>
    <n v="859.85714285714289"/>
    <x v="2"/>
    <x v="8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x v="8"/>
    <n v="0.30285714285714288"/>
    <n v="26.5"/>
    <x v="2"/>
    <x v="8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x v="8"/>
    <n v="8.8800000000000008"/>
    <n v="30.272727272727273"/>
    <x v="2"/>
    <x v="8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x v="8"/>
    <n v="9.84"/>
    <n v="54.666666666666664"/>
    <x v="2"/>
    <x v="8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x v="8"/>
    <n v="2.4299999999999997"/>
    <n v="60.75"/>
    <x v="2"/>
    <x v="8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x v="8"/>
    <n v="1.1299999999999999"/>
    <n v="102.72727272727273"/>
    <x v="2"/>
    <x v="8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x v="8"/>
    <n v="3.5520833333333335"/>
    <n v="41.585365853658537"/>
    <x v="2"/>
    <x v="8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x v="8"/>
    <n v="2.3306666666666667"/>
    <n v="116.53333333333333"/>
    <x v="2"/>
    <x v="8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x v="8"/>
    <n v="0.81600000000000006"/>
    <n v="45.333333333333336"/>
    <x v="2"/>
    <x v="8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x v="8"/>
    <n v="22.494285714285713"/>
    <n v="157.46"/>
    <x v="2"/>
    <x v="8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x v="8"/>
    <n v="1.3668"/>
    <n v="100.5"/>
    <x v="2"/>
    <x v="8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x v="8"/>
    <n v="0"/>
    <e v="#DIV/0!"/>
    <x v="2"/>
    <x v="8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x v="8"/>
    <n v="0"/>
    <e v="#DIV/0!"/>
    <x v="2"/>
    <x v="8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x v="8"/>
    <n v="10.754135338345865"/>
    <n v="51.822463768115945"/>
    <x v="2"/>
    <x v="8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x v="8"/>
    <n v="19.759999999999998"/>
    <n v="308.75"/>
    <x v="2"/>
    <x v="8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x v="8"/>
    <n v="84.946999999999989"/>
    <n v="379.22767857142856"/>
    <x v="2"/>
    <x v="8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x v="8"/>
    <n v="49.381999999999998"/>
    <n v="176.36428571428573"/>
    <x v="2"/>
    <x v="8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x v="8"/>
    <n v="3.3033333333333332"/>
    <n v="66.066666666666663"/>
    <x v="2"/>
    <x v="8"/>
    <d v="2015-07-03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x v="8"/>
    <n v="6.6339999999999995"/>
    <n v="89.648648648648646"/>
    <x v="2"/>
    <x v="8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x v="8"/>
    <n v="0"/>
    <e v="#DIV/0!"/>
    <x v="2"/>
    <x v="8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x v="8"/>
    <n v="70.36"/>
    <n v="382.39130434782606"/>
    <x v="2"/>
    <x v="8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x v="8"/>
    <n v="0.2"/>
    <n v="100"/>
    <x v="2"/>
    <x v="8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x v="8"/>
    <n v="102.298"/>
    <n v="158.35603715170279"/>
    <x v="2"/>
    <x v="8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x v="9"/>
    <n v="377.73333333333335"/>
    <n v="40.762589928057551"/>
    <x v="3"/>
    <x v="9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x v="9"/>
    <n v="125"/>
    <n v="53.571428571428569"/>
    <x v="3"/>
    <x v="9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x v="9"/>
    <n v="147.32653061224491"/>
    <n v="48.449664429530202"/>
    <x v="3"/>
    <x v="9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x v="9"/>
    <n v="102.2"/>
    <n v="82.41935483870968"/>
    <x v="3"/>
    <x v="9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x v="9"/>
    <n v="101.8723404255319"/>
    <n v="230.19230769230768"/>
    <x v="3"/>
    <x v="9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x v="9"/>
    <n v="204.2"/>
    <n v="59.360465116279073"/>
    <x v="3"/>
    <x v="9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x v="9"/>
    <n v="104.05"/>
    <n v="66.698717948717942"/>
    <x v="3"/>
    <x v="9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x v="9"/>
    <n v="101.265"/>
    <n v="168.77500000000001"/>
    <x v="3"/>
    <x v="9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x v="9"/>
    <n v="136.13999999999999"/>
    <n v="59.973568281938327"/>
    <x v="3"/>
    <x v="9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x v="9"/>
    <n v="133.6"/>
    <n v="31.80952380952381"/>
    <x v="3"/>
    <x v="9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x v="9"/>
    <n v="130.25"/>
    <n v="24.421875"/>
    <x v="3"/>
    <x v="9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x v="9"/>
    <n v="122.67999999999999"/>
    <n v="25.347107438016529"/>
    <x v="3"/>
    <x v="9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x v="9"/>
    <n v="182.81058823529412"/>
    <n v="71.443218390804603"/>
    <x v="3"/>
    <x v="9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x v="9"/>
    <n v="125.29999999999998"/>
    <n v="38.553846153846152"/>
    <x v="3"/>
    <x v="9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x v="9"/>
    <n v="111.66666666666667"/>
    <n v="68.367346938775512"/>
    <x v="3"/>
    <x v="9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x v="9"/>
    <n v="115.75757575757575"/>
    <n v="40.210526315789473"/>
    <x v="3"/>
    <x v="9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x v="9"/>
    <n v="173.2"/>
    <n v="32.074074074074076"/>
    <x v="3"/>
    <x v="9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x v="9"/>
    <n v="125.98333333333333"/>
    <n v="28.632575757575758"/>
    <x v="3"/>
    <x v="9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x v="9"/>
    <n v="109.1"/>
    <n v="43.64"/>
    <x v="3"/>
    <x v="9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x v="9"/>
    <n v="100"/>
    <n v="40"/>
    <x v="3"/>
    <x v="9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x v="11"/>
    <n v="118.64285714285714"/>
    <n v="346.04166666666669"/>
    <x v="4"/>
    <x v="11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x v="11"/>
    <n v="100.26666666666667"/>
    <n v="81.739130434782609"/>
    <x v="4"/>
    <x v="11"/>
    <d v="2015-02-14T17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x v="11"/>
    <n v="126.48920000000001"/>
    <n v="64.535306122448986"/>
    <x v="4"/>
    <x v="11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x v="11"/>
    <n v="114.26"/>
    <n v="63.477777777777774"/>
    <x v="4"/>
    <x v="11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x v="11"/>
    <n v="110.7"/>
    <n v="63.620689655172413"/>
    <x v="4"/>
    <x v="11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x v="11"/>
    <n v="105.34805315203954"/>
    <n v="83.967068965517228"/>
    <x v="4"/>
    <x v="11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x v="11"/>
    <n v="103.66666666666666"/>
    <n v="77.75"/>
    <x v="4"/>
    <x v="11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x v="11"/>
    <n v="107.08672667523933"/>
    <n v="107.07142857142857"/>
    <x v="4"/>
    <x v="11"/>
    <d v="2015-04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x v="11"/>
    <n v="124"/>
    <n v="38.75"/>
    <x v="4"/>
    <x v="11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x v="11"/>
    <n v="105.01"/>
    <n v="201.94230769230768"/>
    <x v="4"/>
    <x v="11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x v="11"/>
    <n v="189.46666666666667"/>
    <n v="43.060606060606062"/>
    <x v="4"/>
    <x v="11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x v="11"/>
    <n v="171.32499999999999"/>
    <n v="62.871559633027523"/>
    <x v="4"/>
    <x v="11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x v="11"/>
    <n v="252.48648648648651"/>
    <n v="55.607142857142854"/>
    <x v="4"/>
    <x v="11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x v="11"/>
    <n v="116.15384615384616"/>
    <n v="48.70967741935484"/>
    <x v="4"/>
    <x v="11"/>
    <d v="2017-01-12T05:16:10"/>
    <x v="1377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x v="11"/>
    <n v="203.35000000000002"/>
    <n v="30.578947368421051"/>
    <x v="4"/>
    <x v="11"/>
    <d v="2016-07-17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x v="11"/>
    <n v="111.60000000000001"/>
    <n v="73.907284768211923"/>
    <x v="4"/>
    <x v="11"/>
    <d v="2015-05-06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x v="11"/>
    <n v="424"/>
    <n v="21.2"/>
    <x v="4"/>
    <x v="11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x v="11"/>
    <n v="107.1"/>
    <n v="73.356164383561648"/>
    <x v="4"/>
    <x v="11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x v="11"/>
    <n v="104.3625"/>
    <n v="56.412162162162161"/>
    <x v="4"/>
    <x v="11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x v="11"/>
    <n v="212.40909090909091"/>
    <n v="50.247311827956992"/>
    <x v="4"/>
    <x v="11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x v="11"/>
    <n v="124.08571428571429"/>
    <n v="68.936507936507937"/>
    <x v="4"/>
    <x v="11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x v="11"/>
    <n v="110.406125"/>
    <n v="65.914104477611943"/>
    <x v="4"/>
    <x v="11"/>
    <d v="2016-03-04T16:32:0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x v="11"/>
    <n v="218.75"/>
    <n v="62.5"/>
    <x v="4"/>
    <x v="11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x v="11"/>
    <n v="136.625"/>
    <n v="70.064102564102569"/>
    <x v="4"/>
    <x v="11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x v="11"/>
    <n v="134.8074"/>
    <n v="60.181874999999998"/>
    <x v="4"/>
    <x v="11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x v="11"/>
    <n v="145.4"/>
    <n v="21.382352941176471"/>
    <x v="4"/>
    <x v="11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x v="11"/>
    <n v="109.10714285714285"/>
    <n v="160.78947368421052"/>
    <x v="4"/>
    <x v="11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x v="11"/>
    <n v="110.2"/>
    <n v="42.384615384615387"/>
    <x v="4"/>
    <x v="11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x v="11"/>
    <n v="113.64000000000001"/>
    <n v="27.317307692307693"/>
    <x v="4"/>
    <x v="11"/>
    <d v="2016-02-01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x v="11"/>
    <n v="102.35000000000001"/>
    <n v="196.82692307692307"/>
    <x v="4"/>
    <x v="11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x v="11"/>
    <n v="122.13333333333334"/>
    <n v="53.882352941176471"/>
    <x v="4"/>
    <x v="11"/>
    <d v="2017-01-17T03:28:46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x v="11"/>
    <n v="111.88571428571427"/>
    <n v="47.756097560975611"/>
    <x v="4"/>
    <x v="11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x v="11"/>
    <n v="107.3"/>
    <n v="88.191780821917803"/>
    <x v="4"/>
    <x v="11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x v="11"/>
    <n v="113.85000000000001"/>
    <n v="72.056962025316452"/>
    <x v="4"/>
    <x v="11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x v="11"/>
    <n v="109.68181818181819"/>
    <n v="74.246153846153845"/>
    <x v="4"/>
    <x v="11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x v="11"/>
    <n v="126.14444444444443"/>
    <n v="61.701086956521742"/>
    <x v="4"/>
    <x v="11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x v="11"/>
    <n v="167.42857142857144"/>
    <n v="17.235294117647058"/>
    <x v="4"/>
    <x v="11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x v="11"/>
    <n v="496.52000000000004"/>
    <n v="51.720833333333331"/>
    <x v="4"/>
    <x v="11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x v="11"/>
    <n v="109.16"/>
    <n v="24.150442477876105"/>
    <x v="4"/>
    <x v="11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x v="11"/>
    <n v="102.57499999999999"/>
    <n v="62.166666666666664"/>
    <x v="4"/>
    <x v="11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x v="22"/>
    <n v="1.6620689655172414"/>
    <n v="48.2"/>
    <x v="3"/>
    <x v="22"/>
    <d v="2015-01-28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x v="22"/>
    <n v="0.42"/>
    <n v="6.1764705882352944"/>
    <x v="3"/>
    <x v="22"/>
    <d v="2014-10-29T16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x v="22"/>
    <n v="0.125"/>
    <n v="5"/>
    <x v="3"/>
    <x v="22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x v="22"/>
    <n v="0.5"/>
    <n v="7.5"/>
    <x v="3"/>
    <x v="22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x v="22"/>
    <n v="7.1999999999999993"/>
    <n v="12"/>
    <x v="3"/>
    <x v="22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x v="22"/>
    <n v="0"/>
    <e v="#DIV/0!"/>
    <x v="3"/>
    <x v="22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x v="22"/>
    <n v="1.6666666666666666E-2"/>
    <n v="1"/>
    <x v="3"/>
    <x v="22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x v="22"/>
    <n v="0.23333333333333336"/>
    <n v="2.3333333333333335"/>
    <x v="3"/>
    <x v="22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x v="22"/>
    <n v="4.5714285714285712"/>
    <n v="24.615384615384617"/>
    <x v="3"/>
    <x v="22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x v="22"/>
    <n v="5"/>
    <n v="100"/>
    <x v="3"/>
    <x v="22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x v="22"/>
    <n v="0.2"/>
    <n v="1"/>
    <x v="3"/>
    <x v="22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x v="22"/>
    <n v="18.181818181818183"/>
    <n v="88.888888888888886"/>
    <x v="3"/>
    <x v="22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x v="22"/>
    <n v="0"/>
    <e v="#DIV/0!"/>
    <x v="3"/>
    <x v="22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x v="22"/>
    <n v="1.2222222222222223"/>
    <n v="27.5"/>
    <x v="3"/>
    <x v="22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x v="22"/>
    <n v="0.2"/>
    <n v="6"/>
    <x v="3"/>
    <x v="22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x v="22"/>
    <n v="7.0634920634920633"/>
    <n v="44.5"/>
    <x v="3"/>
    <x v="22"/>
    <d v="2016-09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x v="22"/>
    <n v="2.7272727272727271"/>
    <n v="1"/>
    <x v="3"/>
    <x v="22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x v="22"/>
    <n v="0.1"/>
    <n v="100"/>
    <x v="3"/>
    <x v="22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x v="22"/>
    <n v="0.104"/>
    <n v="13"/>
    <x v="3"/>
    <x v="22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x v="22"/>
    <n v="0.33333333333333337"/>
    <n v="100"/>
    <x v="3"/>
    <x v="22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x v="22"/>
    <n v="20.36"/>
    <n v="109.07142857142857"/>
    <x v="3"/>
    <x v="22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x v="22"/>
    <n v="0"/>
    <e v="#DIV/0!"/>
    <x v="3"/>
    <x v="22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x v="22"/>
    <n v="0"/>
    <e v="#DIV/0!"/>
    <x v="3"/>
    <x v="22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x v="22"/>
    <n v="8.3800000000000008"/>
    <n v="104.75"/>
    <x v="3"/>
    <x v="22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x v="22"/>
    <n v="4.5"/>
    <n v="15"/>
    <x v="3"/>
    <x v="22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x v="22"/>
    <n v="0"/>
    <e v="#DIV/0!"/>
    <x v="3"/>
    <x v="22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x v="22"/>
    <n v="8.06"/>
    <n v="80.599999999999994"/>
    <x v="3"/>
    <x v="22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x v="22"/>
    <n v="31.94705882352941"/>
    <n v="115.55319148936171"/>
    <x v="3"/>
    <x v="22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x v="22"/>
    <n v="0"/>
    <e v="#DIV/0!"/>
    <x v="3"/>
    <x v="22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x v="22"/>
    <n v="6.708333333333333"/>
    <n v="80.5"/>
    <x v="3"/>
    <x v="22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x v="22"/>
    <n v="9.9878048780487809"/>
    <n v="744.5454545454545"/>
    <x v="3"/>
    <x v="22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x v="22"/>
    <n v="0.1"/>
    <n v="7.5"/>
    <x v="3"/>
    <x v="22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x v="22"/>
    <n v="0.77"/>
    <n v="38.5"/>
    <x v="3"/>
    <x v="22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x v="22"/>
    <n v="26.900000000000002"/>
    <n v="36.68181818181818"/>
    <x v="3"/>
    <x v="22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x v="22"/>
    <n v="3"/>
    <n v="75"/>
    <x v="3"/>
    <x v="22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x v="22"/>
    <n v="6.6055045871559637"/>
    <n v="30"/>
    <x v="3"/>
    <x v="22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x v="22"/>
    <n v="7.6923076923076927E-3"/>
    <n v="1"/>
    <x v="3"/>
    <x v="22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x v="22"/>
    <n v="1.1222222222222222"/>
    <n v="673.33333333333337"/>
    <x v="3"/>
    <x v="22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x v="22"/>
    <n v="0"/>
    <e v="#DIV/0!"/>
    <x v="3"/>
    <x v="22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x v="22"/>
    <n v="0"/>
    <e v="#DIV/0!"/>
    <x v="3"/>
    <x v="22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x v="22"/>
    <n v="0"/>
    <e v="#DIV/0!"/>
    <x v="3"/>
    <x v="22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x v="22"/>
    <n v="0"/>
    <e v="#DIV/0!"/>
    <x v="3"/>
    <x v="22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x v="22"/>
    <n v="0"/>
    <e v="#DIV/0!"/>
    <x v="3"/>
    <x v="22"/>
    <d v="2016-04-0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x v="22"/>
    <n v="1.4999999999999999E-2"/>
    <n v="25"/>
    <x v="3"/>
    <x v="22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x v="22"/>
    <n v="0"/>
    <e v="#DIV/0!"/>
    <x v="3"/>
    <x v="22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x v="22"/>
    <n v="0"/>
    <e v="#DIV/0!"/>
    <x v="3"/>
    <x v="22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x v="22"/>
    <n v="1E-3"/>
    <n v="1"/>
    <x v="3"/>
    <x v="22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x v="22"/>
    <n v="1.0554089709762533E-2"/>
    <n v="1"/>
    <x v="3"/>
    <x v="22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x v="22"/>
    <n v="0"/>
    <e v="#DIV/0!"/>
    <x v="3"/>
    <x v="22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x v="22"/>
    <n v="0"/>
    <e v="#DIV/0!"/>
    <x v="3"/>
    <x v="22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x v="22"/>
    <n v="0.85714285714285721"/>
    <n v="15"/>
    <x v="3"/>
    <x v="22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x v="22"/>
    <n v="10.5"/>
    <n v="225"/>
    <x v="3"/>
    <x v="22"/>
    <d v="2014-07-12T16:08:4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x v="22"/>
    <n v="2.9000000000000004"/>
    <n v="48.333333333333336"/>
    <x v="3"/>
    <x v="22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x v="22"/>
    <n v="0"/>
    <e v="#DIV/0!"/>
    <x v="3"/>
    <x v="22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x v="22"/>
    <n v="0"/>
    <e v="#DIV/0!"/>
    <x v="3"/>
    <x v="22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x v="22"/>
    <n v="0"/>
    <e v="#DIV/0!"/>
    <x v="3"/>
    <x v="22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x v="22"/>
    <n v="0"/>
    <e v="#DIV/0!"/>
    <x v="3"/>
    <x v="22"/>
    <d v="2014-10-03T21:31:38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x v="23"/>
    <n v="101.24459999999999"/>
    <n v="44.66673529411765"/>
    <x v="3"/>
    <x v="23"/>
    <d v="2014-09-17T15:29:14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x v="23"/>
    <n v="108.5175"/>
    <n v="28.937999999999999"/>
    <x v="3"/>
    <x v="23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x v="23"/>
    <n v="147.66666666666666"/>
    <n v="35.44"/>
    <x v="3"/>
    <x v="23"/>
    <d v="2013-02-21T21:52:18"/>
    <x v="146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x v="23"/>
    <n v="163.19999999999999"/>
    <n v="34.871794871794869"/>
    <x v="3"/>
    <x v="23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x v="23"/>
    <n v="456.41449999999998"/>
    <n v="52.622732513451197"/>
    <x v="3"/>
    <x v="23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x v="23"/>
    <n v="107.87731249999999"/>
    <n v="69.598266129032254"/>
    <x v="3"/>
    <x v="23"/>
    <d v="2015-12-02T04:07:4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x v="23"/>
    <n v="115.08"/>
    <n v="76.72"/>
    <x v="3"/>
    <x v="23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x v="23"/>
    <n v="102.36842105263158"/>
    <n v="33.191126279863482"/>
    <x v="3"/>
    <x v="23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x v="23"/>
    <n v="108.42485875706214"/>
    <n v="149.46417445482865"/>
    <x v="3"/>
    <x v="23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x v="23"/>
    <n v="125.13333333333334"/>
    <n v="23.172839506172838"/>
    <x v="3"/>
    <x v="23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x v="23"/>
    <n v="103.840625"/>
    <n v="96.877551020408163"/>
    <x v="3"/>
    <x v="23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x v="23"/>
    <n v="138.70400000000001"/>
    <n v="103.20238095238095"/>
    <x v="3"/>
    <x v="23"/>
    <d v="2013-09-16T13:01:43"/>
    <x v="1472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x v="23"/>
    <n v="120.51600000000001"/>
    <n v="38.462553191489363"/>
    <x v="3"/>
    <x v="23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x v="23"/>
    <n v="112.26666666666667"/>
    <n v="44.315789473684212"/>
    <x v="3"/>
    <x v="23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x v="23"/>
    <n v="188.66966666666667"/>
    <n v="64.173356009070289"/>
    <x v="3"/>
    <x v="23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x v="23"/>
    <n v="661.55466666666666"/>
    <n v="43.333275109170302"/>
    <x v="3"/>
    <x v="23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x v="23"/>
    <n v="111.31"/>
    <n v="90.495934959349597"/>
    <x v="3"/>
    <x v="23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x v="23"/>
    <n v="1181.6142199999999"/>
    <n v="29.187190495010373"/>
    <x v="3"/>
    <x v="23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x v="23"/>
    <n v="137.375"/>
    <n v="30.95774647887324"/>
    <x v="3"/>
    <x v="23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x v="23"/>
    <n v="117.04040000000001"/>
    <n v="92.157795275590544"/>
    <x v="3"/>
    <x v="23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x v="10"/>
    <n v="2.1"/>
    <n v="17.5"/>
    <x v="3"/>
    <x v="10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x v="10"/>
    <n v="0.1"/>
    <n v="5"/>
    <x v="3"/>
    <x v="10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x v="10"/>
    <n v="0.7142857142857143"/>
    <n v="25"/>
    <x v="3"/>
    <x v="10"/>
    <d v="2016-06-27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x v="10"/>
    <n v="0"/>
    <e v="#DIV/0!"/>
    <x v="3"/>
    <x v="10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x v="10"/>
    <n v="2.2388059701492535"/>
    <n v="50"/>
    <x v="3"/>
    <x v="10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x v="10"/>
    <n v="0.24"/>
    <n v="16"/>
    <x v="3"/>
    <x v="10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x v="10"/>
    <n v="0"/>
    <e v="#DIV/0!"/>
    <x v="3"/>
    <x v="10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x v="10"/>
    <n v="2.4"/>
    <n v="60"/>
    <x v="3"/>
    <x v="10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x v="10"/>
    <n v="0"/>
    <e v="#DIV/0!"/>
    <x v="3"/>
    <x v="10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x v="10"/>
    <n v="30.862068965517242"/>
    <n v="47.10526315789474"/>
    <x v="3"/>
    <x v="10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x v="10"/>
    <n v="8.3333333333333321"/>
    <n v="100"/>
    <x v="3"/>
    <x v="10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x v="10"/>
    <n v="0.75"/>
    <n v="15"/>
    <x v="3"/>
    <x v="10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x v="10"/>
    <n v="0"/>
    <e v="#DIV/0!"/>
    <x v="3"/>
    <x v="10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x v="10"/>
    <n v="8.9"/>
    <n v="40.454545454545453"/>
    <x v="3"/>
    <x v="10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x v="10"/>
    <n v="0"/>
    <e v="#DIV/0!"/>
    <x v="3"/>
    <x v="10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x v="10"/>
    <n v="0"/>
    <e v="#DIV/0!"/>
    <x v="3"/>
    <x v="10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x v="10"/>
    <n v="6.6666666666666671E-3"/>
    <n v="1"/>
    <x v="3"/>
    <x v="10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x v="10"/>
    <n v="1.9"/>
    <n v="19"/>
    <x v="3"/>
    <x v="10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x v="10"/>
    <n v="0.25"/>
    <n v="5"/>
    <x v="3"/>
    <x v="10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x v="10"/>
    <n v="25.035714285714285"/>
    <n v="46.733333333333334"/>
    <x v="3"/>
    <x v="10"/>
    <d v="2013-04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x v="20"/>
    <n v="166.33076923076925"/>
    <n v="97.731073446327684"/>
    <x v="8"/>
    <x v="20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x v="20"/>
    <n v="101.44545454545455"/>
    <n v="67.835866261398181"/>
    <x v="8"/>
    <x v="20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x v="20"/>
    <n v="107.89146666666667"/>
    <n v="56.98492957746479"/>
    <x v="8"/>
    <x v="20"/>
    <d v="2016-08-24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x v="20"/>
    <n v="277.93846153846158"/>
    <n v="67.159851301115239"/>
    <x v="8"/>
    <x v="20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x v="20"/>
    <n v="103.58125"/>
    <n v="48.037681159420288"/>
    <x v="8"/>
    <x v="20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x v="20"/>
    <n v="111.4"/>
    <n v="38.860465116279073"/>
    <x v="8"/>
    <x v="20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x v="20"/>
    <n v="215"/>
    <n v="78.181818181818187"/>
    <x v="8"/>
    <x v="20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x v="20"/>
    <n v="110.76216216216217"/>
    <n v="97.113744075829388"/>
    <x v="8"/>
    <x v="20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x v="20"/>
    <n v="123.64125714285714"/>
    <n v="110.39397959183674"/>
    <x v="8"/>
    <x v="20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x v="20"/>
    <n v="101.03500000000001"/>
    <n v="39.91506172839506"/>
    <x v="8"/>
    <x v="20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x v="20"/>
    <n v="111.79285714285714"/>
    <n v="75.975728155339809"/>
    <x v="8"/>
    <x v="20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x v="20"/>
    <n v="558.7714285714286"/>
    <n v="58.379104477611939"/>
    <x v="8"/>
    <x v="20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x v="20"/>
    <n v="150.01875000000001"/>
    <n v="55.82093023255814"/>
    <x v="8"/>
    <x v="20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x v="20"/>
    <n v="106.476"/>
    <n v="151.24431818181819"/>
    <x v="8"/>
    <x v="20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x v="20"/>
    <n v="157.18899999999999"/>
    <n v="849.67027027027029"/>
    <x v="8"/>
    <x v="20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x v="20"/>
    <n v="108.65882352941176"/>
    <n v="159.24137931034483"/>
    <x v="8"/>
    <x v="20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x v="20"/>
    <n v="161.97999999999999"/>
    <n v="39.507317073170732"/>
    <x v="8"/>
    <x v="20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x v="20"/>
    <n v="205.36666666666665"/>
    <n v="130.52966101694915"/>
    <x v="8"/>
    <x v="20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x v="20"/>
    <n v="103.36388888888889"/>
    <n v="64.156896551724131"/>
    <x v="8"/>
    <x v="20"/>
    <d v="2014-05-23T17:48:03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x v="20"/>
    <n v="103.47222222222223"/>
    <n v="111.52694610778443"/>
    <x v="8"/>
    <x v="20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x v="20"/>
    <n v="106.81333333333333"/>
    <n v="170.44680851063831"/>
    <x v="8"/>
    <x v="20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x v="20"/>
    <n v="138.96574712643678"/>
    <n v="133.7391592920354"/>
    <x v="8"/>
    <x v="20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x v="20"/>
    <n v="124.84324324324325"/>
    <n v="95.834024896265561"/>
    <x v="8"/>
    <x v="20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x v="20"/>
    <n v="206.99999999999997"/>
    <n v="221.78571428571428"/>
    <x v="8"/>
    <x v="20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x v="20"/>
    <n v="174.00576923076923"/>
    <n v="32.315357142857138"/>
    <x v="8"/>
    <x v="20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x v="20"/>
    <n v="120.32608695652173"/>
    <n v="98.839285714285708"/>
    <x v="8"/>
    <x v="20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x v="20"/>
    <n v="110.44428571428573"/>
    <n v="55.222142857142863"/>
    <x v="8"/>
    <x v="20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x v="20"/>
    <n v="281.56666666666666"/>
    <n v="52.793750000000003"/>
    <x v="8"/>
    <x v="20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x v="20"/>
    <n v="100.67894736842105"/>
    <n v="135.66666666666666"/>
    <x v="8"/>
    <x v="20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x v="20"/>
    <n v="134.82571428571427"/>
    <n v="53.991990846681922"/>
    <x v="8"/>
    <x v="20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x v="20"/>
    <n v="175.95744680851064"/>
    <n v="56.643835616438359"/>
    <x v="8"/>
    <x v="20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x v="20"/>
    <n v="484.02000000000004"/>
    <n v="82.316326530612244"/>
    <x v="8"/>
    <x v="20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x v="20"/>
    <n v="145.14000000000001"/>
    <n v="88.26081081081081"/>
    <x v="8"/>
    <x v="20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x v="20"/>
    <n v="417.73333333333335"/>
    <n v="84.905149051490511"/>
    <x v="8"/>
    <x v="20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x v="20"/>
    <n v="132.42499999999998"/>
    <n v="48.154545454545456"/>
    <x v="8"/>
    <x v="20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x v="20"/>
    <n v="250.30841666666666"/>
    <n v="66.015406593406595"/>
    <x v="8"/>
    <x v="20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x v="20"/>
    <n v="179.9"/>
    <n v="96.375"/>
    <x v="8"/>
    <x v="20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x v="20"/>
    <n v="102.62857142857142"/>
    <n v="156.17391304347825"/>
    <x v="8"/>
    <x v="20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x v="20"/>
    <n v="135.98609999999999"/>
    <n v="95.764859154929582"/>
    <x v="8"/>
    <x v="20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x v="20"/>
    <n v="117.86666666666667"/>
    <n v="180.40816326530611"/>
    <x v="8"/>
    <x v="20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x v="24"/>
    <n v="3.3333333333333333E-2"/>
    <n v="3"/>
    <x v="8"/>
    <x v="24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x v="24"/>
    <n v="4"/>
    <n v="20"/>
    <x v="8"/>
    <x v="24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x v="24"/>
    <n v="0.44444444444444442"/>
    <n v="10"/>
    <x v="8"/>
    <x v="24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x v="24"/>
    <n v="0"/>
    <e v="#DIV/0!"/>
    <x v="8"/>
    <x v="24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x v="24"/>
    <n v="3.3333333333333333E-2"/>
    <n v="1"/>
    <x v="8"/>
    <x v="24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x v="24"/>
    <n v="28.9"/>
    <n v="26.272727272727273"/>
    <x v="8"/>
    <x v="24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x v="24"/>
    <n v="0"/>
    <e v="#DIV/0!"/>
    <x v="8"/>
    <x v="24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x v="24"/>
    <n v="8.5714285714285712"/>
    <n v="60"/>
    <x v="8"/>
    <x v="24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x v="24"/>
    <n v="34"/>
    <n v="28.333333333333332"/>
    <x v="8"/>
    <x v="24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x v="24"/>
    <n v="13.466666666666665"/>
    <n v="14.428571428571429"/>
    <x v="8"/>
    <x v="24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x v="24"/>
    <n v="0"/>
    <e v="#DIV/0!"/>
    <x v="8"/>
    <x v="24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x v="24"/>
    <n v="49.186046511627907"/>
    <n v="132.1875"/>
    <x v="8"/>
    <x v="24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x v="24"/>
    <n v="0"/>
    <e v="#DIV/0!"/>
    <x v="8"/>
    <x v="24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x v="24"/>
    <n v="0"/>
    <e v="#DIV/0!"/>
    <x v="8"/>
    <x v="24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x v="24"/>
    <n v="0"/>
    <e v="#DIV/0!"/>
    <x v="8"/>
    <x v="24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x v="24"/>
    <n v="45.133333333333333"/>
    <n v="56.416666666666664"/>
    <x v="8"/>
    <x v="24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x v="24"/>
    <n v="4"/>
    <n v="100"/>
    <x v="8"/>
    <x v="24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x v="24"/>
    <n v="4.666666666666667"/>
    <n v="11.666666666666666"/>
    <x v="8"/>
    <x v="24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x v="24"/>
    <n v="0.33333333333333337"/>
    <n v="50"/>
    <x v="8"/>
    <x v="24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x v="24"/>
    <n v="3.7600000000000002"/>
    <n v="23.5"/>
    <x v="8"/>
    <x v="24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x v="25"/>
    <n v="0.67"/>
    <n v="67"/>
    <x v="3"/>
    <x v="25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x v="25"/>
    <n v="0"/>
    <e v="#DIV/0!"/>
    <x v="3"/>
    <x v="25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x v="25"/>
    <n v="1.4166666666666665"/>
    <n v="42.5"/>
    <x v="3"/>
    <x v="25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x v="25"/>
    <n v="0.1"/>
    <n v="10"/>
    <x v="3"/>
    <x v="25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x v="25"/>
    <n v="2.5"/>
    <n v="100"/>
    <x v="3"/>
    <x v="25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x v="25"/>
    <n v="21.25"/>
    <n v="108.05084745762711"/>
    <x v="3"/>
    <x v="25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x v="25"/>
    <n v="4.117647058823529"/>
    <n v="26.923076923076923"/>
    <x v="3"/>
    <x v="25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x v="25"/>
    <n v="13.639999999999999"/>
    <n v="155"/>
    <x v="3"/>
    <x v="25"/>
    <d v="2014-11-19T01:29:45"/>
    <x v="1567"/>
  </r>
  <r>
    <n v="1569"/>
    <s v="to be removed (Canceled)"/>
    <s v="to be removed"/>
    <n v="30000"/>
    <n v="0"/>
    <x v="1"/>
    <x v="0"/>
    <s v="USD"/>
    <n v="1369498714"/>
    <n v="1366906714"/>
    <x v="0"/>
    <n v="0"/>
    <b v="0"/>
    <x v="25"/>
    <n v="0"/>
    <e v="#DIV/0!"/>
    <x v="3"/>
    <x v="25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x v="25"/>
    <n v="41.4"/>
    <n v="47.769230769230766"/>
    <x v="3"/>
    <x v="25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x v="25"/>
    <n v="0.66115702479338845"/>
    <n v="20"/>
    <x v="3"/>
    <x v="25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x v="25"/>
    <n v="5"/>
    <n v="41.666666666666664"/>
    <x v="3"/>
    <x v="25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x v="25"/>
    <n v="2.4777777777777779"/>
    <n v="74.333333333333329"/>
    <x v="3"/>
    <x v="25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x v="25"/>
    <n v="5.0599999999999996"/>
    <n v="84.333333333333329"/>
    <x v="3"/>
    <x v="25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x v="25"/>
    <n v="22.91"/>
    <n v="65.457142857142856"/>
    <x v="3"/>
    <x v="25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x v="25"/>
    <n v="13"/>
    <n v="65"/>
    <x v="3"/>
    <x v="25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x v="25"/>
    <n v="0.54999999999999993"/>
    <n v="27.5"/>
    <x v="3"/>
    <x v="25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x v="25"/>
    <n v="10.806536636794938"/>
    <n v="51.25"/>
    <x v="3"/>
    <x v="25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x v="25"/>
    <n v="0.84008400840084008"/>
    <n v="14"/>
    <x v="3"/>
    <x v="25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x v="25"/>
    <n v="0"/>
    <e v="#DIV/0!"/>
    <x v="3"/>
    <x v="25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x v="26"/>
    <n v="0.5"/>
    <n v="5"/>
    <x v="8"/>
    <x v="26"/>
    <d v="2015-11-17T10:46:30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x v="26"/>
    <n v="9.3000000000000007"/>
    <n v="31"/>
    <x v="8"/>
    <x v="26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x v="26"/>
    <n v="7.4999999999999997E-2"/>
    <n v="15"/>
    <x v="8"/>
    <x v="26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x v="26"/>
    <n v="0"/>
    <e v="#DIV/0!"/>
    <x v="8"/>
    <x v="26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x v="26"/>
    <n v="79"/>
    <n v="131.66666666666666"/>
    <x v="8"/>
    <x v="26"/>
    <d v="2016-12-03T21:29:28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x v="26"/>
    <n v="0"/>
    <e v="#DIV/0!"/>
    <x v="8"/>
    <x v="26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x v="26"/>
    <n v="1.3333333333333334E-2"/>
    <n v="1"/>
    <x v="8"/>
    <x v="26"/>
    <d v="2014-11-13T22:49:25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x v="26"/>
    <n v="0"/>
    <e v="#DIV/0!"/>
    <x v="8"/>
    <x v="26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x v="26"/>
    <n v="0"/>
    <e v="#DIV/0!"/>
    <x v="8"/>
    <x v="26"/>
    <d v="2015-09-09T23:38:06"/>
    <x v="1588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x v="26"/>
    <n v="1.7000000000000002"/>
    <n v="510"/>
    <x v="8"/>
    <x v="26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x v="26"/>
    <n v="29.228571428571428"/>
    <n v="44.478260869565219"/>
    <x v="8"/>
    <x v="26"/>
    <d v="2016-03-04T17:25:4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x v="26"/>
    <n v="0"/>
    <e v="#DIV/0!"/>
    <x v="8"/>
    <x v="26"/>
    <d v="2015-02-11T01:44:45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x v="26"/>
    <n v="1.3636363636363637E-2"/>
    <n v="1"/>
    <x v="8"/>
    <x v="26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x v="26"/>
    <n v="20.5"/>
    <n v="20.5"/>
    <x v="8"/>
    <x v="26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x v="26"/>
    <n v="0.27999999999999997"/>
    <n v="40"/>
    <x v="8"/>
    <x v="26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x v="26"/>
    <n v="2.3076923076923079"/>
    <n v="25"/>
    <x v="8"/>
    <x v="26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x v="26"/>
    <n v="0"/>
    <e v="#DIV/0!"/>
    <x v="8"/>
    <x v="26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x v="26"/>
    <n v="0.125"/>
    <n v="1"/>
    <x v="8"/>
    <x v="26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x v="26"/>
    <n v="0"/>
    <e v="#DIV/0!"/>
    <x v="8"/>
    <x v="26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x v="26"/>
    <n v="7.3400000000000007"/>
    <n v="40.777777777777779"/>
    <x v="8"/>
    <x v="26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x v="11"/>
    <n v="108.2492"/>
    <n v="48.325535714285714"/>
    <x v="4"/>
    <x v="11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x v="11"/>
    <n v="100.16666666666667"/>
    <n v="46.953125"/>
    <x v="4"/>
    <x v="11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x v="11"/>
    <n v="100.03299999999999"/>
    <n v="66.688666666666663"/>
    <x v="4"/>
    <x v="11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x v="11"/>
    <n v="122.10714285714286"/>
    <n v="48.842857142857142"/>
    <x v="4"/>
    <x v="11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x v="11"/>
    <n v="100.69333333333334"/>
    <n v="137.30909090909091"/>
    <x v="4"/>
    <x v="11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x v="11"/>
    <n v="101.004125"/>
    <n v="87.829673913043479"/>
    <x v="4"/>
    <x v="11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x v="11"/>
    <n v="145.11000000000001"/>
    <n v="70.785365853658533"/>
    <x v="4"/>
    <x v="11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x v="11"/>
    <n v="101.25"/>
    <n v="52.826086956521742"/>
    <x v="4"/>
    <x v="11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x v="11"/>
    <n v="118.33333333333333"/>
    <n v="443.75"/>
    <x v="4"/>
    <x v="11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x v="11"/>
    <n v="271.85000000000002"/>
    <n v="48.544642857142854"/>
    <x v="4"/>
    <x v="11"/>
    <d v="2012-11-15T22:11:5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x v="11"/>
    <n v="125.125"/>
    <n v="37.074074074074076"/>
    <x v="4"/>
    <x v="11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x v="11"/>
    <n v="110.00000000000001"/>
    <n v="50"/>
    <x v="4"/>
    <x v="11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x v="11"/>
    <n v="101.49999999999999"/>
    <n v="39.03846153846154"/>
    <x v="4"/>
    <x v="11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x v="11"/>
    <n v="102.69999999999999"/>
    <n v="66.688311688311686"/>
    <x v="4"/>
    <x v="11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x v="11"/>
    <n v="114.12500000000001"/>
    <n v="67.132352941176464"/>
    <x v="4"/>
    <x v="11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x v="11"/>
    <n v="104.2"/>
    <n v="66.369426751592357"/>
    <x v="4"/>
    <x v="11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x v="11"/>
    <n v="145.85714285714286"/>
    <n v="64.620253164556956"/>
    <x v="4"/>
    <x v="11"/>
    <d v="2013-09-29T15:56:28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x v="11"/>
    <n v="105.06666666666666"/>
    <n v="58.370370370370374"/>
    <x v="4"/>
    <x v="11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x v="11"/>
    <n v="133.33333333333331"/>
    <n v="86.956521739130437"/>
    <x v="4"/>
    <x v="11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x v="11"/>
    <n v="112.99999999999999"/>
    <n v="66.470588235294116"/>
    <x v="4"/>
    <x v="11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x v="11"/>
    <n v="121.2"/>
    <n v="163.78378378378378"/>
    <x v="4"/>
    <x v="11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x v="11"/>
    <n v="101.72463768115942"/>
    <n v="107.98461538461538"/>
    <x v="4"/>
    <x v="11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x v="11"/>
    <n v="101.06666666666666"/>
    <n v="42.111111111111114"/>
    <x v="4"/>
    <x v="11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x v="11"/>
    <n v="118"/>
    <n v="47.2"/>
    <x v="4"/>
    <x v="11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x v="11"/>
    <n v="155.33333333333331"/>
    <n v="112.01923076923077"/>
    <x v="4"/>
    <x v="11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x v="11"/>
    <n v="101.18750000000001"/>
    <n v="74.953703703703709"/>
    <x v="4"/>
    <x v="11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x v="11"/>
    <n v="117"/>
    <n v="61.578947368421055"/>
    <x v="4"/>
    <x v="11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x v="11"/>
    <n v="100.925"/>
    <n v="45.875"/>
    <x v="4"/>
    <x v="11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x v="11"/>
    <n v="103.66666666666666"/>
    <n v="75.853658536585371"/>
    <x v="4"/>
    <x v="11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x v="11"/>
    <n v="265.25"/>
    <n v="84.206349206349202"/>
    <x v="4"/>
    <x v="11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x v="11"/>
    <n v="155.91"/>
    <n v="117.22556390977444"/>
    <x v="4"/>
    <x v="11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x v="11"/>
    <n v="101.62500000000001"/>
    <n v="86.489361702127653"/>
    <x v="4"/>
    <x v="11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x v="11"/>
    <n v="100"/>
    <n v="172.41379310344828"/>
    <x v="4"/>
    <x v="11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x v="11"/>
    <n v="100.49999999999999"/>
    <n v="62.8125"/>
    <x v="4"/>
    <x v="11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x v="11"/>
    <n v="125.29999999999998"/>
    <n v="67.729729729729726"/>
    <x v="4"/>
    <x v="11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x v="11"/>
    <n v="103.55555555555556"/>
    <n v="53.5632183908046"/>
    <x v="4"/>
    <x v="11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x v="11"/>
    <n v="103.8"/>
    <n v="34.6"/>
    <x v="4"/>
    <x v="11"/>
    <d v="2009-11-05T18:02:20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x v="11"/>
    <n v="105"/>
    <n v="38.888888888888886"/>
    <x v="4"/>
    <x v="11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x v="11"/>
    <n v="100"/>
    <n v="94.736842105263165"/>
    <x v="4"/>
    <x v="11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x v="11"/>
    <n v="169.86"/>
    <n v="39.967058823529413"/>
    <x v="4"/>
    <x v="11"/>
    <d v="2010-07-20T05:32:35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x v="27"/>
    <n v="101.4"/>
    <n v="97.5"/>
    <x v="4"/>
    <x v="27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x v="27"/>
    <n v="100"/>
    <n v="42.857142857142854"/>
    <x v="4"/>
    <x v="27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x v="27"/>
    <n v="124.70000000000002"/>
    <n v="168.51351351351352"/>
    <x v="4"/>
    <x v="27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x v="27"/>
    <n v="109.5"/>
    <n v="85.546875"/>
    <x v="4"/>
    <x v="27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x v="27"/>
    <n v="110.80000000000001"/>
    <n v="554"/>
    <x v="4"/>
    <x v="27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x v="27"/>
    <n v="110.2"/>
    <n v="26.554216867469879"/>
    <x v="4"/>
    <x v="27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x v="27"/>
    <n v="104.71999999999998"/>
    <n v="113.82608695652173"/>
    <x v="4"/>
    <x v="27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x v="27"/>
    <n v="125.26086956521738"/>
    <n v="32.011111111111113"/>
    <x v="4"/>
    <x v="27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x v="27"/>
    <n v="100.58763157894737"/>
    <n v="47.189259259259259"/>
    <x v="4"/>
    <x v="27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x v="27"/>
    <n v="141.55000000000001"/>
    <n v="88.46875"/>
    <x v="4"/>
    <x v="27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x v="27"/>
    <n v="100.75"/>
    <n v="100.75"/>
    <x v="4"/>
    <x v="27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x v="27"/>
    <n v="100.66666666666666"/>
    <n v="64.714285714285708"/>
    <x v="4"/>
    <x v="27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x v="27"/>
    <n v="174.2304"/>
    <n v="51.854285714285716"/>
    <x v="4"/>
    <x v="27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x v="27"/>
    <n v="119.90909090909089"/>
    <n v="38.794117647058826"/>
    <x v="4"/>
    <x v="27"/>
    <d v="2012-03-19T21:22:40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x v="27"/>
    <n v="142.86666666666667"/>
    <n v="44.645833333333336"/>
    <x v="4"/>
    <x v="27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x v="27"/>
    <n v="100.33493333333334"/>
    <n v="156.77333333333334"/>
    <x v="4"/>
    <x v="27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x v="27"/>
    <n v="104.93380000000001"/>
    <n v="118.70339366515837"/>
    <x v="4"/>
    <x v="27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x v="27"/>
    <n v="132.23333333333335"/>
    <n v="74.149532710280369"/>
    <x v="4"/>
    <x v="27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x v="27"/>
    <n v="112.79999999999998"/>
    <n v="12.533333333333333"/>
    <x v="4"/>
    <x v="27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x v="27"/>
    <n v="1253.75"/>
    <n v="27.861111111111111"/>
    <x v="4"/>
    <x v="27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x v="27"/>
    <n v="102.50632911392405"/>
    <n v="80.178217821782184"/>
    <x v="4"/>
    <x v="27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x v="27"/>
    <n v="102.6375"/>
    <n v="132.43548387096774"/>
    <x v="4"/>
    <x v="27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x v="27"/>
    <n v="108"/>
    <n v="33.75"/>
    <x v="4"/>
    <x v="27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x v="27"/>
    <n v="122.40879999999999"/>
    <n v="34.384494382022467"/>
    <x v="4"/>
    <x v="27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x v="27"/>
    <n v="119.45714285714286"/>
    <n v="44.956989247311824"/>
    <x v="4"/>
    <x v="27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x v="27"/>
    <n v="160.88"/>
    <n v="41.04081632653061"/>
    <x v="4"/>
    <x v="27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x v="27"/>
    <n v="126.85294117647059"/>
    <n v="52.597560975609753"/>
    <x v="4"/>
    <x v="27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x v="27"/>
    <n v="102.6375"/>
    <n v="70.784482758620683"/>
    <x v="4"/>
    <x v="27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x v="27"/>
    <n v="139.75"/>
    <n v="53.75"/>
    <x v="4"/>
    <x v="27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x v="27"/>
    <n v="102.60000000000001"/>
    <n v="44.608695652173914"/>
    <x v="4"/>
    <x v="27"/>
    <d v="2010-05-15T22:19:59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x v="27"/>
    <n v="100.67349999999999"/>
    <n v="26.148961038961041"/>
    <x v="4"/>
    <x v="27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x v="27"/>
    <n v="112.94117647058823"/>
    <n v="39.183673469387756"/>
    <x v="4"/>
    <x v="27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x v="27"/>
    <n v="128.09523809523807"/>
    <n v="45.593220338983052"/>
    <x v="4"/>
    <x v="27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x v="27"/>
    <n v="201.7"/>
    <n v="89.247787610619469"/>
    <x v="4"/>
    <x v="27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x v="27"/>
    <n v="137.416"/>
    <n v="40.416470588235299"/>
    <x v="4"/>
    <x v="27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x v="27"/>
    <n v="115.33333333333333"/>
    <n v="82.38095238095238"/>
    <x v="4"/>
    <x v="27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x v="27"/>
    <n v="111.66666666666667"/>
    <n v="159.52380952380952"/>
    <x v="4"/>
    <x v="27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x v="27"/>
    <n v="118.39999999999999"/>
    <n v="36.244897959183675"/>
    <x v="4"/>
    <x v="27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x v="27"/>
    <n v="175"/>
    <n v="62.5"/>
    <x v="4"/>
    <x v="27"/>
    <d v="2011-06-29T01:39:05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x v="27"/>
    <n v="117.5"/>
    <n v="47"/>
    <x v="4"/>
    <x v="27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x v="28"/>
    <n v="101.42212307692309"/>
    <n v="74.575090497737563"/>
    <x v="4"/>
    <x v="28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x v="28"/>
    <n v="0"/>
    <e v="#DIV/0!"/>
    <x v="4"/>
    <x v="28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x v="28"/>
    <n v="21.714285714285715"/>
    <n v="76"/>
    <x v="4"/>
    <x v="28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x v="28"/>
    <n v="109.125"/>
    <n v="86.43564356435644"/>
    <x v="4"/>
    <x v="28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x v="28"/>
    <n v="102.85714285714285"/>
    <n v="24"/>
    <x v="4"/>
    <x v="28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x v="28"/>
    <n v="0.36"/>
    <n v="18"/>
    <x v="4"/>
    <x v="28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x v="28"/>
    <n v="31.25"/>
    <n v="80.128205128205124"/>
    <x v="4"/>
    <x v="28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x v="28"/>
    <n v="44.3"/>
    <n v="253.14285714285714"/>
    <x v="4"/>
    <x v="28"/>
    <d v="2017-03-10T12:49:54"/>
    <x v="1687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x v="28"/>
    <n v="100"/>
    <n v="171.42857142857142"/>
    <x v="4"/>
    <x v="28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x v="28"/>
    <n v="25.4"/>
    <n v="57.727272727272727"/>
    <x v="4"/>
    <x v="28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x v="28"/>
    <n v="33.473333333333329"/>
    <n v="264.26315789473682"/>
    <x v="4"/>
    <x v="28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x v="28"/>
    <n v="47.8"/>
    <n v="159.33333333333334"/>
    <x v="4"/>
    <x v="28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x v="28"/>
    <n v="9.3333333333333339"/>
    <n v="35"/>
    <x v="4"/>
    <x v="28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x v="28"/>
    <n v="0.05"/>
    <n v="5"/>
    <x v="4"/>
    <x v="28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x v="28"/>
    <n v="11.708333333333334"/>
    <n v="61.086956521739133"/>
    <x v="4"/>
    <x v="28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x v="28"/>
    <n v="0"/>
    <e v="#DIV/0!"/>
    <x v="4"/>
    <x v="28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x v="28"/>
    <n v="20.208000000000002"/>
    <n v="114.81818181818181"/>
    <x v="4"/>
    <x v="28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x v="28"/>
    <n v="0"/>
    <e v="#DIV/0!"/>
    <x v="4"/>
    <x v="28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x v="28"/>
    <n v="4.2311459353574925"/>
    <n v="54"/>
    <x v="4"/>
    <x v="28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x v="28"/>
    <n v="26.06"/>
    <n v="65.974683544303801"/>
    <x v="4"/>
    <x v="28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x v="28"/>
    <n v="0.19801980198019803"/>
    <n v="5"/>
    <x v="4"/>
    <x v="28"/>
    <d v="2014-12-16T15:56:45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x v="28"/>
    <n v="6.0606060606060606E-3"/>
    <n v="1"/>
    <x v="4"/>
    <x v="28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x v="28"/>
    <n v="1.02"/>
    <n v="25.5"/>
    <x v="4"/>
    <x v="28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x v="28"/>
    <n v="65.100000000000009"/>
    <n v="118.36363636363636"/>
    <x v="4"/>
    <x v="28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x v="28"/>
    <n v="0"/>
    <e v="#DIV/0!"/>
    <x v="4"/>
    <x v="28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x v="28"/>
    <n v="0"/>
    <e v="#DIV/0!"/>
    <x v="4"/>
    <x v="28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x v="28"/>
    <n v="9.74"/>
    <n v="54.111111111111114"/>
    <x v="4"/>
    <x v="28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x v="28"/>
    <n v="0"/>
    <e v="#DIV/0!"/>
    <x v="4"/>
    <x v="28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x v="28"/>
    <n v="4.8571428571428568"/>
    <n v="21.25"/>
    <x v="4"/>
    <x v="28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x v="28"/>
    <n v="0.67999999999999994"/>
    <n v="34"/>
    <x v="4"/>
    <x v="28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x v="28"/>
    <n v="10.5"/>
    <n v="525"/>
    <x v="4"/>
    <x v="28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x v="28"/>
    <n v="0"/>
    <e v="#DIV/0!"/>
    <x v="4"/>
    <x v="28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x v="28"/>
    <n v="1.6666666666666667"/>
    <n v="50"/>
    <x v="4"/>
    <x v="28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x v="28"/>
    <n v="7.8680000000000003"/>
    <n v="115.70588235294117"/>
    <x v="4"/>
    <x v="28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x v="28"/>
    <n v="0.22"/>
    <n v="5.5"/>
    <x v="4"/>
    <x v="28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x v="28"/>
    <n v="7.5"/>
    <n v="50"/>
    <x v="4"/>
    <x v="28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x v="28"/>
    <n v="42.725880551301685"/>
    <n v="34.024390243902438"/>
    <x v="4"/>
    <x v="28"/>
    <d v="2016-03-31T23:33:58"/>
    <x v="1716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x v="28"/>
    <n v="0.2142857142857143"/>
    <n v="37.5"/>
    <x v="4"/>
    <x v="28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x v="28"/>
    <n v="0.87500000000000011"/>
    <n v="11.666666666666666"/>
    <x v="4"/>
    <x v="28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x v="28"/>
    <n v="5.625"/>
    <n v="28.125"/>
    <x v="4"/>
    <x v="28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x v="28"/>
    <n v="0"/>
    <e v="#DIV/0!"/>
    <x v="4"/>
    <x v="28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x v="28"/>
    <n v="3.4722222222222224E-2"/>
    <n v="1"/>
    <x v="4"/>
    <x v="28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x v="28"/>
    <n v="6.5"/>
    <n v="216.66666666666666"/>
    <x v="4"/>
    <x v="28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x v="28"/>
    <n v="0.58333333333333337"/>
    <n v="8.75"/>
    <x v="4"/>
    <x v="28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x v="28"/>
    <n v="10.181818181818182"/>
    <n v="62.222222222222221"/>
    <x v="4"/>
    <x v="28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x v="28"/>
    <n v="33.784615384615385"/>
    <n v="137.25"/>
    <x v="4"/>
    <x v="28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x v="28"/>
    <n v="3.3333333333333333E-2"/>
    <n v="1"/>
    <x v="4"/>
    <x v="28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x v="28"/>
    <n v="68.400000000000006"/>
    <n v="122.14285714285714"/>
    <x v="4"/>
    <x v="28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x v="28"/>
    <n v="0"/>
    <e v="#DIV/0!"/>
    <x v="4"/>
    <x v="28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x v="28"/>
    <n v="0"/>
    <e v="#DIV/0!"/>
    <x v="4"/>
    <x v="28"/>
    <d v="2015-09-25T02:06:23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x v="28"/>
    <n v="0"/>
    <e v="#DIV/0!"/>
    <x v="4"/>
    <x v="28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x v="28"/>
    <n v="0"/>
    <e v="#DIV/0!"/>
    <x v="4"/>
    <x v="28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x v="28"/>
    <n v="0"/>
    <e v="#DIV/0!"/>
    <x v="4"/>
    <x v="28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x v="28"/>
    <n v="2.2222222222222223E-2"/>
    <n v="1"/>
    <x v="4"/>
    <x v="28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x v="28"/>
    <n v="11"/>
    <n v="55"/>
    <x v="4"/>
    <x v="28"/>
    <d v="2016-07-08T19:32:2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x v="28"/>
    <n v="0.73333333333333328"/>
    <n v="22"/>
    <x v="4"/>
    <x v="28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x v="28"/>
    <n v="21.25"/>
    <n v="56.666666666666664"/>
    <x v="4"/>
    <x v="28"/>
    <d v="2015-06-20T22:46:32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x v="28"/>
    <n v="0.4"/>
    <n v="20"/>
    <x v="4"/>
    <x v="28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x v="28"/>
    <n v="0.1"/>
    <n v="1"/>
    <x v="4"/>
    <x v="28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x v="28"/>
    <n v="0"/>
    <e v="#DIV/0!"/>
    <x v="4"/>
    <x v="28"/>
    <d v="2015-06-16T19:37:02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x v="20"/>
    <n v="110.83333333333334"/>
    <n v="25.576923076923077"/>
    <x v="8"/>
    <x v="20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x v="20"/>
    <n v="108.74999999999999"/>
    <n v="63.970588235294116"/>
    <x v="8"/>
    <x v="20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x v="20"/>
    <n v="100.41666666666667"/>
    <n v="89.925373134328353"/>
    <x v="8"/>
    <x v="20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x v="20"/>
    <n v="118.45454545454545"/>
    <n v="93.071428571428569"/>
    <x v="8"/>
    <x v="20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x v="20"/>
    <n v="114.01428571428571"/>
    <n v="89.674157303370791"/>
    <x v="8"/>
    <x v="20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x v="20"/>
    <n v="148.10000000000002"/>
    <n v="207.61682242990653"/>
    <x v="8"/>
    <x v="20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x v="20"/>
    <n v="104.95555555555556"/>
    <n v="59.408805031446541"/>
    <x v="8"/>
    <x v="20"/>
    <d v="2015-10-15T10:27:10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x v="20"/>
    <n v="129.94800000000001"/>
    <n v="358.97237569060775"/>
    <x v="8"/>
    <x v="20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x v="20"/>
    <n v="123.48756218905473"/>
    <n v="94.736641221374043"/>
    <x v="8"/>
    <x v="20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x v="20"/>
    <n v="201.62"/>
    <n v="80.647999999999996"/>
    <x v="8"/>
    <x v="20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x v="20"/>
    <n v="102.89999999999999"/>
    <n v="168.68852459016392"/>
    <x v="8"/>
    <x v="20"/>
    <d v="2015-02-17T18:45:23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x v="20"/>
    <n v="260.16666666666663"/>
    <n v="34.68888888888889"/>
    <x v="8"/>
    <x v="20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x v="20"/>
    <n v="108"/>
    <n v="462.85714285714283"/>
    <x v="8"/>
    <x v="20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x v="20"/>
    <n v="110.52941176470587"/>
    <n v="104.38888888888889"/>
    <x v="8"/>
    <x v="20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x v="20"/>
    <n v="120"/>
    <n v="7.5"/>
    <x v="8"/>
    <x v="20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x v="20"/>
    <n v="102.82909090909091"/>
    <n v="47.13"/>
    <x v="8"/>
    <x v="20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x v="20"/>
    <n v="115.99999999999999"/>
    <n v="414.28571428571428"/>
    <x v="8"/>
    <x v="20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x v="20"/>
    <n v="114.7"/>
    <n v="42.481481481481481"/>
    <x v="8"/>
    <x v="20"/>
    <d v="2016-05-15T22:56:32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x v="20"/>
    <n v="106.60000000000001"/>
    <n v="108.77551020408163"/>
    <x v="8"/>
    <x v="20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x v="20"/>
    <n v="165.44"/>
    <n v="81.098039215686271"/>
    <x v="8"/>
    <x v="20"/>
    <d v="2016-02-05T16:08:33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x v="20"/>
    <n v="155"/>
    <n v="51.666666666666664"/>
    <x v="8"/>
    <x v="20"/>
    <d v="2015-07-24T13:37:40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x v="20"/>
    <n v="885"/>
    <n v="35.4"/>
    <x v="8"/>
    <x v="20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x v="20"/>
    <n v="101.90833333333333"/>
    <n v="103.63559322033899"/>
    <x v="8"/>
    <x v="20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x v="20"/>
    <n v="19.600000000000001"/>
    <n v="55.282051282051285"/>
    <x v="8"/>
    <x v="20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x v="20"/>
    <n v="59.467839999999995"/>
    <n v="72.16970873786407"/>
    <x v="8"/>
    <x v="20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x v="20"/>
    <n v="0"/>
    <e v="#DIV/0!"/>
    <x v="8"/>
    <x v="20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x v="20"/>
    <n v="45.72"/>
    <n v="58.615384615384613"/>
    <x v="8"/>
    <x v="20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x v="20"/>
    <n v="3.74"/>
    <n v="12.466666666666667"/>
    <x v="8"/>
    <x v="20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x v="20"/>
    <n v="2.7025000000000001"/>
    <n v="49.136363636363633"/>
    <x v="8"/>
    <x v="20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x v="20"/>
    <n v="56.51428571428572"/>
    <n v="150.5"/>
    <x v="8"/>
    <x v="20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x v="20"/>
    <n v="21.30952380952381"/>
    <n v="35.799999999999997"/>
    <x v="8"/>
    <x v="20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x v="20"/>
    <n v="15.6"/>
    <n v="45.157894736842103"/>
    <x v="8"/>
    <x v="20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x v="20"/>
    <n v="6.2566666666666677"/>
    <n v="98.78947368421052"/>
    <x v="8"/>
    <x v="20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x v="20"/>
    <n v="45.92"/>
    <n v="88.307692307692307"/>
    <x v="8"/>
    <x v="20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x v="20"/>
    <n v="65.101538461538468"/>
    <n v="170.62903225806451"/>
    <x v="8"/>
    <x v="20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x v="20"/>
    <n v="6.7"/>
    <n v="83.75"/>
    <x v="8"/>
    <x v="20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x v="20"/>
    <n v="13.5625"/>
    <n v="65.099999999999994"/>
    <x v="8"/>
    <x v="20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x v="20"/>
    <n v="1.9900000000000002"/>
    <n v="66.333333333333329"/>
    <x v="8"/>
    <x v="20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x v="20"/>
    <n v="36.236363636363642"/>
    <n v="104.89473684210526"/>
    <x v="8"/>
    <x v="20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x v="20"/>
    <n v="39.743333333333339"/>
    <n v="78.440789473684205"/>
    <x v="8"/>
    <x v="20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x v="20"/>
    <n v="25.763636363636365"/>
    <n v="59.041666666666664"/>
    <x v="8"/>
    <x v="20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x v="20"/>
    <n v="15.491428571428573"/>
    <n v="71.34210526315789"/>
    <x v="8"/>
    <x v="20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x v="20"/>
    <n v="23.692499999999999"/>
    <n v="51.227027027027027"/>
    <x v="8"/>
    <x v="20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x v="20"/>
    <n v="39.76"/>
    <n v="60.242424242424242"/>
    <x v="8"/>
    <x v="20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x v="20"/>
    <n v="20.220833333333331"/>
    <n v="44.935185185185183"/>
    <x v="8"/>
    <x v="20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x v="20"/>
    <n v="47.631578947368418"/>
    <n v="31.206896551724139"/>
    <x v="8"/>
    <x v="20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x v="20"/>
    <n v="15.329999999999998"/>
    <n v="63.875"/>
    <x v="8"/>
    <x v="20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x v="20"/>
    <n v="1.3818181818181818"/>
    <n v="19"/>
    <x v="8"/>
    <x v="20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x v="20"/>
    <n v="0.5"/>
    <n v="10"/>
    <x v="8"/>
    <x v="20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x v="20"/>
    <n v="4.957575757575758"/>
    <n v="109.06666666666666"/>
    <x v="8"/>
    <x v="20"/>
    <d v="2015-01-06T16:11:18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x v="20"/>
    <n v="3.5666666666666664"/>
    <n v="26.75"/>
    <x v="8"/>
    <x v="20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x v="20"/>
    <n v="61.124000000000002"/>
    <n v="109.93525179856115"/>
    <x v="8"/>
    <x v="20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x v="20"/>
    <n v="1.3333333333333335"/>
    <n v="20"/>
    <x v="8"/>
    <x v="20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x v="20"/>
    <n v="11.077777777777778"/>
    <n v="55.388888888888886"/>
    <x v="8"/>
    <x v="20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x v="20"/>
    <n v="38.735714285714288"/>
    <n v="133.90123456790124"/>
    <x v="8"/>
    <x v="20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x v="20"/>
    <n v="22.05263157894737"/>
    <n v="48.720930232558139"/>
    <x v="8"/>
    <x v="20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x v="20"/>
    <n v="67.55"/>
    <n v="48.25"/>
    <x v="8"/>
    <x v="20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x v="20"/>
    <n v="13.637499999999999"/>
    <n v="58.972972972972975"/>
    <x v="8"/>
    <x v="20"/>
    <d v="2015-12-06T07:50:33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x v="20"/>
    <n v="1.7457500000000001"/>
    <n v="11.638333333333334"/>
    <x v="8"/>
    <x v="20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x v="20"/>
    <n v="20.44963251188932"/>
    <n v="83.716814159292042"/>
    <x v="8"/>
    <x v="20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x v="20"/>
    <n v="13.852941176470587"/>
    <n v="63.648648648648646"/>
    <x v="8"/>
    <x v="20"/>
    <d v="2015-11-13T15:51:08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x v="20"/>
    <n v="48.485714285714288"/>
    <n v="94.277777777777771"/>
    <x v="8"/>
    <x v="20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x v="20"/>
    <n v="30.8"/>
    <n v="71.86666666666666"/>
    <x v="8"/>
    <x v="20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x v="20"/>
    <n v="35.174193548387095"/>
    <n v="104.84615384615384"/>
    <x v="8"/>
    <x v="20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x v="20"/>
    <n v="36.404444444444444"/>
    <n v="67.139344262295083"/>
    <x v="8"/>
    <x v="20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x v="20"/>
    <n v="2.9550000000000001"/>
    <n v="73.875"/>
    <x v="8"/>
    <x v="20"/>
    <d v="2014-08-26T15:19:09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x v="20"/>
    <n v="11.06"/>
    <n v="69.125"/>
    <x v="8"/>
    <x v="20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x v="20"/>
    <n v="41.407142857142858"/>
    <n v="120.77083333333333"/>
    <x v="8"/>
    <x v="20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x v="20"/>
    <n v="10.857142857142858"/>
    <n v="42.222222222222221"/>
    <x v="8"/>
    <x v="20"/>
    <d v="2015-01-25T21:47:1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x v="20"/>
    <n v="3.3333333333333335"/>
    <n v="7.5"/>
    <x v="8"/>
    <x v="20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x v="20"/>
    <n v="7.407407407407407E-2"/>
    <n v="1.5384615384615385"/>
    <x v="8"/>
    <x v="20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x v="20"/>
    <n v="13.307692307692307"/>
    <n v="37.608695652173914"/>
    <x v="8"/>
    <x v="20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x v="20"/>
    <n v="0"/>
    <e v="#DIV/0!"/>
    <x v="8"/>
    <x v="20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x v="20"/>
    <n v="49.183333333333337"/>
    <n v="42.157142857142858"/>
    <x v="8"/>
    <x v="20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x v="20"/>
    <n v="0"/>
    <e v="#DIV/0!"/>
    <x v="8"/>
    <x v="20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x v="20"/>
    <n v="2.036"/>
    <n v="84.833333333333329"/>
    <x v="8"/>
    <x v="20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x v="20"/>
    <n v="52.327777777777776"/>
    <n v="94.19"/>
    <x v="8"/>
    <x v="20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x v="20"/>
    <n v="0"/>
    <e v="#DIV/0!"/>
    <x v="8"/>
    <x v="20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x v="20"/>
    <n v="2.083333333333333"/>
    <n v="6.25"/>
    <x v="8"/>
    <x v="20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x v="20"/>
    <n v="6.565384615384616"/>
    <n v="213.375"/>
    <x v="8"/>
    <x v="20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x v="11"/>
    <n v="134.88999999999999"/>
    <n v="59.162280701754383"/>
    <x v="4"/>
    <x v="11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x v="11"/>
    <n v="100"/>
    <n v="27.272727272727273"/>
    <x v="4"/>
    <x v="11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x v="11"/>
    <n v="115.85714285714286"/>
    <n v="24.575757575757574"/>
    <x v="4"/>
    <x v="11"/>
    <d v="2012-09-24T16:26:16"/>
    <x v="1822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x v="11"/>
    <n v="100.06666666666666"/>
    <n v="75.05"/>
    <x v="4"/>
    <x v="11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x v="11"/>
    <n v="105.05"/>
    <n v="42.02"/>
    <x v="4"/>
    <x v="11"/>
    <d v="2013-06-18T20:01:43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x v="11"/>
    <n v="101"/>
    <n v="53.157894736842103"/>
    <x v="4"/>
    <x v="11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x v="11"/>
    <n v="100.66250000000001"/>
    <n v="83.885416666666671"/>
    <x v="4"/>
    <x v="11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x v="11"/>
    <n v="100.16000000000001"/>
    <n v="417.33333333333331"/>
    <x v="4"/>
    <x v="11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x v="11"/>
    <n v="166.68333333333334"/>
    <n v="75.765151515151516"/>
    <x v="4"/>
    <x v="11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x v="11"/>
    <n v="101.53333333333335"/>
    <n v="67.389380530973455"/>
    <x v="4"/>
    <x v="11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x v="11"/>
    <n v="103"/>
    <n v="73.571428571428569"/>
    <x v="4"/>
    <x v="11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x v="11"/>
    <n v="142.85714285714286"/>
    <n v="25"/>
    <x v="4"/>
    <x v="11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x v="11"/>
    <n v="262.5"/>
    <n v="42"/>
    <x v="4"/>
    <x v="11"/>
    <d v="2013-01-29T01:03:2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x v="11"/>
    <n v="118.05000000000001"/>
    <n v="131.16666666666666"/>
    <x v="4"/>
    <x v="11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x v="11"/>
    <n v="104"/>
    <n v="47.272727272727273"/>
    <x v="4"/>
    <x v="11"/>
    <d v="2016-03-01T16:51:11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x v="11"/>
    <n v="200.34"/>
    <n v="182.12727272727273"/>
    <x v="4"/>
    <x v="11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x v="11"/>
    <n v="306.83333333333331"/>
    <n v="61.366666666666667"/>
    <x v="4"/>
    <x v="11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x v="11"/>
    <n v="100.149"/>
    <n v="35.767499999999998"/>
    <x v="4"/>
    <x v="11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x v="11"/>
    <n v="205.29999999999998"/>
    <n v="45.62222222222222"/>
    <x v="4"/>
    <x v="11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x v="11"/>
    <n v="108.88888888888889"/>
    <n v="75.384615384615387"/>
    <x v="4"/>
    <x v="11"/>
    <d v="2013-04-18T02:18:3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x v="11"/>
    <n v="101.75"/>
    <n v="50.875"/>
    <x v="4"/>
    <x v="11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x v="11"/>
    <n v="125.25"/>
    <n v="119.28571428571429"/>
    <x v="4"/>
    <x v="11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x v="11"/>
    <n v="124.0061"/>
    <n v="92.541865671641801"/>
    <x v="4"/>
    <x v="11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x v="11"/>
    <n v="101.4"/>
    <n v="76.05"/>
    <x v="4"/>
    <x v="11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x v="11"/>
    <n v="100"/>
    <n v="52.631578947368418"/>
    <x v="4"/>
    <x v="11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x v="11"/>
    <n v="137.92666666666668"/>
    <n v="98.990430622009569"/>
    <x v="4"/>
    <x v="11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x v="11"/>
    <n v="120.88000000000001"/>
    <n v="79.526315789473685"/>
    <x v="4"/>
    <x v="11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x v="11"/>
    <n v="107.36666666666667"/>
    <n v="134.20833333333334"/>
    <x v="4"/>
    <x v="11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x v="11"/>
    <n v="100.33333333333334"/>
    <n v="37.625"/>
    <x v="4"/>
    <x v="11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x v="11"/>
    <n v="101.52222222222223"/>
    <n v="51.044692737430168"/>
    <x v="4"/>
    <x v="11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x v="11"/>
    <n v="100.07692307692308"/>
    <n v="50.03846153846154"/>
    <x v="4"/>
    <x v="11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x v="11"/>
    <n v="116.96666666666667"/>
    <n v="133.93129770992365"/>
    <x v="4"/>
    <x v="11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x v="11"/>
    <n v="101.875"/>
    <n v="58.214285714285715"/>
    <x v="4"/>
    <x v="11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x v="11"/>
    <n v="102.12366666666665"/>
    <n v="88.037643678160919"/>
    <x v="4"/>
    <x v="11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x v="11"/>
    <n v="154.05897142857143"/>
    <n v="70.576753926701571"/>
    <x v="4"/>
    <x v="11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x v="11"/>
    <n v="101.25"/>
    <n v="53.289473684210527"/>
    <x v="4"/>
    <x v="11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x v="11"/>
    <n v="100"/>
    <n v="136.36363636363637"/>
    <x v="4"/>
    <x v="11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x v="11"/>
    <n v="108.74800874800874"/>
    <n v="40.547315436241611"/>
    <x v="4"/>
    <x v="11"/>
    <d v="2011-10-17T04:48:41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x v="11"/>
    <n v="131.83333333333334"/>
    <n v="70.625"/>
    <x v="4"/>
    <x v="11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x v="11"/>
    <n v="133.46666666666667"/>
    <n v="52.684210526315788"/>
    <x v="4"/>
    <x v="11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x v="18"/>
    <n v="0"/>
    <e v="#DIV/0!"/>
    <x v="6"/>
    <x v="18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x v="18"/>
    <n v="8.0833333333333321"/>
    <n v="90.9375"/>
    <x v="6"/>
    <x v="18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x v="18"/>
    <n v="0.4"/>
    <n v="5"/>
    <x v="6"/>
    <x v="18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x v="18"/>
    <n v="42.892307692307689"/>
    <n v="58.083333333333336"/>
    <x v="6"/>
    <x v="18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x v="18"/>
    <n v="3.6363636363636364E-3"/>
    <n v="2"/>
    <x v="6"/>
    <x v="18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x v="18"/>
    <n v="0.5"/>
    <n v="62.5"/>
    <x v="6"/>
    <x v="18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x v="18"/>
    <n v="0.05"/>
    <n v="10"/>
    <x v="6"/>
    <x v="18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x v="18"/>
    <n v="4.8680000000000003"/>
    <n v="71.588235294117652"/>
    <x v="6"/>
    <x v="18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x v="18"/>
    <n v="0"/>
    <e v="#DIV/0!"/>
    <x v="6"/>
    <x v="18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x v="18"/>
    <n v="10.314285714285715"/>
    <n v="32.81818181818182"/>
    <x v="6"/>
    <x v="18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x v="18"/>
    <n v="71.784615384615378"/>
    <n v="49.11578947368421"/>
    <x v="6"/>
    <x v="18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x v="18"/>
    <n v="1.06"/>
    <n v="16.307692307692307"/>
    <x v="6"/>
    <x v="18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x v="18"/>
    <n v="0.44999999999999996"/>
    <n v="18"/>
    <x v="6"/>
    <x v="18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x v="18"/>
    <n v="1.6250000000000001E-2"/>
    <n v="13"/>
    <x v="6"/>
    <x v="18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x v="18"/>
    <n v="0.51"/>
    <n v="17"/>
    <x v="6"/>
    <x v="18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x v="18"/>
    <n v="0"/>
    <e v="#DIV/0!"/>
    <x v="6"/>
    <x v="18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x v="18"/>
    <n v="0"/>
    <e v="#DIV/0!"/>
    <x v="6"/>
    <x v="18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x v="18"/>
    <n v="0"/>
    <e v="#DIV/0!"/>
    <x v="6"/>
    <x v="18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x v="18"/>
    <n v="0.12"/>
    <n v="3"/>
    <x v="6"/>
    <x v="18"/>
    <d v="2016-02-13T15:35:2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x v="18"/>
    <n v="20.080000000000002"/>
    <n v="41.833333333333336"/>
    <x v="6"/>
    <x v="18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x v="14"/>
    <n v="172.68449999999999"/>
    <n v="49.338428571428572"/>
    <x v="4"/>
    <x v="14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x v="14"/>
    <n v="100.8955223880597"/>
    <n v="41.728395061728392"/>
    <x v="4"/>
    <x v="14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x v="14"/>
    <n v="104.8048048048048"/>
    <n v="32.71875"/>
    <x v="4"/>
    <x v="14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x v="14"/>
    <n v="135.1"/>
    <n v="51.96153846153846"/>
    <x v="4"/>
    <x v="14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x v="14"/>
    <n v="116.32786885245903"/>
    <n v="50.685714285714283"/>
    <x v="4"/>
    <x v="14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x v="14"/>
    <n v="102.08333333333333"/>
    <n v="42.241379310344826"/>
    <x v="4"/>
    <x v="14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x v="14"/>
    <n v="111.16666666666666"/>
    <n v="416.875"/>
    <x v="4"/>
    <x v="14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x v="14"/>
    <n v="166.08"/>
    <n v="46.651685393258425"/>
    <x v="4"/>
    <x v="14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x v="14"/>
    <n v="106.60000000000001"/>
    <n v="48.454545454545453"/>
    <x v="4"/>
    <x v="14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x v="14"/>
    <n v="144.58441666666667"/>
    <n v="70.5289837398374"/>
    <x v="4"/>
    <x v="14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x v="14"/>
    <n v="105.55000000000001"/>
    <n v="87.958333333333329"/>
    <x v="4"/>
    <x v="14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x v="14"/>
    <n v="136.60000000000002"/>
    <n v="26.26923076923077"/>
    <x v="4"/>
    <x v="14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x v="14"/>
    <n v="104"/>
    <n v="57.777777777777779"/>
    <x v="4"/>
    <x v="14"/>
    <d v="2011-03-30T22:36:25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x v="14"/>
    <n v="114.5"/>
    <n v="57.25"/>
    <x v="4"/>
    <x v="14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x v="14"/>
    <n v="101.71957671957672"/>
    <n v="196.34042553191489"/>
    <x v="4"/>
    <x v="14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x v="14"/>
    <n v="123.94678492239468"/>
    <n v="43"/>
    <x v="4"/>
    <x v="14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x v="14"/>
    <n v="102.45669291338582"/>
    <n v="35.551912568306008"/>
    <x v="4"/>
    <x v="14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x v="14"/>
    <n v="144.5"/>
    <n v="68.80952380952381"/>
    <x v="4"/>
    <x v="14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x v="14"/>
    <n v="133.33333333333331"/>
    <n v="28.571428571428573"/>
    <x v="4"/>
    <x v="14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x v="14"/>
    <n v="109.3644"/>
    <n v="50.631666666666668"/>
    <x v="4"/>
    <x v="14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x v="29"/>
    <n v="2.6969696969696968"/>
    <n v="106.8"/>
    <x v="2"/>
    <x v="29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x v="29"/>
    <n v="1.2"/>
    <n v="4"/>
    <x v="2"/>
    <x v="29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x v="29"/>
    <n v="46.6"/>
    <n v="34.097560975609753"/>
    <x v="2"/>
    <x v="29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x v="29"/>
    <n v="0.1"/>
    <n v="25"/>
    <x v="2"/>
    <x v="29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x v="29"/>
    <n v="0.16800000000000001"/>
    <n v="10.5"/>
    <x v="2"/>
    <x v="29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x v="29"/>
    <n v="42.76"/>
    <n v="215.95959595959596"/>
    <x v="2"/>
    <x v="29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x v="29"/>
    <n v="0.28333333333333333"/>
    <n v="21.25"/>
    <x v="2"/>
    <x v="29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x v="29"/>
    <n v="1.7319999999999998"/>
    <n v="108.25"/>
    <x v="2"/>
    <x v="29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x v="29"/>
    <n v="14.111428571428572"/>
    <n v="129.97368421052633"/>
    <x v="2"/>
    <x v="29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x v="29"/>
    <n v="39.395294117647055"/>
    <n v="117.49473684210527"/>
    <x v="2"/>
    <x v="29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x v="29"/>
    <n v="2.3529411764705882E-2"/>
    <n v="10"/>
    <x v="2"/>
    <x v="29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x v="29"/>
    <n v="59.3"/>
    <n v="70.595238095238102"/>
    <x v="2"/>
    <x v="29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x v="29"/>
    <n v="1.3270833333333334"/>
    <n v="24.5"/>
    <x v="2"/>
    <x v="29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x v="29"/>
    <n v="9.0090090090090094"/>
    <n v="30"/>
    <x v="2"/>
    <x v="29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x v="29"/>
    <n v="1.6"/>
    <n v="2"/>
    <x v="2"/>
    <x v="29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x v="29"/>
    <n v="0.51"/>
    <n v="17"/>
    <x v="2"/>
    <x v="29"/>
    <d v="2016-10-13T17:12:55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x v="29"/>
    <n v="52.570512820512818"/>
    <n v="2928.9285714285716"/>
    <x v="2"/>
    <x v="29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x v="29"/>
    <n v="1.04"/>
    <n v="28.888888888888889"/>
    <x v="2"/>
    <x v="29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x v="29"/>
    <n v="47.4"/>
    <n v="29.625"/>
    <x v="2"/>
    <x v="29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x v="29"/>
    <n v="43.03"/>
    <n v="40.980952380952381"/>
    <x v="2"/>
    <x v="29"/>
    <d v="2015-09-23T21:01:01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x v="14"/>
    <n v="136.80000000000001"/>
    <n v="54"/>
    <x v="4"/>
    <x v="14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x v="14"/>
    <n v="115.55"/>
    <n v="36.109375"/>
    <x v="4"/>
    <x v="14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x v="14"/>
    <n v="240.79999999999998"/>
    <n v="23.153846153846153"/>
    <x v="4"/>
    <x v="14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x v="14"/>
    <n v="114.39999999999999"/>
    <n v="104"/>
    <x v="4"/>
    <x v="14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x v="14"/>
    <n v="110.33333333333333"/>
    <n v="31.826923076923077"/>
    <x v="4"/>
    <x v="14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x v="14"/>
    <n v="195.37933333333334"/>
    <n v="27.3896261682243"/>
    <x v="4"/>
    <x v="14"/>
    <d v="2010-10-05T22:54:1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x v="14"/>
    <n v="103.33333333333334"/>
    <n v="56.363636363636367"/>
    <x v="4"/>
    <x v="14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x v="14"/>
    <n v="103.1372549019608"/>
    <n v="77.352941176470594"/>
    <x v="4"/>
    <x v="14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x v="14"/>
    <n v="100.3125"/>
    <n v="42.8"/>
    <x v="4"/>
    <x v="14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x v="14"/>
    <n v="127"/>
    <n v="48.846153846153847"/>
    <x v="4"/>
    <x v="14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x v="14"/>
    <n v="120.601"/>
    <n v="48.240400000000001"/>
    <x v="4"/>
    <x v="14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x v="14"/>
    <n v="106.99047619047619"/>
    <n v="70.212500000000006"/>
    <x v="4"/>
    <x v="14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x v="14"/>
    <n v="172.43333333333334"/>
    <n v="94.054545454545448"/>
    <x v="4"/>
    <x v="14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x v="14"/>
    <n v="123.61999999999999"/>
    <n v="80.272727272727266"/>
    <x v="4"/>
    <x v="14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x v="14"/>
    <n v="108.4"/>
    <n v="54.2"/>
    <x v="4"/>
    <x v="14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x v="14"/>
    <n v="116.52013333333333"/>
    <n v="60.26903448275862"/>
    <x v="4"/>
    <x v="14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x v="14"/>
    <n v="187.245"/>
    <n v="38.740344827586206"/>
    <x v="4"/>
    <x v="14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x v="14"/>
    <n v="115.93333333333334"/>
    <n v="152.54385964912279"/>
    <x v="4"/>
    <x v="14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x v="14"/>
    <n v="110.7"/>
    <n v="115.3125"/>
    <x v="4"/>
    <x v="14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x v="14"/>
    <n v="170.92307692307693"/>
    <n v="35.838709677419352"/>
    <x v="4"/>
    <x v="14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x v="30"/>
    <n v="126.11835600000001"/>
    <n v="64.570118779438872"/>
    <x v="2"/>
    <x v="30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x v="30"/>
    <n v="138.44033333333334"/>
    <n v="87.436000000000007"/>
    <x v="2"/>
    <x v="30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x v="30"/>
    <n v="1705.2499999999998"/>
    <n v="68.815577078288939"/>
    <x v="2"/>
    <x v="30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x v="30"/>
    <n v="788.05550000000005"/>
    <n v="176.200223588597"/>
    <x v="2"/>
    <x v="30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x v="30"/>
    <n v="348.01799999999997"/>
    <n v="511.79117647058825"/>
    <x v="2"/>
    <x v="30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x v="30"/>
    <n v="149.74666666666667"/>
    <n v="160.44285714285715"/>
    <x v="2"/>
    <x v="30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x v="30"/>
    <n v="100.63375000000001"/>
    <n v="35.003043478260871"/>
    <x v="2"/>
    <x v="30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x v="30"/>
    <n v="800.21100000000001"/>
    <n v="188.50671378091872"/>
    <x v="2"/>
    <x v="30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x v="30"/>
    <n v="106.00260000000002"/>
    <n v="56.204984093319197"/>
    <x v="2"/>
    <x v="30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x v="30"/>
    <n v="200.51866666666669"/>
    <n v="51.3054157782516"/>
    <x v="2"/>
    <x v="30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x v="30"/>
    <n v="212.44399999999999"/>
    <n v="127.36450839328538"/>
    <x v="2"/>
    <x v="30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x v="30"/>
    <n v="198.47237142857145"/>
    <n v="101.85532258064516"/>
    <x v="2"/>
    <x v="30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x v="30"/>
    <n v="225.94666666666666"/>
    <n v="230.55782312925169"/>
    <x v="2"/>
    <x v="30"/>
    <d v="2012-02-02T04:47:45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x v="30"/>
    <n v="698.94800000000009"/>
    <n v="842.10602409638557"/>
    <x v="2"/>
    <x v="30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x v="30"/>
    <n v="398.59528571428569"/>
    <n v="577.27593103448271"/>
    <x v="2"/>
    <x v="30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x v="30"/>
    <n v="294.0333333333333"/>
    <n v="483.34246575342468"/>
    <x v="2"/>
    <x v="30"/>
    <d v="2015-03-04T22:10:05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x v="30"/>
    <n v="167.50470000000001"/>
    <n v="76.138500000000008"/>
    <x v="2"/>
    <x v="30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x v="30"/>
    <n v="1435.5717142857143"/>
    <n v="74.107684365781708"/>
    <x v="2"/>
    <x v="30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x v="30"/>
    <n v="156.73439999999999"/>
    <n v="36.965660377358489"/>
    <x v="2"/>
    <x v="30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x v="30"/>
    <n v="117.90285714285716"/>
    <n v="2500.969696969697"/>
    <x v="2"/>
    <x v="30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x v="30"/>
    <n v="1105.3811999999998"/>
    <n v="67.690214329454989"/>
    <x v="2"/>
    <x v="30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x v="30"/>
    <n v="192.92499999999998"/>
    <n v="63.04738562091503"/>
    <x v="2"/>
    <x v="30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x v="30"/>
    <n v="126.8842105263158"/>
    <n v="117.6"/>
    <x v="2"/>
    <x v="30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x v="30"/>
    <n v="259.57748878923763"/>
    <n v="180.75185011709601"/>
    <x v="2"/>
    <x v="30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x v="30"/>
    <n v="262.27999999999997"/>
    <n v="127.32038834951456"/>
    <x v="2"/>
    <x v="30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x v="30"/>
    <n v="206.74309000000002"/>
    <n v="136.6444745538665"/>
    <x v="2"/>
    <x v="30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x v="30"/>
    <n v="370.13"/>
    <n v="182.78024691358024"/>
    <x v="2"/>
    <x v="30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x v="30"/>
    <n v="284.96600000000001"/>
    <n v="279.37843137254902"/>
    <x v="2"/>
    <x v="30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x v="30"/>
    <n v="579.08000000000004"/>
    <n v="61.375728669846318"/>
    <x v="2"/>
    <x v="30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x v="30"/>
    <n v="1131.8"/>
    <n v="80.727532097004286"/>
    <x v="2"/>
    <x v="30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x v="30"/>
    <n v="263.02771750000005"/>
    <n v="272.35590732591254"/>
    <x v="2"/>
    <x v="30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x v="30"/>
    <n v="674.48"/>
    <n v="70.848739495798313"/>
    <x v="2"/>
    <x v="30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x v="30"/>
    <n v="256.83081313131316"/>
    <n v="247.94003412969283"/>
    <x v="2"/>
    <x v="30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x v="30"/>
    <n v="375.49599999999998"/>
    <n v="186.81393034825871"/>
    <x v="2"/>
    <x v="30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x v="30"/>
    <n v="208.70837499999996"/>
    <n v="131.98948616600788"/>
    <x v="2"/>
    <x v="30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x v="30"/>
    <n v="346.6"/>
    <n v="29.310782241014799"/>
    <x v="2"/>
    <x v="30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x v="30"/>
    <n v="402.33"/>
    <n v="245.02436053593178"/>
    <x v="2"/>
    <x v="30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x v="30"/>
    <n v="1026.8451399999999"/>
    <n v="1323.2540463917526"/>
    <x v="2"/>
    <x v="30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x v="30"/>
    <n v="114.901155"/>
    <n v="282.65966789667897"/>
    <x v="2"/>
    <x v="30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x v="30"/>
    <n v="354.82402000000002"/>
    <n v="91.214401028277635"/>
    <x v="2"/>
    <x v="30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x v="31"/>
    <n v="5.08"/>
    <n v="31.75"/>
    <x v="8"/>
    <x v="31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x v="31"/>
    <n v="0"/>
    <e v="#DIV/0!"/>
    <x v="8"/>
    <x v="31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x v="31"/>
    <n v="4.3"/>
    <n v="88.6875"/>
    <x v="8"/>
    <x v="31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x v="31"/>
    <n v="21.146666666666665"/>
    <n v="453.14285714285717"/>
    <x v="8"/>
    <x v="31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x v="31"/>
    <n v="3.1875"/>
    <n v="12.75"/>
    <x v="8"/>
    <x v="31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x v="31"/>
    <n v="0.05"/>
    <n v="1"/>
    <x v="8"/>
    <x v="31"/>
    <d v="2016-02-13T10:24:43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x v="31"/>
    <n v="42.472727272727276"/>
    <n v="83.428571428571431"/>
    <x v="8"/>
    <x v="31"/>
    <d v="2015-01-30T15:21:16"/>
    <x v="198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x v="31"/>
    <n v="0.41666666666666669"/>
    <n v="25"/>
    <x v="8"/>
    <x v="31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x v="31"/>
    <n v="1"/>
    <n v="50"/>
    <x v="8"/>
    <x v="31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x v="31"/>
    <n v="16.966666666666665"/>
    <n v="101.8"/>
    <x v="8"/>
    <x v="31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x v="31"/>
    <n v="7.0000000000000009"/>
    <n v="46.666666666666664"/>
    <x v="8"/>
    <x v="31"/>
    <d v="2015-06-12T21:26:26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x v="31"/>
    <n v="0.13333333333333333"/>
    <n v="1"/>
    <x v="8"/>
    <x v="31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x v="31"/>
    <n v="0"/>
    <e v="#DIV/0!"/>
    <x v="8"/>
    <x v="31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x v="31"/>
    <n v="0"/>
    <e v="#DIV/0!"/>
    <x v="8"/>
    <x v="31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x v="31"/>
    <n v="7.8"/>
    <n v="26"/>
    <x v="8"/>
    <x v="31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x v="31"/>
    <n v="0"/>
    <e v="#DIV/0!"/>
    <x v="8"/>
    <x v="31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x v="31"/>
    <n v="0"/>
    <e v="#DIV/0!"/>
    <x v="8"/>
    <x v="31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x v="31"/>
    <n v="26.200000000000003"/>
    <n v="218.33333333333334"/>
    <x v="8"/>
    <x v="31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x v="31"/>
    <n v="0.76129032258064511"/>
    <n v="33.714285714285715"/>
    <x v="8"/>
    <x v="31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x v="31"/>
    <n v="12.5"/>
    <n v="25"/>
    <x v="8"/>
    <x v="31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x v="30"/>
    <n v="382.12909090909091"/>
    <n v="128.38790470372632"/>
    <x v="2"/>
    <x v="30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x v="30"/>
    <n v="216.79422000000002"/>
    <n v="78.834261818181815"/>
    <x v="2"/>
    <x v="30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x v="30"/>
    <n v="312"/>
    <n v="91.764705882352942"/>
    <x v="2"/>
    <x v="30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x v="30"/>
    <n v="234.42048"/>
    <n v="331.10237288135596"/>
    <x v="2"/>
    <x v="30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x v="30"/>
    <n v="123.68010000000001"/>
    <n v="194.26193717277485"/>
    <x v="2"/>
    <x v="30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x v="30"/>
    <n v="247.84"/>
    <n v="408.97689768976898"/>
    <x v="2"/>
    <x v="30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x v="30"/>
    <n v="115.7092"/>
    <n v="84.459270072992695"/>
    <x v="2"/>
    <x v="30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x v="30"/>
    <n v="117.07484768810599"/>
    <n v="44.853658536585364"/>
    <x v="2"/>
    <x v="30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x v="30"/>
    <n v="305.15800000000002"/>
    <n v="383.3643216080402"/>
    <x v="2"/>
    <x v="30"/>
    <d v="2016-10-18T07:45:43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x v="30"/>
    <n v="320.05299999999994"/>
    <n v="55.276856649395505"/>
    <x v="2"/>
    <x v="30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x v="30"/>
    <n v="819.56399999999996"/>
    <n v="422.02059732234807"/>
    <x v="2"/>
    <x v="30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x v="30"/>
    <n v="234.90000000000003"/>
    <n v="64.180327868852459"/>
    <x v="2"/>
    <x v="30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x v="30"/>
    <n v="494.91374999999999"/>
    <n v="173.57781674704077"/>
    <x v="2"/>
    <x v="30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x v="30"/>
    <n v="7813.7822333333334"/>
    <n v="88.601680840609291"/>
    <x v="2"/>
    <x v="30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x v="30"/>
    <n v="113.00013888888888"/>
    <n v="50.222283950617282"/>
    <x v="2"/>
    <x v="30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x v="30"/>
    <n v="921.54219999999998"/>
    <n v="192.38876826722338"/>
    <x v="2"/>
    <x v="30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x v="30"/>
    <n v="125.10239999999999"/>
    <n v="73.416901408450698"/>
    <x v="2"/>
    <x v="30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x v="30"/>
    <n v="102.24343076923077"/>
    <n v="147.68495555555555"/>
    <x v="2"/>
    <x v="30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x v="30"/>
    <n v="484.90975000000003"/>
    <n v="108.96848314606741"/>
    <x v="2"/>
    <x v="30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x v="30"/>
    <n v="192.33333333333334"/>
    <n v="23.647540983606557"/>
    <x v="2"/>
    <x v="30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x v="30"/>
    <n v="281.10000000000002"/>
    <n v="147.94736842105263"/>
    <x v="2"/>
    <x v="30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x v="30"/>
    <n v="125.13700000000001"/>
    <n v="385.03692307692307"/>
    <x v="2"/>
    <x v="30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x v="30"/>
    <n v="161.459"/>
    <n v="457.39093484419266"/>
    <x v="2"/>
    <x v="30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x v="30"/>
    <n v="585.35"/>
    <n v="222.99047619047619"/>
    <x v="2"/>
    <x v="30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x v="30"/>
    <n v="201.14999999999998"/>
    <n v="220.74074074074073"/>
    <x v="2"/>
    <x v="30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x v="30"/>
    <n v="133.48307999999997"/>
    <n v="73.503898678414089"/>
    <x v="2"/>
    <x v="30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x v="30"/>
    <n v="120.24900000000001"/>
    <n v="223.09647495361781"/>
    <x v="2"/>
    <x v="30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x v="30"/>
    <n v="126.16666666666667"/>
    <n v="47.911392405063289"/>
    <x v="2"/>
    <x v="30"/>
    <d v="2010-02-06T22:03:26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x v="30"/>
    <n v="361.2"/>
    <n v="96.063829787234042"/>
    <x v="2"/>
    <x v="30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x v="30"/>
    <n v="226.239013671875"/>
    <n v="118.6144"/>
    <x v="2"/>
    <x v="30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x v="30"/>
    <n v="120.35"/>
    <n v="118.45472440944881"/>
    <x v="2"/>
    <x v="30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x v="30"/>
    <n v="304.18799999999999"/>
    <n v="143.21468926553672"/>
    <x v="2"/>
    <x v="30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x v="30"/>
    <n v="178.67599999999999"/>
    <n v="282.71518987341773"/>
    <x v="2"/>
    <x v="30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x v="30"/>
    <n v="386.81998717948721"/>
    <n v="593.93620078740162"/>
    <x v="2"/>
    <x v="30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x v="30"/>
    <n v="211.03642500000004"/>
    <n v="262.15704968944101"/>
    <x v="2"/>
    <x v="30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x v="30"/>
    <n v="131.66833333333335"/>
    <n v="46.580778301886795"/>
    <x v="2"/>
    <x v="30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x v="30"/>
    <n v="300.47639999999996"/>
    <n v="70.041118881118877"/>
    <x v="2"/>
    <x v="30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x v="30"/>
    <n v="420.51249999999999"/>
    <n v="164.90686274509804"/>
    <x v="2"/>
    <x v="30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x v="30"/>
    <n v="136.21680000000001"/>
    <n v="449.26385224274406"/>
    <x v="2"/>
    <x v="30"/>
    <d v="2016-11-01T10:32:05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x v="30"/>
    <n v="248.17133333333334"/>
    <n v="27.472841328413285"/>
    <x v="2"/>
    <x v="30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x v="30"/>
    <n v="181.86315789473684"/>
    <n v="143.97499999999999"/>
    <x v="2"/>
    <x v="30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x v="30"/>
    <n v="123.53"/>
    <n v="88.23571428571428"/>
    <x v="2"/>
    <x v="30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x v="30"/>
    <n v="506.20938628158842"/>
    <n v="36.326424870466319"/>
    <x v="2"/>
    <x v="30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x v="30"/>
    <n v="108.21333333333334"/>
    <n v="90.177777777777777"/>
    <x v="2"/>
    <x v="30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x v="30"/>
    <n v="819.18387755102037"/>
    <n v="152.62361216730039"/>
    <x v="2"/>
    <x v="30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x v="30"/>
    <n v="121.10000000000001"/>
    <n v="55.806451612903224"/>
    <x v="2"/>
    <x v="30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x v="30"/>
    <n v="102.99897959183673"/>
    <n v="227.85327313769753"/>
    <x v="2"/>
    <x v="30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x v="30"/>
    <n v="148.33229411764705"/>
    <n v="91.82989803350327"/>
    <x v="2"/>
    <x v="30"/>
    <d v="2013-04-23T15:38:11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x v="30"/>
    <n v="120.19070000000001"/>
    <n v="80.991037735849048"/>
    <x v="2"/>
    <x v="30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x v="30"/>
    <n v="473.27000000000004"/>
    <n v="278.39411764705881"/>
    <x v="2"/>
    <x v="30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x v="30"/>
    <n v="130.36250000000001"/>
    <n v="43.095041322314053"/>
    <x v="2"/>
    <x v="30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x v="30"/>
    <n v="353.048"/>
    <n v="326.29205175600737"/>
    <x v="2"/>
    <x v="30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x v="30"/>
    <n v="101.02"/>
    <n v="41.743801652892564"/>
    <x v="2"/>
    <x v="30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x v="30"/>
    <n v="113.59142857142857"/>
    <n v="64.020933977455712"/>
    <x v="2"/>
    <x v="30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x v="30"/>
    <n v="167.41666666666666"/>
    <n v="99.455445544554451"/>
    <x v="2"/>
    <x v="30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x v="30"/>
    <n v="153.452"/>
    <n v="138.49458483754512"/>
    <x v="2"/>
    <x v="30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x v="30"/>
    <n v="202.23220000000001"/>
    <n v="45.547792792792798"/>
    <x v="2"/>
    <x v="30"/>
    <d v="2016-01-27T11:52:12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x v="30"/>
    <n v="168.28125"/>
    <n v="10.507317073170732"/>
    <x v="2"/>
    <x v="30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x v="30"/>
    <n v="143.45666666666668"/>
    <n v="114.76533333333333"/>
    <x v="2"/>
    <x v="30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x v="30"/>
    <n v="196.4"/>
    <n v="35.997067448680355"/>
    <x v="2"/>
    <x v="30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x v="30"/>
    <n v="107.91999999999999"/>
    <n v="154.17142857142858"/>
    <x v="2"/>
    <x v="30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x v="30"/>
    <n v="114.97699999999999"/>
    <n v="566.38916256157631"/>
    <x v="2"/>
    <x v="30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x v="30"/>
    <n v="148.04999999999998"/>
    <n v="120.85714285714286"/>
    <x v="2"/>
    <x v="30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x v="30"/>
    <n v="191.16676082790633"/>
    <n v="86.163845492085343"/>
    <x v="2"/>
    <x v="30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x v="30"/>
    <n v="199.215125"/>
    <n v="51.212114395886893"/>
    <x v="2"/>
    <x v="30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x v="30"/>
    <n v="218.6"/>
    <n v="67.261538461538464"/>
    <x v="2"/>
    <x v="30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x v="30"/>
    <n v="126.86868686868686"/>
    <n v="62.8"/>
    <x v="2"/>
    <x v="30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x v="30"/>
    <n v="105.22388000000001"/>
    <n v="346.13118421052633"/>
    <x v="2"/>
    <x v="30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x v="30"/>
    <n v="128.40666000000002"/>
    <n v="244.11912547528519"/>
    <x v="2"/>
    <x v="30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x v="30"/>
    <n v="317.3272"/>
    <n v="259.25424836601309"/>
    <x v="2"/>
    <x v="30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x v="30"/>
    <n v="280.73"/>
    <n v="201.96402877697841"/>
    <x v="2"/>
    <x v="30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x v="30"/>
    <n v="110.73146853146854"/>
    <n v="226.20857142857142"/>
    <x v="2"/>
    <x v="30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x v="30"/>
    <n v="152.60429999999999"/>
    <n v="324.69"/>
    <x v="2"/>
    <x v="30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x v="30"/>
    <n v="102.49999999999999"/>
    <n v="205"/>
    <x v="2"/>
    <x v="30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x v="30"/>
    <n v="1678.3738373837384"/>
    <n v="20.465926829268295"/>
    <x v="2"/>
    <x v="30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x v="30"/>
    <n v="543.349156424581"/>
    <n v="116.35303146309367"/>
    <x v="2"/>
    <x v="30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x v="30"/>
    <n v="115.50800000000001"/>
    <n v="307.20212765957444"/>
    <x v="2"/>
    <x v="30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x v="30"/>
    <n v="131.20499999999998"/>
    <n v="546.6875"/>
    <x v="2"/>
    <x v="30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x v="30"/>
    <n v="288.17"/>
    <n v="47.474464579901152"/>
    <x v="2"/>
    <x v="30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x v="30"/>
    <n v="507.8"/>
    <n v="101.56"/>
    <x v="2"/>
    <x v="30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x v="14"/>
    <n v="114.57142857142857"/>
    <n v="72.909090909090907"/>
    <x v="4"/>
    <x v="14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x v="14"/>
    <n v="110.73333333333333"/>
    <n v="43.710526315789473"/>
    <x v="4"/>
    <x v="14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x v="14"/>
    <n v="113.33333333333333"/>
    <n v="34"/>
    <x v="4"/>
    <x v="14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x v="14"/>
    <n v="108.33333333333333"/>
    <n v="70.652173913043484"/>
    <x v="4"/>
    <x v="14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x v="14"/>
    <n v="123.53333333333335"/>
    <n v="89.301204819277103"/>
    <x v="4"/>
    <x v="14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x v="14"/>
    <n v="100.69999999999999"/>
    <n v="115.08571428571429"/>
    <x v="4"/>
    <x v="14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x v="14"/>
    <n v="103.53333333333335"/>
    <n v="62.12"/>
    <x v="4"/>
    <x v="14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x v="14"/>
    <n v="115.51066666666668"/>
    <n v="46.204266666666669"/>
    <x v="4"/>
    <x v="14"/>
    <d v="2010-08-05T17:09:12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x v="14"/>
    <n v="120.4004"/>
    <n v="48.54854838709678"/>
    <x v="4"/>
    <x v="14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x v="14"/>
    <n v="115.040375"/>
    <n v="57.520187499999999"/>
    <x v="4"/>
    <x v="14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x v="14"/>
    <n v="120.46777777777777"/>
    <n v="88.147154471544724"/>
    <x v="4"/>
    <x v="14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x v="14"/>
    <n v="101.28333333333333"/>
    <n v="110.49090909090908"/>
    <x v="4"/>
    <x v="14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x v="14"/>
    <n v="102.46666666666667"/>
    <n v="66.826086956521735"/>
    <x v="4"/>
    <x v="14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x v="14"/>
    <n v="120.54285714285714"/>
    <n v="58.597222222222221"/>
    <x v="4"/>
    <x v="14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x v="14"/>
    <n v="100"/>
    <n v="113.63636363636364"/>
    <x v="4"/>
    <x v="14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x v="14"/>
    <n v="101.66666666666666"/>
    <n v="43.571428571428569"/>
    <x v="4"/>
    <x v="14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x v="14"/>
    <n v="100"/>
    <n v="78.94736842105263"/>
    <x v="4"/>
    <x v="14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x v="14"/>
    <n v="100.33333333333334"/>
    <n v="188.125"/>
    <x v="4"/>
    <x v="14"/>
    <d v="2012-02-07T02:43:55"/>
    <x v="2097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x v="14"/>
    <n v="132.36666666666667"/>
    <n v="63.031746031746032"/>
    <x v="4"/>
    <x v="14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x v="14"/>
    <n v="136.66666666666666"/>
    <n v="30.37037037037037"/>
    <x v="4"/>
    <x v="14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x v="14"/>
    <n v="113.25"/>
    <n v="51.477272727272727"/>
    <x v="4"/>
    <x v="14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x v="14"/>
    <n v="136"/>
    <n v="35.789473684210527"/>
    <x v="4"/>
    <x v="14"/>
    <d v="2011-04-05T20:50:48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x v="14"/>
    <n v="146.12318374694613"/>
    <n v="98.817391304347822"/>
    <x v="4"/>
    <x v="14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x v="14"/>
    <n v="129.5"/>
    <n v="28"/>
    <x v="4"/>
    <x v="14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x v="14"/>
    <n v="254"/>
    <n v="51.313131313131315"/>
    <x v="4"/>
    <x v="14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x v="14"/>
    <n v="107.04545454545456"/>
    <n v="53.522727272727273"/>
    <x v="4"/>
    <x v="14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x v="14"/>
    <n v="107.73299999999999"/>
    <n v="37.149310344827583"/>
    <x v="4"/>
    <x v="14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x v="14"/>
    <n v="107.31250000000001"/>
    <n v="89.895287958115176"/>
    <x v="4"/>
    <x v="14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x v="14"/>
    <n v="106.52500000000001"/>
    <n v="106.52500000000001"/>
    <x v="4"/>
    <x v="14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x v="14"/>
    <n v="100.35000000000001"/>
    <n v="52.815789473684212"/>
    <x v="4"/>
    <x v="14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x v="14"/>
    <n v="106.5"/>
    <n v="54.615384615384613"/>
    <x v="4"/>
    <x v="14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x v="14"/>
    <n v="100"/>
    <n v="27.272727272727273"/>
    <x v="4"/>
    <x v="14"/>
    <d v="2013-04-01T22:16:33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x v="14"/>
    <n v="104.85714285714285"/>
    <n v="68.598130841121488"/>
    <x v="4"/>
    <x v="14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x v="14"/>
    <n v="104.69999999999999"/>
    <n v="35.612244897959187"/>
    <x v="4"/>
    <x v="14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x v="14"/>
    <n v="225.66666666666669"/>
    <n v="94.027777777777771"/>
    <x v="4"/>
    <x v="14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x v="14"/>
    <n v="100.90416666666667"/>
    <n v="526.45652173913038"/>
    <x v="4"/>
    <x v="14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x v="14"/>
    <n v="147.75"/>
    <n v="50.657142857142858"/>
    <x v="4"/>
    <x v="14"/>
    <d v="2015-10-13T01:25:49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x v="14"/>
    <n v="134.61099999999999"/>
    <n v="79.182941176470578"/>
    <x v="4"/>
    <x v="14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x v="14"/>
    <n v="100.75"/>
    <n v="91.590909090909093"/>
    <x v="4"/>
    <x v="14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x v="14"/>
    <n v="100.880375"/>
    <n v="116.96275362318841"/>
    <x v="4"/>
    <x v="14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x v="17"/>
    <n v="0.56800000000000006"/>
    <n v="28.4"/>
    <x v="6"/>
    <x v="17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x v="17"/>
    <n v="0.38750000000000001"/>
    <n v="103.33333333333333"/>
    <x v="6"/>
    <x v="17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x v="17"/>
    <n v="10"/>
    <n v="10"/>
    <x v="6"/>
    <x v="17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x v="17"/>
    <n v="10.454545454545453"/>
    <n v="23"/>
    <x v="6"/>
    <x v="17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x v="17"/>
    <n v="1.4200000000000002"/>
    <n v="31.555555555555557"/>
    <x v="6"/>
    <x v="17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x v="17"/>
    <n v="0.05"/>
    <n v="5"/>
    <x v="6"/>
    <x v="17"/>
    <d v="2014-11-08T23:21:27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x v="17"/>
    <n v="28.842857142857142"/>
    <n v="34.220338983050844"/>
    <x v="6"/>
    <x v="17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x v="17"/>
    <n v="0.16666666666666669"/>
    <n v="25"/>
    <x v="6"/>
    <x v="17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x v="17"/>
    <n v="11.799999999999999"/>
    <n v="19.666666666666668"/>
    <x v="6"/>
    <x v="17"/>
    <d v="2016-02-09T00:35:00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x v="17"/>
    <n v="0.20238095238095236"/>
    <n v="21.25"/>
    <x v="6"/>
    <x v="17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x v="17"/>
    <n v="5"/>
    <n v="8.3333333333333339"/>
    <x v="6"/>
    <x v="17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x v="17"/>
    <n v="2.1129899999999995"/>
    <n v="21.34333333333333"/>
    <x v="6"/>
    <x v="17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x v="17"/>
    <n v="1.6"/>
    <n v="5.333333333333333"/>
    <x v="6"/>
    <x v="17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x v="17"/>
    <n v="1.7333333333333332"/>
    <n v="34.666666666666664"/>
    <x v="6"/>
    <x v="17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x v="17"/>
    <n v="9.56"/>
    <n v="21.727272727272727"/>
    <x v="6"/>
    <x v="17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x v="17"/>
    <n v="5.9612499999999999E-2"/>
    <n v="11.922499999999999"/>
    <x v="6"/>
    <x v="17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x v="17"/>
    <n v="28.405999999999999"/>
    <n v="26.59737827715356"/>
    <x v="6"/>
    <x v="17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x v="17"/>
    <n v="12.8"/>
    <n v="10.666666666666666"/>
    <x v="6"/>
    <x v="17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x v="17"/>
    <n v="5.42"/>
    <n v="29.035714285714285"/>
    <x v="6"/>
    <x v="17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x v="17"/>
    <n v="0.11199999999999999"/>
    <n v="50.909090909090907"/>
    <x v="6"/>
    <x v="17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x v="17"/>
    <n v="0"/>
    <e v="#DIV/0!"/>
    <x v="6"/>
    <x v="17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x v="17"/>
    <n v="5.7238095238095239"/>
    <n v="50.083333333333336"/>
    <x v="6"/>
    <x v="17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x v="17"/>
    <n v="11.25"/>
    <n v="45"/>
    <x v="6"/>
    <x v="17"/>
    <d v="2010-06-03T21:16:52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x v="17"/>
    <n v="1.7098591549295776"/>
    <n v="25.291666666666668"/>
    <x v="6"/>
    <x v="17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x v="17"/>
    <n v="30.433333333333334"/>
    <n v="51.292134831460672"/>
    <x v="6"/>
    <x v="17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x v="17"/>
    <n v="0.02"/>
    <n v="1"/>
    <x v="6"/>
    <x v="17"/>
    <d v="2016-01-28T16:18:30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x v="17"/>
    <n v="0.69641025641025645"/>
    <n v="49.381818181818183"/>
    <x v="6"/>
    <x v="17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x v="17"/>
    <n v="2"/>
    <n v="1"/>
    <x v="6"/>
    <x v="17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x v="17"/>
    <n v="0"/>
    <e v="#DIV/0!"/>
    <x v="6"/>
    <x v="17"/>
    <d v="2010-06-26T00:35:56"/>
    <x v="2148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x v="17"/>
    <n v="0.80999999999999994"/>
    <n v="101.25"/>
    <x v="6"/>
    <x v="17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x v="17"/>
    <n v="0.26222222222222225"/>
    <n v="19.666666666666668"/>
    <x v="6"/>
    <x v="17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x v="17"/>
    <n v="0.16666666666666669"/>
    <n v="12.5"/>
    <x v="6"/>
    <x v="17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x v="17"/>
    <n v="9.124454880912446E-3"/>
    <n v="8.5"/>
    <x v="6"/>
    <x v="17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x v="17"/>
    <n v="0.8"/>
    <n v="1"/>
    <x v="6"/>
    <x v="17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x v="17"/>
    <n v="2.2999999999999998"/>
    <n v="23"/>
    <x v="6"/>
    <x v="17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x v="17"/>
    <n v="2.6660714285714282"/>
    <n v="17.987951807228917"/>
    <x v="6"/>
    <x v="17"/>
    <d v="2013-08-02T20:30:0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x v="17"/>
    <n v="28.192"/>
    <n v="370.94736842105266"/>
    <x v="6"/>
    <x v="17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x v="17"/>
    <n v="6.5900366666666672"/>
    <n v="63.569485530546629"/>
    <x v="6"/>
    <x v="17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x v="17"/>
    <n v="0.72222222222222221"/>
    <n v="13"/>
    <x v="6"/>
    <x v="17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x v="17"/>
    <n v="0.85000000000000009"/>
    <n v="5.3125"/>
    <x v="6"/>
    <x v="17"/>
    <d v="2012-04-19T17:05:05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x v="11"/>
    <n v="115.75"/>
    <n v="35.615384615384613"/>
    <x v="4"/>
    <x v="11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x v="11"/>
    <n v="112.26666666666667"/>
    <n v="87.103448275862064"/>
    <x v="4"/>
    <x v="11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x v="11"/>
    <n v="132.20000000000002"/>
    <n v="75.11363636363636"/>
    <x v="4"/>
    <x v="11"/>
    <d v="2015-04-17T21:35:20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x v="11"/>
    <n v="102.63636363636364"/>
    <n v="68.01204819277109"/>
    <x v="4"/>
    <x v="11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x v="11"/>
    <n v="138.64000000000001"/>
    <n v="29.623931623931625"/>
    <x v="4"/>
    <x v="11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x v="11"/>
    <n v="146.6"/>
    <n v="91.625"/>
    <x v="4"/>
    <x v="11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x v="11"/>
    <n v="120"/>
    <n v="22.5"/>
    <x v="4"/>
    <x v="11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x v="11"/>
    <n v="121.5816111111111"/>
    <n v="64.366735294117646"/>
    <x v="4"/>
    <x v="11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x v="11"/>
    <n v="100"/>
    <n v="21.857142857142858"/>
    <x v="4"/>
    <x v="11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x v="11"/>
    <n v="180.85714285714286"/>
    <n v="33.315789473684212"/>
    <x v="4"/>
    <x v="11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x v="11"/>
    <n v="106.075"/>
    <n v="90.276595744680847"/>
    <x v="4"/>
    <x v="11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x v="11"/>
    <n v="100"/>
    <n v="76.92307692307692"/>
    <x v="4"/>
    <x v="11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x v="11"/>
    <n v="126.92857142857143"/>
    <n v="59.233333333333334"/>
    <x v="4"/>
    <x v="11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x v="11"/>
    <n v="102.97499999999999"/>
    <n v="65.38095238095238"/>
    <x v="4"/>
    <x v="11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x v="11"/>
    <n v="250"/>
    <n v="67.307692307692307"/>
    <x v="4"/>
    <x v="11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x v="11"/>
    <n v="126.02"/>
    <n v="88.74647887323944"/>
    <x v="4"/>
    <x v="11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x v="11"/>
    <n v="100.12"/>
    <n v="65.868421052631575"/>
    <x v="4"/>
    <x v="11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x v="11"/>
    <n v="138.64000000000001"/>
    <n v="40.349243306169967"/>
    <x v="4"/>
    <x v="11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x v="11"/>
    <n v="161.4"/>
    <n v="76.857142857142861"/>
    <x v="4"/>
    <x v="11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x v="11"/>
    <n v="107.18419999999999"/>
    <n v="68.707820512820518"/>
    <x v="4"/>
    <x v="11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x v="32"/>
    <n v="153.1"/>
    <n v="57.773584905660378"/>
    <x v="6"/>
    <x v="32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x v="32"/>
    <n v="524.16666666666663"/>
    <n v="44.171348314606739"/>
    <x v="6"/>
    <x v="32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x v="32"/>
    <n v="489.27777777777777"/>
    <n v="31.566308243727597"/>
    <x v="6"/>
    <x v="32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x v="32"/>
    <n v="284.74"/>
    <n v="107.04511278195488"/>
    <x v="6"/>
    <x v="32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x v="32"/>
    <n v="1856.97"/>
    <n v="149.03451043338683"/>
    <x v="6"/>
    <x v="32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x v="32"/>
    <n v="109.67499999999998"/>
    <n v="55.956632653061227"/>
    <x v="6"/>
    <x v="32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x v="32"/>
    <n v="1014.6425"/>
    <n v="56.970381807973048"/>
    <x v="6"/>
    <x v="32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x v="32"/>
    <n v="412.17692027666544"/>
    <n v="44.056420233463037"/>
    <x v="6"/>
    <x v="32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x v="32"/>
    <n v="503.25"/>
    <n v="68.625"/>
    <x v="6"/>
    <x v="32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x v="32"/>
    <n v="184.61052631578946"/>
    <n v="65.318435754189949"/>
    <x v="6"/>
    <x v="32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x v="32"/>
    <n v="119.73333333333333"/>
    <n v="35.92"/>
    <x v="6"/>
    <x v="32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x v="32"/>
    <n v="1081.2401666666667"/>
    <n v="40.070667078443485"/>
    <x v="6"/>
    <x v="32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x v="32"/>
    <n v="452.37333333333333"/>
    <n v="75.647714604236342"/>
    <x v="6"/>
    <x v="32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x v="32"/>
    <n v="537.37"/>
    <n v="61.203872437357631"/>
    <x v="6"/>
    <x v="32"/>
    <d v="2016-02-25T18:11:30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x v="32"/>
    <n v="120.32608695652173"/>
    <n v="48.130434782608695"/>
    <x v="6"/>
    <x v="32"/>
    <d v="2015-07-12T18:31:40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x v="32"/>
    <n v="113.83571428571429"/>
    <n v="68.106837606837601"/>
    <x v="6"/>
    <x v="32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x v="32"/>
    <n v="951.03109999999992"/>
    <n v="65.891300230946882"/>
    <x v="6"/>
    <x v="32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x v="32"/>
    <n v="132.89249999999998"/>
    <n v="81.654377880184327"/>
    <x v="6"/>
    <x v="32"/>
    <d v="2015-10-15T12:20:00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x v="32"/>
    <n v="146.97777777777779"/>
    <n v="52.701195219123505"/>
    <x v="6"/>
    <x v="32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x v="32"/>
    <n v="542.15"/>
    <n v="41.228136882129277"/>
    <x v="6"/>
    <x v="32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x v="15"/>
    <n v="382.71818181818185"/>
    <n v="15.035357142857142"/>
    <x v="4"/>
    <x v="15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x v="15"/>
    <n v="704.18124999999998"/>
    <n v="39.066920943134534"/>
    <x v="4"/>
    <x v="15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x v="15"/>
    <n v="109.55"/>
    <n v="43.82"/>
    <x v="4"/>
    <x v="15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x v="15"/>
    <n v="132.86666666666667"/>
    <n v="27.301369863013697"/>
    <x v="4"/>
    <x v="15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x v="15"/>
    <n v="152"/>
    <n v="42.222222222222221"/>
    <x v="4"/>
    <x v="15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x v="15"/>
    <n v="102.72727272727273"/>
    <n v="33.235294117647058"/>
    <x v="4"/>
    <x v="15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x v="15"/>
    <n v="100"/>
    <n v="285.71428571428572"/>
    <x v="4"/>
    <x v="15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x v="15"/>
    <n v="101.6"/>
    <n v="42.333333333333336"/>
    <x v="4"/>
    <x v="15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x v="15"/>
    <n v="150.80000000000001"/>
    <n v="50.266666666666666"/>
    <x v="4"/>
    <x v="15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x v="15"/>
    <n v="111.425"/>
    <n v="61.902777777777779"/>
    <x v="4"/>
    <x v="15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x v="15"/>
    <n v="195.6"/>
    <n v="40.75"/>
    <x v="4"/>
    <x v="15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x v="15"/>
    <n v="114.38333333333333"/>
    <n v="55.796747967479675"/>
    <x v="4"/>
    <x v="15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x v="15"/>
    <n v="200"/>
    <n v="10"/>
    <x v="4"/>
    <x v="15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x v="15"/>
    <n v="292.50166666666667"/>
    <n v="73.125416666666666"/>
    <x v="4"/>
    <x v="15"/>
    <d v="2014-01-07T19:00:48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x v="15"/>
    <n v="156.36363636363637"/>
    <n v="26.060606060606062"/>
    <x v="4"/>
    <x v="15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x v="15"/>
    <n v="105.66666666666666"/>
    <n v="22.642857142857142"/>
    <x v="4"/>
    <x v="15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x v="15"/>
    <n v="101.19047619047619"/>
    <n v="47.222222222222221"/>
    <x v="4"/>
    <x v="15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x v="15"/>
    <n v="122.833"/>
    <n v="32.324473684210524"/>
    <x v="4"/>
    <x v="15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x v="15"/>
    <n v="101.49999999999999"/>
    <n v="53.421052631578945"/>
    <x v="4"/>
    <x v="15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x v="15"/>
    <n v="101.14285714285714"/>
    <n v="51.304347826086953"/>
    <x v="4"/>
    <x v="15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x v="32"/>
    <n v="108.11999999999999"/>
    <n v="37.197247706422019"/>
    <x v="6"/>
    <x v="32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x v="32"/>
    <n v="162.6"/>
    <n v="27.1"/>
    <x v="6"/>
    <x v="32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x v="32"/>
    <n v="105.80000000000001"/>
    <n v="206.31"/>
    <x v="6"/>
    <x v="32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x v="32"/>
    <n v="243.15000000000003"/>
    <n v="82.145270270270274"/>
    <x v="6"/>
    <x v="32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x v="32"/>
    <n v="944.83338095238094"/>
    <n v="164.79651993355483"/>
    <x v="6"/>
    <x v="32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x v="32"/>
    <n v="108.46283333333334"/>
    <n v="60.820280373831778"/>
    <x v="6"/>
    <x v="32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x v="32"/>
    <n v="157.37692307692308"/>
    <n v="67.970099667774093"/>
    <x v="6"/>
    <x v="32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x v="32"/>
    <n v="1174.49"/>
    <n v="81.561805555555551"/>
    <x v="6"/>
    <x v="32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x v="32"/>
    <n v="171.04755366949576"/>
    <n v="25.42547309833024"/>
    <x v="6"/>
    <x v="32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x v="32"/>
    <n v="125.95294117647057"/>
    <n v="21.497991967871485"/>
    <x v="6"/>
    <x v="32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x v="32"/>
    <n v="1212.1296000000002"/>
    <n v="27.226630727762803"/>
    <x v="6"/>
    <x v="32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x v="32"/>
    <n v="495.8"/>
    <n v="25.091093117408906"/>
    <x v="6"/>
    <x v="32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x v="32"/>
    <n v="332.03999999999996"/>
    <n v="21.230179028132991"/>
    <x v="6"/>
    <x v="32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x v="32"/>
    <n v="1165"/>
    <n v="41.607142857142854"/>
    <x v="6"/>
    <x v="32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x v="32"/>
    <n v="153.3153846153846"/>
    <n v="135.58503401360545"/>
    <x v="6"/>
    <x v="32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x v="32"/>
    <n v="537.10714285714289"/>
    <n v="22.116176470588236"/>
    <x v="6"/>
    <x v="32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x v="32"/>
    <n v="352.92777777777775"/>
    <n v="64.625635808748726"/>
    <x v="6"/>
    <x v="32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x v="32"/>
    <n v="137.4"/>
    <n v="69.569620253164558"/>
    <x v="6"/>
    <x v="32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x v="32"/>
    <n v="128.02668"/>
    <n v="75.133028169014082"/>
    <x v="6"/>
    <x v="32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x v="32"/>
    <n v="270.68"/>
    <n v="140.97916666666666"/>
    <x v="6"/>
    <x v="32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x v="32"/>
    <n v="806.4"/>
    <n v="49.472392638036808"/>
    <x v="6"/>
    <x v="32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x v="32"/>
    <n v="1360.0976000000001"/>
    <n v="53.865251485148519"/>
    <x v="6"/>
    <x v="32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x v="32"/>
    <n v="930250"/>
    <n v="4.5712530712530715"/>
    <x v="6"/>
    <x v="32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x v="32"/>
    <n v="377.02"/>
    <n v="65.00344827586207"/>
    <x v="6"/>
    <x v="32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x v="32"/>
    <n v="2647.0250000000001"/>
    <n v="53.475252525252522"/>
    <x v="6"/>
    <x v="32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x v="32"/>
    <n v="100.12"/>
    <n v="43.912280701754383"/>
    <x v="6"/>
    <x v="32"/>
    <d v="2015-08-05T19:00:10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x v="32"/>
    <n v="104.45405405405405"/>
    <n v="50.852631578947367"/>
    <x v="6"/>
    <x v="32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x v="32"/>
    <n v="107.21428571428571"/>
    <n v="58.6328125"/>
    <x v="6"/>
    <x v="32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x v="32"/>
    <n v="168.77142857142857"/>
    <n v="32.81666666666667"/>
    <x v="6"/>
    <x v="32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x v="32"/>
    <n v="975.11200000000008"/>
    <n v="426.93169877408059"/>
    <x v="6"/>
    <x v="32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x v="32"/>
    <n v="134.44929411764704"/>
    <n v="23.808729166666669"/>
    <x v="6"/>
    <x v="32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x v="32"/>
    <n v="272.27777777777777"/>
    <n v="98.413654618473899"/>
    <x v="6"/>
    <x v="32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x v="32"/>
    <n v="112.6875"/>
    <n v="107.32142857142857"/>
    <x v="6"/>
    <x v="32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x v="32"/>
    <n v="459.8"/>
    <n v="11.67005076142132"/>
    <x v="6"/>
    <x v="32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x v="32"/>
    <n v="286.65822784810126"/>
    <n v="41.782287822878232"/>
    <x v="6"/>
    <x v="32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x v="32"/>
    <n v="222.70833333333334"/>
    <n v="21.38"/>
    <x v="6"/>
    <x v="32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x v="32"/>
    <n v="636.14"/>
    <n v="94.103550295857985"/>
    <x v="6"/>
    <x v="32"/>
    <d v="2016-05-15T22:28:49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x v="32"/>
    <n v="146.5"/>
    <n v="15.721951219512196"/>
    <x v="6"/>
    <x v="32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x v="32"/>
    <n v="1867.1"/>
    <n v="90.635922330097088"/>
    <x v="6"/>
    <x v="32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x v="32"/>
    <n v="326.92"/>
    <n v="97.297619047619051"/>
    <x v="6"/>
    <x v="32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x v="32"/>
    <n v="779.5"/>
    <n v="37.11904761904762"/>
    <x v="6"/>
    <x v="32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x v="32"/>
    <n v="154.15151515151516"/>
    <n v="28.104972375690608"/>
    <x v="6"/>
    <x v="32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x v="32"/>
    <n v="115.54666666666667"/>
    <n v="144.43333333333334"/>
    <x v="6"/>
    <x v="32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x v="32"/>
    <n v="180.03333333333333"/>
    <n v="24.274157303370785"/>
    <x v="6"/>
    <x v="32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x v="32"/>
    <n v="298.5"/>
    <n v="35.117647058823529"/>
    <x v="6"/>
    <x v="32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x v="32"/>
    <n v="320.26666666666665"/>
    <n v="24.762886597938145"/>
    <x v="6"/>
    <x v="32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x v="32"/>
    <n v="380.52499999999998"/>
    <n v="188.37871287128712"/>
    <x v="6"/>
    <x v="32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x v="32"/>
    <n v="102.60000000000001"/>
    <n v="148.08247422680412"/>
    <x v="6"/>
    <x v="32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x v="32"/>
    <n v="1801.64"/>
    <n v="49.934589800443462"/>
    <x v="6"/>
    <x v="32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x v="32"/>
    <n v="720.24800000000005"/>
    <n v="107.82155688622754"/>
    <x v="6"/>
    <x v="32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x v="32"/>
    <n v="283.09000000000003"/>
    <n v="42.63403614457831"/>
    <x v="6"/>
    <x v="32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x v="32"/>
    <n v="1356.6000000000001"/>
    <n v="14.370762711864407"/>
    <x v="6"/>
    <x v="32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x v="32"/>
    <n v="220.35999999999999"/>
    <n v="37.476190476190474"/>
    <x v="6"/>
    <x v="32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x v="32"/>
    <n v="119.6"/>
    <n v="30.202020202020201"/>
    <x v="6"/>
    <x v="32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x v="32"/>
    <n v="407.76923076923077"/>
    <n v="33.550632911392405"/>
    <x v="6"/>
    <x v="32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x v="32"/>
    <n v="105.81826105905425"/>
    <n v="64.74666666666667"/>
    <x v="6"/>
    <x v="32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x v="32"/>
    <n v="141.08235294117648"/>
    <n v="57.932367149758456"/>
    <x v="6"/>
    <x v="32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x v="32"/>
    <n v="270.7"/>
    <n v="53.078431372549019"/>
    <x v="6"/>
    <x v="32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x v="32"/>
    <n v="153.80000000000001"/>
    <n v="48.0625"/>
    <x v="6"/>
    <x v="32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x v="32"/>
    <n v="403.57653061224488"/>
    <n v="82.396874999999994"/>
    <x v="6"/>
    <x v="32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x v="11"/>
    <n v="185"/>
    <n v="50.454545454545453"/>
    <x v="4"/>
    <x v="11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x v="11"/>
    <n v="185.33333333333331"/>
    <n v="115.83333333333333"/>
    <x v="4"/>
    <x v="11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x v="11"/>
    <n v="100.85533333333332"/>
    <n v="63.03458333333333"/>
    <x v="4"/>
    <x v="11"/>
    <d v="2012-03-10T03:00:04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x v="11"/>
    <n v="106.22116666666668"/>
    <n v="108.02152542372882"/>
    <x v="4"/>
    <x v="11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x v="11"/>
    <n v="121.36666666666667"/>
    <n v="46.088607594936711"/>
    <x v="4"/>
    <x v="11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x v="11"/>
    <n v="100.06666666666666"/>
    <n v="107.21428571428571"/>
    <x v="4"/>
    <x v="11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x v="11"/>
    <n v="119.97755555555555"/>
    <n v="50.9338679245283"/>
    <x v="4"/>
    <x v="11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x v="11"/>
    <n v="100.1"/>
    <n v="40.04"/>
    <x v="4"/>
    <x v="11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x v="11"/>
    <n v="107.4"/>
    <n v="64.44"/>
    <x v="4"/>
    <x v="11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x v="11"/>
    <n v="104.06666666666666"/>
    <n v="53.827586206896555"/>
    <x v="4"/>
    <x v="11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x v="11"/>
    <n v="172.8"/>
    <n v="100.46511627906976"/>
    <x v="4"/>
    <x v="11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x v="11"/>
    <n v="107.2505"/>
    <n v="46.630652173913049"/>
    <x v="4"/>
    <x v="11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x v="11"/>
    <n v="108.23529411764706"/>
    <n v="34.074074074074076"/>
    <x v="4"/>
    <x v="11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x v="11"/>
    <n v="146.08079999999998"/>
    <n v="65.214642857142863"/>
    <x v="4"/>
    <x v="11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x v="11"/>
    <n v="125.25"/>
    <n v="44.205882352941174"/>
    <x v="4"/>
    <x v="11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x v="11"/>
    <n v="149.07142857142856"/>
    <n v="71.965517241379317"/>
    <x v="4"/>
    <x v="11"/>
    <d v="2012-01-19T17:33:4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x v="11"/>
    <n v="100.6"/>
    <n v="52.94736842105263"/>
    <x v="4"/>
    <x v="11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x v="11"/>
    <n v="105.07333333333332"/>
    <n v="109.45138888888889"/>
    <x v="4"/>
    <x v="11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x v="11"/>
    <n v="350.16666666666663"/>
    <n v="75.035714285714292"/>
    <x v="4"/>
    <x v="11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x v="11"/>
    <n v="101.25"/>
    <n v="115.71428571428571"/>
    <x v="4"/>
    <x v="11"/>
    <d v="2012-06-14T17:26:56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x v="14"/>
    <n v="133.6044"/>
    <n v="31.659810426540286"/>
    <x v="4"/>
    <x v="14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x v="14"/>
    <n v="170.65217391304347"/>
    <n v="46.176470588235297"/>
    <x v="4"/>
    <x v="14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x v="14"/>
    <n v="109.35829457364341"/>
    <n v="68.481650485436887"/>
    <x v="4"/>
    <x v="14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x v="14"/>
    <n v="100.70033333333335"/>
    <n v="53.469203539823013"/>
    <x v="4"/>
    <x v="14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x v="14"/>
    <n v="101.22777777777779"/>
    <n v="109.10778443113773"/>
    <x v="4"/>
    <x v="14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x v="14"/>
    <n v="106.75857142857143"/>
    <n v="51.185616438356163"/>
    <x v="4"/>
    <x v="14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x v="14"/>
    <n v="106.65777537961894"/>
    <n v="27.936800000000002"/>
    <x v="4"/>
    <x v="14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x v="14"/>
    <n v="101.30622"/>
    <n v="82.496921824104234"/>
    <x v="4"/>
    <x v="14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x v="14"/>
    <n v="106.67450000000001"/>
    <n v="59.817476635514019"/>
    <x v="4"/>
    <x v="14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x v="14"/>
    <n v="428.83978378378379"/>
    <n v="64.816470588235291"/>
    <x v="4"/>
    <x v="14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x v="14"/>
    <n v="104.11111111111111"/>
    <n v="90.09615384615384"/>
    <x v="4"/>
    <x v="14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x v="14"/>
    <n v="107.86666666666666"/>
    <n v="40.962025316455694"/>
    <x v="4"/>
    <x v="14"/>
    <d v="2014-03-18T15:11:18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x v="14"/>
    <n v="175.84040000000002"/>
    <n v="56.000127388535034"/>
    <x v="4"/>
    <x v="14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x v="14"/>
    <n v="156.97"/>
    <n v="37.672800000000002"/>
    <x v="4"/>
    <x v="14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x v="14"/>
    <n v="102.60000000000001"/>
    <n v="40.078125"/>
    <x v="4"/>
    <x v="14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x v="14"/>
    <n v="104.04266666666666"/>
    <n v="78.031999999999996"/>
    <x v="4"/>
    <x v="14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x v="14"/>
    <n v="104"/>
    <n v="18.90909090909091"/>
    <x v="4"/>
    <x v="14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x v="14"/>
    <n v="121.05999999999999"/>
    <n v="37.134969325153371"/>
    <x v="4"/>
    <x v="14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x v="14"/>
    <n v="107.69999999999999"/>
    <n v="41.961038961038959"/>
    <x v="4"/>
    <x v="14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x v="14"/>
    <n v="108.66"/>
    <n v="61.044943820224717"/>
    <x v="4"/>
    <x v="14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x v="33"/>
    <n v="39.120962394619681"/>
    <n v="64.53125"/>
    <x v="7"/>
    <x v="33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x v="33"/>
    <n v="3.1481481481481479"/>
    <n v="21.25"/>
    <x v="7"/>
    <x v="33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x v="33"/>
    <n v="48"/>
    <n v="30"/>
    <x v="7"/>
    <x v="33"/>
    <d v="2017-03-13T18:07:27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x v="33"/>
    <n v="20.733333333333334"/>
    <n v="25.491803278688526"/>
    <x v="7"/>
    <x v="33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x v="33"/>
    <n v="8"/>
    <n v="11.428571428571429"/>
    <x v="7"/>
    <x v="33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x v="33"/>
    <n v="0.72"/>
    <n v="108"/>
    <x v="7"/>
    <x v="33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x v="33"/>
    <n v="526.09431428571429"/>
    <n v="54.883162444113267"/>
    <x v="7"/>
    <x v="33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x v="33"/>
    <n v="254.45000000000002"/>
    <n v="47.383612662942269"/>
    <x v="7"/>
    <x v="33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x v="33"/>
    <n v="105.91999999999999"/>
    <n v="211.84"/>
    <x v="7"/>
    <x v="33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x v="33"/>
    <n v="102.42285714285715"/>
    <n v="219.92638036809817"/>
    <x v="7"/>
    <x v="33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x v="33"/>
    <n v="144.31375"/>
    <n v="40.795406360424032"/>
    <x v="7"/>
    <x v="33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x v="33"/>
    <n v="106.30800000000001"/>
    <n v="75.502840909090907"/>
    <x v="7"/>
    <x v="33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x v="33"/>
    <n v="212.16666666666666"/>
    <n v="13.542553191489361"/>
    <x v="7"/>
    <x v="33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x v="33"/>
    <n v="101.95"/>
    <n v="60.865671641791046"/>
    <x v="7"/>
    <x v="33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x v="33"/>
    <n v="102.27200000000001"/>
    <n v="115.69230769230769"/>
    <x v="7"/>
    <x v="33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x v="33"/>
    <n v="520.73254999999995"/>
    <n v="48.104623556581984"/>
    <x v="7"/>
    <x v="33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x v="33"/>
    <n v="110.65833333333333"/>
    <n v="74.184357541899445"/>
    <x v="7"/>
    <x v="33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x v="33"/>
    <n v="101.14333333333335"/>
    <n v="123.34552845528455"/>
    <x v="7"/>
    <x v="33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x v="33"/>
    <n v="294.20799999999997"/>
    <n v="66.623188405797094"/>
    <x v="7"/>
    <x v="33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x v="33"/>
    <n v="105.77749999999999"/>
    <n v="104.99007444168734"/>
    <x v="7"/>
    <x v="33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x v="7"/>
    <n v="0"/>
    <e v="#DIV/0!"/>
    <x v="2"/>
    <x v="7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x v="7"/>
    <n v="0"/>
    <e v="#DIV/0!"/>
    <x v="2"/>
    <x v="7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x v="7"/>
    <n v="3"/>
    <n v="300"/>
    <x v="2"/>
    <x v="7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x v="7"/>
    <n v="0.1"/>
    <n v="1"/>
    <x v="2"/>
    <x v="7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x v="7"/>
    <n v="0"/>
    <e v="#DIV/0!"/>
    <x v="2"/>
    <x v="7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x v="7"/>
    <n v="6.5000000000000002E-2"/>
    <n v="13"/>
    <x v="2"/>
    <x v="7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x v="7"/>
    <n v="1.5"/>
    <n v="15"/>
    <x v="2"/>
    <x v="7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x v="7"/>
    <n v="0.38571428571428573"/>
    <n v="54"/>
    <x v="2"/>
    <x v="7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x v="7"/>
    <n v="0"/>
    <e v="#DIV/0!"/>
    <x v="2"/>
    <x v="7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x v="7"/>
    <n v="0"/>
    <e v="#DIV/0!"/>
    <x v="2"/>
    <x v="7"/>
    <d v="2016-12-04T20:12: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x v="7"/>
    <n v="0.5714285714285714"/>
    <n v="15.428571428571429"/>
    <x v="2"/>
    <x v="7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x v="7"/>
    <n v="0"/>
    <e v="#DIV/0!"/>
    <x v="2"/>
    <x v="7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x v="7"/>
    <n v="0"/>
    <e v="#DIV/0!"/>
    <x v="2"/>
    <x v="7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x v="7"/>
    <n v="7.1428571428571425E-2"/>
    <n v="25"/>
    <x v="2"/>
    <x v="7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x v="7"/>
    <n v="0.6875"/>
    <n v="27.5"/>
    <x v="2"/>
    <x v="7"/>
    <d v="2015-04-02T22:02:16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x v="7"/>
    <n v="0"/>
    <e v="#DIV/0!"/>
    <x v="2"/>
    <x v="7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x v="7"/>
    <n v="0"/>
    <e v="#DIV/0!"/>
    <x v="2"/>
    <x v="7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x v="7"/>
    <n v="0"/>
    <e v="#DIV/0!"/>
    <x v="2"/>
    <x v="7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x v="7"/>
    <n v="14.680000000000001"/>
    <n v="367"/>
    <x v="2"/>
    <x v="7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x v="7"/>
    <n v="0.04"/>
    <n v="2"/>
    <x v="2"/>
    <x v="7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x v="7"/>
    <n v="0"/>
    <e v="#DIV/0!"/>
    <x v="2"/>
    <x v="7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x v="7"/>
    <n v="28.571428571428569"/>
    <n v="60"/>
    <x v="2"/>
    <x v="7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x v="7"/>
    <n v="0"/>
    <e v="#DIV/0!"/>
    <x v="2"/>
    <x v="7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x v="7"/>
    <n v="0"/>
    <e v="#DIV/0!"/>
    <x v="2"/>
    <x v="7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x v="7"/>
    <n v="0"/>
    <e v="#DIV/0!"/>
    <x v="2"/>
    <x v="7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x v="7"/>
    <n v="10.52"/>
    <n v="97.407407407407405"/>
    <x v="2"/>
    <x v="7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x v="7"/>
    <n v="1.34"/>
    <n v="47.857142857142854"/>
    <x v="2"/>
    <x v="7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x v="7"/>
    <n v="0.25"/>
    <n v="50"/>
    <x v="2"/>
    <x v="7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x v="7"/>
    <n v="0"/>
    <e v="#DIV/0!"/>
    <x v="2"/>
    <x v="7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x v="7"/>
    <n v="0.32800000000000001"/>
    <n v="20.5"/>
    <x v="2"/>
    <x v="7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x v="7"/>
    <n v="0"/>
    <e v="#DIV/0!"/>
    <x v="2"/>
    <x v="7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x v="7"/>
    <n v="3.2727272727272729"/>
    <n v="30"/>
    <x v="2"/>
    <x v="7"/>
    <d v="2015-03-25T01:39:31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x v="7"/>
    <n v="5.8823529411764705E-3"/>
    <n v="50"/>
    <x v="2"/>
    <x v="7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x v="7"/>
    <n v="4.5454545454545456E-2"/>
    <n v="10"/>
    <x v="2"/>
    <x v="7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x v="7"/>
    <n v="0"/>
    <e v="#DIV/0!"/>
    <x v="2"/>
    <x v="7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x v="7"/>
    <n v="10.877666666666666"/>
    <n v="81.582499999999996"/>
    <x v="2"/>
    <x v="7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x v="7"/>
    <n v="0"/>
    <e v="#DIV/0!"/>
    <x v="2"/>
    <x v="7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x v="7"/>
    <n v="0"/>
    <e v="#DIV/0!"/>
    <x v="2"/>
    <x v="7"/>
    <d v="2015-07-28T00:18:50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x v="7"/>
    <n v="0"/>
    <e v="#DIV/0!"/>
    <x v="2"/>
    <x v="7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x v="7"/>
    <n v="0.36666666666666664"/>
    <n v="18.333333333333332"/>
    <x v="2"/>
    <x v="7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x v="7"/>
    <n v="1.8193398957730169"/>
    <n v="224.42857142857142"/>
    <x v="2"/>
    <x v="7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x v="7"/>
    <n v="2.5"/>
    <n v="37.5"/>
    <x v="2"/>
    <x v="7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x v="7"/>
    <n v="4.3499999999999996"/>
    <n v="145"/>
    <x v="2"/>
    <x v="7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x v="7"/>
    <n v="0.8"/>
    <n v="1"/>
    <x v="2"/>
    <x v="7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x v="7"/>
    <n v="1.2123076923076923"/>
    <n v="112.57142857142857"/>
    <x v="2"/>
    <x v="7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x v="7"/>
    <n v="0"/>
    <e v="#DIV/0!"/>
    <x v="2"/>
    <x v="7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x v="7"/>
    <n v="0.68399999999999994"/>
    <n v="342"/>
    <x v="2"/>
    <x v="7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x v="7"/>
    <n v="1.2513513513513512"/>
    <n v="57.875"/>
    <x v="2"/>
    <x v="7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x v="7"/>
    <n v="0.1875"/>
    <n v="30"/>
    <x v="2"/>
    <x v="7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x v="7"/>
    <n v="0"/>
    <e v="#DIV/0!"/>
    <x v="2"/>
    <x v="7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x v="7"/>
    <n v="0.125"/>
    <n v="25"/>
    <x v="2"/>
    <x v="7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x v="7"/>
    <n v="0"/>
    <e v="#DIV/0!"/>
    <x v="2"/>
    <x v="7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x v="7"/>
    <n v="0.05"/>
    <n v="50"/>
    <x v="2"/>
    <x v="7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x v="7"/>
    <n v="0.06"/>
    <n v="1.5"/>
    <x v="2"/>
    <x v="7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x v="7"/>
    <n v="0"/>
    <e v="#DIV/0!"/>
    <x v="2"/>
    <x v="7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x v="7"/>
    <n v="0.2"/>
    <n v="10"/>
    <x v="2"/>
    <x v="7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x v="7"/>
    <n v="0"/>
    <e v="#DIV/0!"/>
    <x v="2"/>
    <x v="7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x v="7"/>
    <n v="0"/>
    <e v="#DIV/0!"/>
    <x v="2"/>
    <x v="7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x v="7"/>
    <n v="0"/>
    <e v="#DIV/0!"/>
    <x v="2"/>
    <x v="7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x v="7"/>
    <n v="0"/>
    <e v="#DIV/0!"/>
    <x v="2"/>
    <x v="7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x v="19"/>
    <n v="0.71785714285714286"/>
    <n v="22.333333333333332"/>
    <x v="7"/>
    <x v="19"/>
    <d v="2016-01-05T19:44:56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x v="19"/>
    <n v="0.43333333333333329"/>
    <n v="52"/>
    <x v="7"/>
    <x v="19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x v="19"/>
    <n v="16.833333333333332"/>
    <n v="16.833333333333332"/>
    <x v="7"/>
    <x v="19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x v="19"/>
    <n v="0"/>
    <e v="#DIV/0!"/>
    <x v="7"/>
    <x v="19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x v="19"/>
    <n v="22.52"/>
    <n v="56.3"/>
    <x v="7"/>
    <x v="19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x v="19"/>
    <n v="41.384615384615387"/>
    <n v="84.0625"/>
    <x v="7"/>
    <x v="19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x v="19"/>
    <n v="25.259090909090908"/>
    <n v="168.39393939393941"/>
    <x v="7"/>
    <x v="19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x v="19"/>
    <n v="0.2"/>
    <n v="15"/>
    <x v="7"/>
    <x v="19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x v="19"/>
    <n v="1.8399999999999999"/>
    <n v="76.666666666666671"/>
    <x v="7"/>
    <x v="19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x v="19"/>
    <n v="0"/>
    <e v="#DIV/0!"/>
    <x v="7"/>
    <x v="19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x v="19"/>
    <n v="0.60399999999999998"/>
    <n v="50.333333333333336"/>
    <x v="7"/>
    <x v="19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x v="19"/>
    <n v="0"/>
    <e v="#DIV/0!"/>
    <x v="7"/>
    <x v="19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x v="19"/>
    <n v="0.83333333333333337"/>
    <n v="8.3333333333333339"/>
    <x v="7"/>
    <x v="19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x v="19"/>
    <n v="3.0666666666666664"/>
    <n v="35.384615384615387"/>
    <x v="7"/>
    <x v="19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x v="19"/>
    <n v="0.55833333333333335"/>
    <n v="55.833333333333336"/>
    <x v="7"/>
    <x v="19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x v="19"/>
    <n v="2.5000000000000001E-2"/>
    <n v="5"/>
    <x v="7"/>
    <x v="19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x v="19"/>
    <n v="0"/>
    <e v="#DIV/0!"/>
    <x v="7"/>
    <x v="19"/>
    <d v="2014-07-11T21:13:07"/>
    <x v="2415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x v="19"/>
    <n v="0.02"/>
    <n v="1"/>
    <x v="7"/>
    <x v="19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x v="19"/>
    <n v="0"/>
    <e v="#DIV/0!"/>
    <x v="7"/>
    <x v="19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x v="19"/>
    <n v="14.825133372851216"/>
    <n v="69.472222222222229"/>
    <x v="7"/>
    <x v="19"/>
    <d v="2014-09-11T00:41:35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x v="19"/>
    <n v="1.6666666666666666E-2"/>
    <n v="1"/>
    <x v="7"/>
    <x v="19"/>
    <d v="2015-01-22T16:29:56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x v="19"/>
    <n v="0.2"/>
    <n v="1"/>
    <x v="7"/>
    <x v="19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x v="19"/>
    <n v="1.3333333333333334E-2"/>
    <n v="8"/>
    <x v="7"/>
    <x v="19"/>
    <d v="2014-12-01T16:54:50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x v="19"/>
    <n v="1.24"/>
    <n v="34.444444444444443"/>
    <x v="7"/>
    <x v="19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x v="19"/>
    <n v="2.8571428571428574E-2"/>
    <n v="1"/>
    <x v="7"/>
    <x v="19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x v="19"/>
    <n v="0"/>
    <e v="#DIV/0!"/>
    <x v="7"/>
    <x v="19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x v="19"/>
    <n v="2E-3"/>
    <n v="1"/>
    <x v="7"/>
    <x v="19"/>
    <d v="2016-02-12T07:38:53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x v="19"/>
    <n v="2.8571428571428571E-3"/>
    <n v="1"/>
    <x v="7"/>
    <x v="19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x v="19"/>
    <n v="1.4321428571428572"/>
    <n v="501.25"/>
    <x v="7"/>
    <x v="19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x v="19"/>
    <n v="0.70000000000000007"/>
    <n v="10.5"/>
    <x v="7"/>
    <x v="19"/>
    <d v="2016-01-13T03:08:24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x v="19"/>
    <n v="2E-3"/>
    <n v="1"/>
    <x v="7"/>
    <x v="19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x v="19"/>
    <n v="1.4285714285714287E-2"/>
    <n v="1"/>
    <x v="7"/>
    <x v="19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x v="19"/>
    <n v="0"/>
    <e v="#DIV/0!"/>
    <x v="7"/>
    <x v="19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x v="19"/>
    <n v="0.13"/>
    <n v="13"/>
    <x v="7"/>
    <x v="19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x v="19"/>
    <n v="0.48960000000000004"/>
    <n v="306"/>
    <x v="7"/>
    <x v="19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x v="19"/>
    <n v="3.8461538461538464E-2"/>
    <n v="22.5"/>
    <x v="7"/>
    <x v="19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x v="19"/>
    <n v="0"/>
    <e v="#DIV/0!"/>
    <x v="7"/>
    <x v="19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x v="19"/>
    <n v="0.33333333333333337"/>
    <n v="50"/>
    <x v="7"/>
    <x v="19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x v="19"/>
    <n v="0"/>
    <e v="#DIV/0!"/>
    <x v="7"/>
    <x v="19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x v="19"/>
    <n v="0.2"/>
    <n v="5"/>
    <x v="7"/>
    <x v="19"/>
    <d v="2016-01-14T21:35:13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x v="33"/>
    <n v="107.88"/>
    <n v="74.22935779816514"/>
    <x v="7"/>
    <x v="33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x v="33"/>
    <n v="125.94166666666666"/>
    <n v="81.252688172043008"/>
    <x v="7"/>
    <x v="33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x v="33"/>
    <n v="202.51495"/>
    <n v="130.23469453376205"/>
    <x v="7"/>
    <x v="33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x v="33"/>
    <n v="108.60000000000001"/>
    <n v="53.409836065573771"/>
    <x v="7"/>
    <x v="33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x v="33"/>
    <n v="172.8"/>
    <n v="75.130434782608702"/>
    <x v="7"/>
    <x v="33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x v="33"/>
    <n v="167.98"/>
    <n v="75.666666666666671"/>
    <x v="7"/>
    <x v="33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x v="33"/>
    <n v="427.20000000000005"/>
    <n v="31.691394658753708"/>
    <x v="7"/>
    <x v="33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x v="33"/>
    <n v="107.5"/>
    <n v="47.777777777777779"/>
    <x v="7"/>
    <x v="33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x v="33"/>
    <n v="108"/>
    <n v="90"/>
    <x v="7"/>
    <x v="33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x v="33"/>
    <n v="101.53353333333335"/>
    <n v="149.31401960784314"/>
    <x v="7"/>
    <x v="33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x v="33"/>
    <n v="115.45"/>
    <n v="62.06989247311828"/>
    <x v="7"/>
    <x v="33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x v="33"/>
    <n v="133.5"/>
    <n v="53.4"/>
    <x v="7"/>
    <x v="33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x v="33"/>
    <n v="154.69999999999999"/>
    <n v="69.268656716417908"/>
    <x v="7"/>
    <x v="33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x v="33"/>
    <n v="100.84571428571429"/>
    <n v="271.50769230769231"/>
    <x v="7"/>
    <x v="33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x v="33"/>
    <n v="182"/>
    <n v="34.125"/>
    <x v="7"/>
    <x v="33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x v="33"/>
    <n v="180.86666666666667"/>
    <n v="40.492537313432834"/>
    <x v="7"/>
    <x v="33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x v="33"/>
    <n v="102.30434782608695"/>
    <n v="189.75806451612902"/>
    <x v="7"/>
    <x v="33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x v="33"/>
    <n v="110.17999999999999"/>
    <n v="68.862499999999997"/>
    <x v="7"/>
    <x v="33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x v="33"/>
    <n v="102.25"/>
    <n v="108.77659574468085"/>
    <x v="7"/>
    <x v="33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x v="33"/>
    <n v="100.78823529411764"/>
    <n v="125.98529411764706"/>
    <x v="7"/>
    <x v="33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x v="14"/>
    <n v="103.8"/>
    <n v="90.523255813953483"/>
    <x v="4"/>
    <x v="14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x v="14"/>
    <n v="110.70833333333334"/>
    <n v="28.880434782608695"/>
    <x v="4"/>
    <x v="14"/>
    <d v="2012-06-29T04:28:16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x v="14"/>
    <n v="116.25000000000001"/>
    <n v="31"/>
    <x v="4"/>
    <x v="14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x v="14"/>
    <n v="111.1"/>
    <n v="51.674418604651166"/>
    <x v="4"/>
    <x v="14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x v="14"/>
    <n v="180.14285714285714"/>
    <n v="26.270833333333332"/>
    <x v="4"/>
    <x v="14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x v="14"/>
    <n v="100"/>
    <n v="48.07692307692308"/>
    <x v="4"/>
    <x v="14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x v="14"/>
    <n v="118.5"/>
    <n v="27.558139534883722"/>
    <x v="4"/>
    <x v="14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x v="14"/>
    <n v="107.21700000000001"/>
    <n v="36.97137931034483"/>
    <x v="4"/>
    <x v="14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x v="14"/>
    <n v="113.66666666666667"/>
    <n v="29.021276595744681"/>
    <x v="4"/>
    <x v="14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x v="14"/>
    <n v="103.16400000000002"/>
    <n v="28.65666666666667"/>
    <x v="4"/>
    <x v="14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x v="14"/>
    <n v="128"/>
    <n v="37.647058823529413"/>
    <x v="4"/>
    <x v="14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x v="14"/>
    <n v="135.76026666666667"/>
    <n v="97.904038461538462"/>
    <x v="4"/>
    <x v="14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x v="14"/>
    <n v="100"/>
    <n v="42.553191489361701"/>
    <x v="4"/>
    <x v="14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x v="14"/>
    <n v="100.00360000000002"/>
    <n v="131.58368421052631"/>
    <x v="4"/>
    <x v="14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x v="14"/>
    <n v="104.71999999999998"/>
    <n v="32.320987654320987"/>
    <x v="4"/>
    <x v="14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x v="14"/>
    <n v="105.02249999999999"/>
    <n v="61.103999999999999"/>
    <x v="4"/>
    <x v="14"/>
    <d v="2014-10-01T07:52:50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x v="14"/>
    <n v="171.33333333333334"/>
    <n v="31.341463414634145"/>
    <x v="4"/>
    <x v="14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x v="14"/>
    <n v="127.49999999999999"/>
    <n v="129.1139240506329"/>
    <x v="4"/>
    <x v="14"/>
    <d v="2012-12-14T22:48:33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x v="14"/>
    <n v="133.44333333333333"/>
    <n v="25.020624999999999"/>
    <x v="4"/>
    <x v="14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x v="14"/>
    <n v="100"/>
    <n v="250"/>
    <x v="4"/>
    <x v="14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x v="14"/>
    <n v="112.91099999999999"/>
    <n v="47.541473684210523"/>
    <x v="4"/>
    <x v="14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x v="14"/>
    <n v="100.1"/>
    <n v="40.04"/>
    <x v="4"/>
    <x v="14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x v="14"/>
    <n v="113.72727272727272"/>
    <n v="65.84210526315789"/>
    <x v="4"/>
    <x v="14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x v="14"/>
    <n v="119.31742857142855"/>
    <n v="46.401222222222216"/>
    <x v="4"/>
    <x v="14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x v="14"/>
    <n v="103.25"/>
    <n v="50.365853658536587"/>
    <x v="4"/>
    <x v="14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x v="14"/>
    <n v="265.66666666666669"/>
    <n v="26.566666666666666"/>
    <x v="4"/>
    <x v="14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x v="14"/>
    <n v="100.05066666666667"/>
    <n v="39.493684210526318"/>
    <x v="4"/>
    <x v="14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x v="14"/>
    <n v="106.69999999999999"/>
    <n v="49.246153846153845"/>
    <x v="4"/>
    <x v="14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x v="14"/>
    <n v="133.67142857142858"/>
    <n v="62.38"/>
    <x v="4"/>
    <x v="14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x v="14"/>
    <n v="121.39999999999999"/>
    <n v="37.9375"/>
    <x v="4"/>
    <x v="14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x v="14"/>
    <n v="103.2"/>
    <n v="51.6"/>
    <x v="4"/>
    <x v="14"/>
    <d v="2010-12-30T20:08:34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x v="14"/>
    <n v="125"/>
    <n v="27.777777777777779"/>
    <x v="4"/>
    <x v="14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x v="14"/>
    <n v="128.69999999999999"/>
    <n v="99.382239382239376"/>
    <x v="4"/>
    <x v="14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x v="14"/>
    <n v="101.00533333333333"/>
    <n v="38.848205128205123"/>
    <x v="4"/>
    <x v="14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x v="14"/>
    <n v="127.53666666666665"/>
    <n v="45.548809523809524"/>
    <x v="4"/>
    <x v="14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x v="14"/>
    <n v="100"/>
    <n v="600"/>
    <x v="4"/>
    <x v="14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x v="14"/>
    <n v="112.7715"/>
    <n v="80.551071428571419"/>
    <x v="4"/>
    <x v="14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x v="14"/>
    <n v="105.60000000000001"/>
    <n v="52.8"/>
    <x v="4"/>
    <x v="14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x v="14"/>
    <n v="202.625"/>
    <n v="47.676470588235297"/>
    <x v="4"/>
    <x v="14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x v="14"/>
    <n v="113.33333333333333"/>
    <n v="23.448275862068964"/>
    <x v="4"/>
    <x v="14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x v="34"/>
    <n v="2.5545454545454547"/>
    <n v="40.142857142857146"/>
    <x v="7"/>
    <x v="34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x v="34"/>
    <n v="7.8181818181818186E-2"/>
    <n v="17.2"/>
    <x v="7"/>
    <x v="34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x v="34"/>
    <n v="0"/>
    <e v="#DIV/0!"/>
    <x v="7"/>
    <x v="34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x v="34"/>
    <n v="0"/>
    <e v="#DIV/0!"/>
    <x v="7"/>
    <x v="34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x v="34"/>
    <n v="0"/>
    <e v="#DIV/0!"/>
    <x v="7"/>
    <x v="34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x v="34"/>
    <n v="0.6"/>
    <n v="15"/>
    <x v="7"/>
    <x v="34"/>
    <d v="2015-09-11T07:07:49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x v="34"/>
    <n v="0"/>
    <e v="#DIV/0!"/>
    <x v="7"/>
    <x v="34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x v="34"/>
    <n v="0"/>
    <e v="#DIV/0!"/>
    <x v="7"/>
    <x v="34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x v="34"/>
    <n v="1.0526315789473684"/>
    <n v="35.714285714285715"/>
    <x v="7"/>
    <x v="34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x v="34"/>
    <n v="0.15"/>
    <n v="37.5"/>
    <x v="7"/>
    <x v="34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x v="34"/>
    <n v="0"/>
    <e v="#DIV/0!"/>
    <x v="7"/>
    <x v="34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x v="34"/>
    <n v="0"/>
    <e v="#DIV/0!"/>
    <x v="7"/>
    <x v="34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x v="34"/>
    <n v="0"/>
    <e v="#DIV/0!"/>
    <x v="7"/>
    <x v="34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x v="34"/>
    <n v="1.7500000000000002"/>
    <n v="52.5"/>
    <x v="7"/>
    <x v="34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x v="34"/>
    <n v="18.600000000000001"/>
    <n v="77.5"/>
    <x v="7"/>
    <x v="34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x v="34"/>
    <n v="0"/>
    <e v="#DIV/0!"/>
    <x v="7"/>
    <x v="34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x v="34"/>
    <n v="9.8166666666666664"/>
    <n v="53.545454545454547"/>
    <x v="7"/>
    <x v="34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x v="34"/>
    <n v="0"/>
    <e v="#DIV/0!"/>
    <x v="7"/>
    <x v="34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x v="34"/>
    <n v="4.3333333333333335E-2"/>
    <n v="16.25"/>
    <x v="7"/>
    <x v="34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x v="34"/>
    <n v="0"/>
    <e v="#DIV/0!"/>
    <x v="7"/>
    <x v="34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x v="35"/>
    <n v="109.48792"/>
    <n v="103.68174242424243"/>
    <x v="4"/>
    <x v="35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x v="35"/>
    <n v="100"/>
    <n v="185.18518518518519"/>
    <x v="4"/>
    <x v="35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x v="35"/>
    <n v="156.44444444444446"/>
    <n v="54.153846153846153"/>
    <x v="4"/>
    <x v="35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x v="35"/>
    <n v="101.6"/>
    <n v="177.2093023255814"/>
    <x v="4"/>
    <x v="35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x v="35"/>
    <n v="100.325"/>
    <n v="100.325"/>
    <x v="4"/>
    <x v="35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x v="35"/>
    <n v="112.94999999999999"/>
    <n v="136.90909090909091"/>
    <x v="4"/>
    <x v="35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x v="35"/>
    <n v="102.125"/>
    <n v="57.535211267605632"/>
    <x v="4"/>
    <x v="35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x v="35"/>
    <n v="107.24974999999999"/>
    <n v="52.962839506172834"/>
    <x v="4"/>
    <x v="35"/>
    <d v="2015-08-01T20:01:43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x v="35"/>
    <n v="104.28333333333333"/>
    <n v="82.328947368421055"/>
    <x v="4"/>
    <x v="35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x v="35"/>
    <n v="100"/>
    <n v="135.41666666666666"/>
    <x v="4"/>
    <x v="35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x v="35"/>
    <n v="100.4"/>
    <n v="74.06557377049181"/>
    <x v="4"/>
    <x v="35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x v="35"/>
    <n v="126.125"/>
    <n v="84.083333333333329"/>
    <x v="4"/>
    <x v="35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x v="35"/>
    <n v="110.66666666666667"/>
    <n v="61.029411764705884"/>
    <x v="4"/>
    <x v="35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x v="35"/>
    <n v="105"/>
    <n v="150"/>
    <x v="4"/>
    <x v="35"/>
    <d v="2009-11-10T16:48:32"/>
    <x v="2531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x v="35"/>
    <n v="103.77499999999999"/>
    <n v="266.08974358974359"/>
    <x v="4"/>
    <x v="35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x v="35"/>
    <n v="115.99999999999999"/>
    <n v="7.25"/>
    <x v="4"/>
    <x v="35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x v="35"/>
    <n v="110.00000000000001"/>
    <n v="100"/>
    <x v="4"/>
    <x v="35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x v="35"/>
    <n v="113.01761111111111"/>
    <n v="109.96308108108107"/>
    <x v="4"/>
    <x v="35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x v="35"/>
    <n v="100.25"/>
    <n v="169.91525423728814"/>
    <x v="4"/>
    <x v="35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x v="35"/>
    <n v="103.4"/>
    <n v="95.740740740740748"/>
    <x v="4"/>
    <x v="35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x v="35"/>
    <n v="107.02857142857142"/>
    <n v="59.460317460317462"/>
    <x v="4"/>
    <x v="35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x v="35"/>
    <n v="103.57142857142858"/>
    <n v="55.769230769230766"/>
    <x v="4"/>
    <x v="35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x v="35"/>
    <n v="156.4"/>
    <n v="30.076923076923077"/>
    <x v="4"/>
    <x v="35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x v="35"/>
    <n v="100.82"/>
    <n v="88.438596491228068"/>
    <x v="4"/>
    <x v="35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x v="35"/>
    <n v="195.3"/>
    <n v="64.032786885245898"/>
    <x v="4"/>
    <x v="35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x v="35"/>
    <n v="111.71428571428572"/>
    <n v="60.153846153846153"/>
    <x v="4"/>
    <x v="35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x v="35"/>
    <n v="119.85454545454546"/>
    <n v="49.194029850746269"/>
    <x v="4"/>
    <x v="35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x v="35"/>
    <n v="101.85"/>
    <n v="165.16216216216216"/>
    <x v="4"/>
    <x v="35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x v="35"/>
    <n v="102.80254777070064"/>
    <n v="43.621621621621621"/>
    <x v="4"/>
    <x v="35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x v="35"/>
    <n v="100.84615384615385"/>
    <n v="43.7"/>
    <x v="4"/>
    <x v="35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x v="35"/>
    <n v="102.73469387755102"/>
    <n v="67.419642857142861"/>
    <x v="4"/>
    <x v="35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x v="35"/>
    <n v="106.5"/>
    <n v="177.5"/>
    <x v="4"/>
    <x v="35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x v="35"/>
    <n v="155.53333333333333"/>
    <n v="38.883333333333333"/>
    <x v="4"/>
    <x v="35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x v="35"/>
    <n v="122.8"/>
    <n v="54.985074626865675"/>
    <x v="4"/>
    <x v="35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x v="35"/>
    <n v="107.35"/>
    <n v="61.342857142857142"/>
    <x v="4"/>
    <x v="35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x v="35"/>
    <n v="105.50335570469798"/>
    <n v="23.117647058823529"/>
    <x v="4"/>
    <x v="35"/>
    <d v="2012-11-09T23:47:37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x v="35"/>
    <n v="118.44444444444444"/>
    <n v="29.611111111111111"/>
    <x v="4"/>
    <x v="35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x v="35"/>
    <n v="108.88"/>
    <n v="75.611111111111114"/>
    <x v="4"/>
    <x v="35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x v="35"/>
    <n v="111.25"/>
    <n v="35.6"/>
    <x v="4"/>
    <x v="35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x v="35"/>
    <n v="100.1"/>
    <n v="143"/>
    <x v="4"/>
    <x v="35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x v="19"/>
    <n v="0"/>
    <e v="#DIV/0!"/>
    <x v="7"/>
    <x v="19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x v="19"/>
    <n v="0.75"/>
    <n v="25"/>
    <x v="7"/>
    <x v="19"/>
    <d v="2016-08-12T12:35:39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x v="19"/>
    <n v="0"/>
    <e v="#DIV/0!"/>
    <x v="7"/>
    <x v="19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x v="19"/>
    <n v="0"/>
    <e v="#DIV/0!"/>
    <x v="7"/>
    <x v="19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x v="19"/>
    <n v="1"/>
    <n v="100"/>
    <x v="7"/>
    <x v="19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x v="19"/>
    <n v="0"/>
    <e v="#DIV/0!"/>
    <x v="7"/>
    <x v="19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x v="19"/>
    <n v="0.26666666666666666"/>
    <n v="60"/>
    <x v="7"/>
    <x v="19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x v="19"/>
    <n v="0.5"/>
    <n v="50"/>
    <x v="7"/>
    <x v="19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x v="19"/>
    <n v="2.2307692307692308"/>
    <n v="72.5"/>
    <x v="7"/>
    <x v="19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x v="19"/>
    <n v="0.84285714285714297"/>
    <n v="29.5"/>
    <x v="7"/>
    <x v="19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x v="19"/>
    <n v="0.25"/>
    <n v="62.5"/>
    <x v="7"/>
    <x v="19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x v="19"/>
    <n v="0"/>
    <e v="#DIV/0!"/>
    <x v="7"/>
    <x v="19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x v="19"/>
    <n v="0"/>
    <e v="#DIV/0!"/>
    <x v="7"/>
    <x v="19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x v="19"/>
    <n v="0"/>
    <e v="#DIV/0!"/>
    <x v="7"/>
    <x v="19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x v="19"/>
    <n v="0"/>
    <e v="#DIV/0!"/>
    <x v="7"/>
    <x v="19"/>
    <d v="2014-12-13T02:36:34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x v="19"/>
    <n v="0"/>
    <e v="#DIV/0!"/>
    <x v="7"/>
    <x v="19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x v="19"/>
    <n v="0"/>
    <e v="#DIV/0!"/>
    <x v="7"/>
    <x v="19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x v="19"/>
    <n v="0"/>
    <e v="#DIV/0!"/>
    <x v="7"/>
    <x v="19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x v="19"/>
    <n v="0.13849999999999998"/>
    <n v="23.083333333333332"/>
    <x v="7"/>
    <x v="19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x v="19"/>
    <n v="0.6"/>
    <n v="25.5"/>
    <x v="7"/>
    <x v="19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x v="19"/>
    <n v="10.6"/>
    <n v="48.18181818181818"/>
    <x v="7"/>
    <x v="19"/>
    <d v="2015-10-17T15:04:58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x v="19"/>
    <n v="1.1111111111111111E-3"/>
    <n v="1"/>
    <x v="7"/>
    <x v="19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x v="19"/>
    <n v="0.5"/>
    <n v="1"/>
    <x v="7"/>
    <x v="19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x v="19"/>
    <n v="0"/>
    <e v="#DIV/0!"/>
    <x v="7"/>
    <x v="19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x v="19"/>
    <n v="0.16666666666666669"/>
    <n v="50"/>
    <x v="7"/>
    <x v="19"/>
    <d v="2014-06-05T23:07:12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x v="19"/>
    <n v="0.16666666666666669"/>
    <n v="5"/>
    <x v="7"/>
    <x v="19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x v="19"/>
    <n v="2.4340000000000002"/>
    <n v="202.83333333333334"/>
    <x v="7"/>
    <x v="19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x v="19"/>
    <n v="3.8833333333333329"/>
    <n v="29.125"/>
    <x v="7"/>
    <x v="19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x v="19"/>
    <n v="0.01"/>
    <n v="5"/>
    <x v="7"/>
    <x v="19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x v="19"/>
    <n v="0"/>
    <e v="#DIV/0!"/>
    <x v="7"/>
    <x v="19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x v="19"/>
    <n v="1.7333333333333332"/>
    <n v="13"/>
    <x v="7"/>
    <x v="19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x v="19"/>
    <n v="0.16666666666666669"/>
    <n v="50"/>
    <x v="7"/>
    <x v="19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x v="19"/>
    <n v="0"/>
    <e v="#DIV/0!"/>
    <x v="7"/>
    <x v="19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x v="19"/>
    <n v="1.25E-3"/>
    <n v="1"/>
    <x v="7"/>
    <x v="19"/>
    <d v="2014-07-08T23:13:48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x v="19"/>
    <n v="12.166666666666668"/>
    <n v="96.05263157894737"/>
    <x v="7"/>
    <x v="19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x v="19"/>
    <n v="23.588571428571427"/>
    <n v="305.77777777777777"/>
    <x v="7"/>
    <x v="19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x v="19"/>
    <n v="5.6666666666666661"/>
    <n v="12.142857142857142"/>
    <x v="7"/>
    <x v="19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x v="19"/>
    <n v="39"/>
    <n v="83.571428571428569"/>
    <x v="7"/>
    <x v="19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x v="19"/>
    <n v="0.99546510341776351"/>
    <n v="18"/>
    <x v="7"/>
    <x v="19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x v="19"/>
    <n v="6.9320000000000004"/>
    <n v="115.53333333333333"/>
    <x v="7"/>
    <x v="19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x v="36"/>
    <n v="661.4"/>
    <n v="21.900662251655628"/>
    <x v="2"/>
    <x v="36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x v="36"/>
    <n v="326.0916666666667"/>
    <n v="80.022494887525568"/>
    <x v="2"/>
    <x v="36"/>
    <d v="2014-10-03T17:56:08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x v="36"/>
    <n v="101.48571428571429"/>
    <n v="35.520000000000003"/>
    <x v="2"/>
    <x v="36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x v="36"/>
    <n v="104.21799999999999"/>
    <n v="64.933333333333323"/>
    <x v="2"/>
    <x v="36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x v="36"/>
    <n v="107.42157000000002"/>
    <n v="60.965703745743475"/>
    <x v="2"/>
    <x v="36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x v="36"/>
    <n v="110.05454545454545"/>
    <n v="31.444155844155844"/>
    <x v="2"/>
    <x v="36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x v="36"/>
    <n v="407.7"/>
    <n v="81.949748743718587"/>
    <x v="2"/>
    <x v="36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x v="36"/>
    <n v="223.92500000000001"/>
    <n v="58.92763157894737"/>
    <x v="2"/>
    <x v="36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x v="36"/>
    <n v="303.80111428571428"/>
    <n v="157.29347633136095"/>
    <x v="2"/>
    <x v="36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x v="36"/>
    <n v="141.3251043268175"/>
    <n v="55.758509532062391"/>
    <x v="2"/>
    <x v="36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x v="36"/>
    <n v="2790.6363636363635"/>
    <n v="83.802893802893806"/>
    <x v="2"/>
    <x v="36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x v="36"/>
    <n v="171.76130000000001"/>
    <n v="58.422210884353746"/>
    <x v="2"/>
    <x v="36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x v="36"/>
    <n v="101.01333333333334"/>
    <n v="270.57142857142856"/>
    <x v="2"/>
    <x v="36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x v="36"/>
    <n v="102"/>
    <n v="107.1"/>
    <x v="2"/>
    <x v="36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x v="36"/>
    <n v="169.76511744127936"/>
    <n v="47.180555555555557"/>
    <x v="2"/>
    <x v="36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x v="36"/>
    <n v="114.53400000000001"/>
    <n v="120.30882352941177"/>
    <x v="2"/>
    <x v="36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x v="36"/>
    <n v="877.6"/>
    <n v="27.59748427672956"/>
    <x v="2"/>
    <x v="36"/>
    <d v="2014-09-20T20:59:11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x v="36"/>
    <n v="105.38666666666667"/>
    <n v="205.2987012987013"/>
    <x v="2"/>
    <x v="36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x v="36"/>
    <n v="188.39999999999998"/>
    <n v="35.547169811320757"/>
    <x v="2"/>
    <x v="36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x v="36"/>
    <n v="143.65230769230772"/>
    <n v="74.639488409272587"/>
    <x v="2"/>
    <x v="36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x v="36"/>
    <n v="145.88"/>
    <n v="47.058064516129029"/>
    <x v="2"/>
    <x v="36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x v="36"/>
    <n v="131.184"/>
    <n v="26.591351351351353"/>
    <x v="2"/>
    <x v="36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x v="36"/>
    <n v="113.99999999999999"/>
    <n v="36.774193548387096"/>
    <x v="2"/>
    <x v="36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x v="36"/>
    <n v="1379.4206249999997"/>
    <n v="31.820544982698959"/>
    <x v="2"/>
    <x v="36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x v="36"/>
    <n v="956"/>
    <n v="27.576923076923077"/>
    <x v="2"/>
    <x v="36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x v="36"/>
    <n v="112.00000000000001"/>
    <n v="56"/>
    <x v="2"/>
    <x v="36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x v="36"/>
    <n v="646.66666666666663"/>
    <n v="21.555555555555557"/>
    <x v="2"/>
    <x v="36"/>
    <d v="2015-10-27T19:54:21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x v="36"/>
    <n v="110.36948748510132"/>
    <n v="44.095238095238095"/>
    <x v="2"/>
    <x v="36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x v="36"/>
    <n v="127.74000000000001"/>
    <n v="63.87"/>
    <x v="2"/>
    <x v="36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x v="36"/>
    <n v="157.9"/>
    <n v="38.987654320987652"/>
    <x v="2"/>
    <x v="36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x v="36"/>
    <n v="114.66525000000001"/>
    <n v="80.185489510489504"/>
    <x v="2"/>
    <x v="36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x v="36"/>
    <n v="137.00934579439252"/>
    <n v="34.904761904761905"/>
    <x v="2"/>
    <x v="36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x v="36"/>
    <n v="354.62"/>
    <n v="89.100502512562812"/>
    <x v="2"/>
    <x v="36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x v="36"/>
    <n v="106.02150537634409"/>
    <n v="39.44"/>
    <x v="2"/>
    <x v="36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x v="36"/>
    <n v="100"/>
    <n v="136.9047619047619"/>
    <x v="2"/>
    <x v="36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x v="36"/>
    <n v="187.3"/>
    <n v="37.46"/>
    <x v="2"/>
    <x v="36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x v="36"/>
    <n v="166.2"/>
    <n v="31.96153846153846"/>
    <x v="2"/>
    <x v="36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x v="36"/>
    <n v="101.72910662824208"/>
    <n v="25.214285714285715"/>
    <x v="2"/>
    <x v="36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x v="36"/>
    <n v="164"/>
    <n v="10.040816326530612"/>
    <x v="2"/>
    <x v="36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x v="36"/>
    <n v="105.66666666666666"/>
    <n v="45.94202898550725"/>
    <x v="2"/>
    <x v="36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x v="36"/>
    <n v="1"/>
    <n v="15"/>
    <x v="2"/>
    <x v="36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x v="36"/>
    <n v="0"/>
    <e v="#DIV/0!"/>
    <x v="2"/>
    <x v="36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x v="36"/>
    <n v="33.559730999999999"/>
    <n v="223.58248500999335"/>
    <x v="2"/>
    <x v="36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x v="36"/>
    <n v="2.0529999999999999"/>
    <n v="39.480769230769234"/>
    <x v="2"/>
    <x v="36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x v="36"/>
    <n v="10.5"/>
    <n v="91.304347826086953"/>
    <x v="2"/>
    <x v="36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x v="36"/>
    <n v="8.4172840000000004"/>
    <n v="78.666205607476627"/>
    <x v="2"/>
    <x v="36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x v="36"/>
    <n v="1.44"/>
    <n v="12"/>
    <x v="2"/>
    <x v="36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x v="36"/>
    <n v="0.88333333333333341"/>
    <n v="17.666666666666668"/>
    <x v="2"/>
    <x v="36"/>
    <d v="2016-02-08T17:09:20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x v="36"/>
    <n v="9.920000000000001E-2"/>
    <n v="41.333333333333336"/>
    <x v="2"/>
    <x v="36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x v="36"/>
    <n v="0.59666666666666668"/>
    <n v="71.599999999999994"/>
    <x v="2"/>
    <x v="36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x v="36"/>
    <n v="1.8689285714285715"/>
    <n v="307.8235294117647"/>
    <x v="2"/>
    <x v="36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x v="36"/>
    <n v="0.88500000000000001"/>
    <n v="80.454545454545453"/>
    <x v="2"/>
    <x v="36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x v="36"/>
    <n v="11.52156862745098"/>
    <n v="83.942857142857136"/>
    <x v="2"/>
    <x v="36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x v="36"/>
    <n v="5.1000000000000004E-2"/>
    <n v="8.5"/>
    <x v="2"/>
    <x v="36"/>
    <d v="2015-02-20T14:25:26"/>
    <x v="2650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x v="36"/>
    <n v="21.033333333333335"/>
    <n v="73.372093023255815"/>
    <x v="2"/>
    <x v="36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x v="36"/>
    <n v="11.436666666666667"/>
    <n v="112.86184210526316"/>
    <x v="2"/>
    <x v="36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x v="36"/>
    <n v="18.737933333333334"/>
    <n v="95.277627118644077"/>
    <x v="2"/>
    <x v="36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x v="36"/>
    <n v="9.285714285714286E-2"/>
    <n v="22.75"/>
    <x v="2"/>
    <x v="36"/>
    <d v="2016-06-30T21:13:14"/>
    <x v="2654"/>
  </r>
  <r>
    <n v="2659"/>
    <s v="test (Canceled)"/>
    <s v="test"/>
    <n v="49000"/>
    <n v="1333"/>
    <x v="1"/>
    <x v="0"/>
    <s v="USD"/>
    <n v="1429321210"/>
    <n v="1426729210"/>
    <x v="0"/>
    <n v="10"/>
    <b v="0"/>
    <x v="36"/>
    <n v="2.7204081632653061"/>
    <n v="133.30000000000001"/>
    <x v="2"/>
    <x v="36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x v="36"/>
    <n v="9.5000000000000001E-2"/>
    <n v="3.8"/>
    <x v="2"/>
    <x v="36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x v="37"/>
    <n v="102.89999999999999"/>
    <n v="85.75"/>
    <x v="2"/>
    <x v="37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x v="37"/>
    <n v="106.80000000000001"/>
    <n v="267"/>
    <x v="2"/>
    <x v="37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x v="37"/>
    <n v="104.59625"/>
    <n v="373.55803571428572"/>
    <x v="2"/>
    <x v="37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x v="37"/>
    <n v="103.42857142857143"/>
    <n v="174.03846153846155"/>
    <x v="2"/>
    <x v="37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x v="37"/>
    <n v="123.14285714285715"/>
    <n v="93.695652173913047"/>
    <x v="2"/>
    <x v="37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x v="37"/>
    <n v="159.29509999999999"/>
    <n v="77.327718446601949"/>
    <x v="2"/>
    <x v="37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x v="37"/>
    <n v="110.66666666666667"/>
    <n v="92.222222222222229"/>
    <x v="2"/>
    <x v="37"/>
    <d v="2016-01-11T22:13:36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x v="37"/>
    <n v="170.70000000000002"/>
    <n v="60.964285714285715"/>
    <x v="2"/>
    <x v="37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x v="37"/>
    <n v="125.125"/>
    <n v="91"/>
    <x v="2"/>
    <x v="37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x v="37"/>
    <n v="6.4158609339642041"/>
    <n v="41.583333333333336"/>
    <x v="2"/>
    <x v="37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x v="37"/>
    <n v="11.343999999999999"/>
    <n v="33.761904761904759"/>
    <x v="2"/>
    <x v="37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x v="37"/>
    <n v="33.19"/>
    <n v="70.61702127659575"/>
    <x v="2"/>
    <x v="37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x v="37"/>
    <n v="27.58"/>
    <n v="167.15151515151516"/>
    <x v="2"/>
    <x v="37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x v="37"/>
    <n v="62.839999999999996"/>
    <n v="128.61988304093566"/>
    <x v="2"/>
    <x v="37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x v="37"/>
    <n v="7.5880000000000001"/>
    <n v="65.41379310344827"/>
    <x v="2"/>
    <x v="37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x v="37"/>
    <n v="50.38095238095238"/>
    <n v="117.55555555555556"/>
    <x v="2"/>
    <x v="37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x v="37"/>
    <n v="17.512820512820511"/>
    <n v="126.48148148148148"/>
    <x v="2"/>
    <x v="37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x v="37"/>
    <n v="1.375E-2"/>
    <n v="550"/>
    <x v="2"/>
    <x v="37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x v="37"/>
    <n v="0.33"/>
    <n v="44"/>
    <x v="2"/>
    <x v="37"/>
    <d v="2015-01-29T00:01:34"/>
    <x v="2675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x v="37"/>
    <n v="0.86250000000000004"/>
    <n v="69"/>
    <x v="2"/>
    <x v="37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x v="19"/>
    <n v="0.6875"/>
    <n v="27.5"/>
    <x v="7"/>
    <x v="19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x v="19"/>
    <n v="28.299999999999997"/>
    <n v="84.9"/>
    <x v="7"/>
    <x v="19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x v="19"/>
    <n v="0.24"/>
    <n v="12"/>
    <x v="7"/>
    <x v="19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x v="19"/>
    <n v="1.1428571428571428"/>
    <n v="200"/>
    <x v="7"/>
    <x v="19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x v="19"/>
    <n v="0.02"/>
    <n v="10"/>
    <x v="7"/>
    <x v="19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x v="19"/>
    <n v="0"/>
    <e v="#DIV/0!"/>
    <x v="7"/>
    <x v="19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x v="19"/>
    <n v="0"/>
    <e v="#DIV/0!"/>
    <x v="7"/>
    <x v="19"/>
    <d v="2015-05-30T15:21:58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x v="19"/>
    <n v="0.14799999999999999"/>
    <n v="5.2857142857142856"/>
    <x v="7"/>
    <x v="19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x v="19"/>
    <n v="2.8571428571428571E-3"/>
    <n v="1"/>
    <x v="7"/>
    <x v="19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x v="19"/>
    <n v="10.7325"/>
    <n v="72.762711864406782"/>
    <x v="7"/>
    <x v="19"/>
    <d v="2015-04-19T02:31:16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x v="19"/>
    <n v="5.3846153846153842E-2"/>
    <n v="17.5"/>
    <x v="7"/>
    <x v="19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x v="19"/>
    <n v="0.7142857142857143"/>
    <n v="25"/>
    <x v="7"/>
    <x v="19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x v="19"/>
    <n v="0.8"/>
    <n v="13.333333333333334"/>
    <x v="7"/>
    <x v="19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x v="19"/>
    <n v="3.3333333333333335E-3"/>
    <n v="1"/>
    <x v="7"/>
    <x v="19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x v="19"/>
    <n v="0.47333333333333333"/>
    <n v="23.666666666666668"/>
    <x v="7"/>
    <x v="19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x v="19"/>
    <n v="5.65"/>
    <n v="89.21052631578948"/>
    <x v="7"/>
    <x v="19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x v="19"/>
    <n v="26.35217391304348"/>
    <n v="116.55769230769231"/>
    <x v="7"/>
    <x v="19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x v="19"/>
    <n v="0.325125"/>
    <n v="13.005000000000001"/>
    <x v="7"/>
    <x v="19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x v="19"/>
    <n v="0"/>
    <e v="#DIV/0!"/>
    <x v="7"/>
    <x v="19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x v="19"/>
    <n v="0.7000700070007001"/>
    <n v="17.5"/>
    <x v="7"/>
    <x v="19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x v="38"/>
    <n v="46.176470588235297"/>
    <n v="34.130434782608695"/>
    <x v="1"/>
    <x v="38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x v="38"/>
    <n v="34.410000000000004"/>
    <n v="132.34615384615384"/>
    <x v="1"/>
    <x v="38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x v="38"/>
    <n v="103.75000000000001"/>
    <n v="922.22222222222217"/>
    <x v="1"/>
    <x v="38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x v="38"/>
    <n v="6.0263157894736841"/>
    <n v="163.57142857142858"/>
    <x v="1"/>
    <x v="38"/>
    <d v="2017-02-21T20:41:5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x v="38"/>
    <n v="10.539393939393939"/>
    <n v="217.375"/>
    <x v="1"/>
    <x v="38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x v="38"/>
    <n v="112.29714285714284"/>
    <n v="149.44486692015209"/>
    <x v="1"/>
    <x v="38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x v="38"/>
    <n v="350.84462500000001"/>
    <n v="71.237487309644663"/>
    <x v="1"/>
    <x v="38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x v="38"/>
    <n v="233.21535"/>
    <n v="44.464318398474738"/>
    <x v="1"/>
    <x v="38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x v="38"/>
    <n v="101.60599999999999"/>
    <n v="164.94480519480518"/>
    <x v="1"/>
    <x v="38"/>
    <d v="2016-08-30T03:35:41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x v="38"/>
    <n v="153.90035000000003"/>
    <n v="84.871516544117654"/>
    <x v="1"/>
    <x v="38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x v="38"/>
    <n v="100.7161125319693"/>
    <n v="53.945205479452056"/>
    <x v="1"/>
    <x v="38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x v="38"/>
    <n v="131.38181818181818"/>
    <n v="50.531468531468533"/>
    <x v="1"/>
    <x v="38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x v="38"/>
    <n v="102.24133333333334"/>
    <n v="108.00140845070422"/>
    <x v="1"/>
    <x v="38"/>
    <d v="2015-11-14T15:41:24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x v="38"/>
    <n v="116.35599999999999"/>
    <n v="95.373770491803285"/>
    <x v="1"/>
    <x v="38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x v="38"/>
    <n v="264.62241666666665"/>
    <n v="57.631016333938291"/>
    <x v="1"/>
    <x v="38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x v="38"/>
    <n v="119.98010000000001"/>
    <n v="64.160481283422456"/>
    <x v="1"/>
    <x v="38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x v="38"/>
    <n v="120.10400000000001"/>
    <n v="92.387692307692305"/>
    <x v="1"/>
    <x v="38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x v="38"/>
    <n v="103.58333333333334"/>
    <n v="125.97972972972973"/>
    <x v="1"/>
    <x v="38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x v="38"/>
    <n v="108.83333333333334"/>
    <n v="94.637681159420296"/>
    <x v="1"/>
    <x v="38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x v="38"/>
    <n v="118.12400000000001"/>
    <n v="170.69942196531792"/>
    <x v="1"/>
    <x v="38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x v="30"/>
    <n v="1462"/>
    <n v="40.762081784386616"/>
    <x v="2"/>
    <x v="30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x v="30"/>
    <n v="252.54"/>
    <n v="68.254054054054052"/>
    <x v="2"/>
    <x v="30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x v="30"/>
    <n v="140.05000000000001"/>
    <n v="95.48863636363636"/>
    <x v="2"/>
    <x v="30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x v="30"/>
    <n v="296.87520259319291"/>
    <n v="7.1902649656526005"/>
    <x v="2"/>
    <x v="30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x v="30"/>
    <n v="144.54249999999999"/>
    <n v="511.65486725663715"/>
    <x v="2"/>
    <x v="30"/>
    <d v="2017-01-10T17:52:1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x v="30"/>
    <n v="105.745"/>
    <n v="261.74504950495049"/>
    <x v="2"/>
    <x v="30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x v="30"/>
    <n v="493.21000000000004"/>
    <n v="69.760961810466767"/>
    <x v="2"/>
    <x v="30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x v="30"/>
    <n v="201.82666666666668"/>
    <n v="77.229591836734699"/>
    <x v="2"/>
    <x v="30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x v="30"/>
    <n v="104.44"/>
    <n v="340.56521739130437"/>
    <x v="2"/>
    <x v="30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x v="30"/>
    <n v="170.29262962962963"/>
    <n v="67.417903225806455"/>
    <x v="2"/>
    <x v="30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x v="30"/>
    <n v="104.30333333333333"/>
    <n v="845.70270270270271"/>
    <x v="2"/>
    <x v="30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x v="30"/>
    <n v="118.25000000000001"/>
    <n v="97.191780821917803"/>
    <x v="2"/>
    <x v="30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x v="30"/>
    <n v="107.538"/>
    <n v="451.84033613445376"/>
    <x v="2"/>
    <x v="30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x v="30"/>
    <n v="2260300"/>
    <n v="138.66871165644173"/>
    <x v="2"/>
    <x v="30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x v="30"/>
    <n v="978.13466666666682"/>
    <n v="21.640147492625371"/>
    <x v="2"/>
    <x v="30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x v="30"/>
    <n v="122.9"/>
    <n v="169.51724137931035"/>
    <x v="2"/>
    <x v="30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x v="30"/>
    <n v="246.0608"/>
    <n v="161.88210526315791"/>
    <x v="2"/>
    <x v="30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x v="30"/>
    <n v="147.94"/>
    <n v="493.13333333333333"/>
    <x v="2"/>
    <x v="30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x v="30"/>
    <n v="384.09090909090907"/>
    <n v="22.120418848167539"/>
    <x v="2"/>
    <x v="30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x v="30"/>
    <n v="103.33333333333334"/>
    <n v="18.235294117647058"/>
    <x v="2"/>
    <x v="30"/>
    <d v="2015-02-10T00:45:52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x v="39"/>
    <n v="0.43750000000000006"/>
    <n v="8.75"/>
    <x v="3"/>
    <x v="39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x v="39"/>
    <n v="29.24"/>
    <n v="40.611111111111114"/>
    <x v="3"/>
    <x v="39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x v="39"/>
    <n v="0"/>
    <e v="#DIV/0!"/>
    <x v="3"/>
    <x v="39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x v="39"/>
    <n v="5.21875"/>
    <n v="37.954545454545453"/>
    <x v="3"/>
    <x v="39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x v="39"/>
    <n v="21.887499999999999"/>
    <n v="35.734693877551024"/>
    <x v="3"/>
    <x v="39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x v="39"/>
    <n v="26.700000000000003"/>
    <n v="42.157894736842103"/>
    <x v="3"/>
    <x v="39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x v="39"/>
    <n v="28.000000000000004"/>
    <n v="35"/>
    <x v="3"/>
    <x v="39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x v="39"/>
    <n v="1.06"/>
    <n v="13.25"/>
    <x v="3"/>
    <x v="39"/>
    <d v="2016-08-03T17:03:22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x v="39"/>
    <n v="1.0999999999999999"/>
    <n v="55"/>
    <x v="3"/>
    <x v="39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x v="39"/>
    <n v="0"/>
    <e v="#DIV/0!"/>
    <x v="3"/>
    <x v="39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x v="39"/>
    <n v="0"/>
    <e v="#DIV/0!"/>
    <x v="3"/>
    <x v="39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x v="39"/>
    <n v="11.458333333333332"/>
    <n v="39.285714285714285"/>
    <x v="3"/>
    <x v="39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x v="39"/>
    <n v="19"/>
    <n v="47.5"/>
    <x v="3"/>
    <x v="39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x v="39"/>
    <n v="0"/>
    <e v="#DIV/0!"/>
    <x v="3"/>
    <x v="39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x v="39"/>
    <n v="52"/>
    <n v="17.333333333333332"/>
    <x v="3"/>
    <x v="39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x v="39"/>
    <n v="10.48"/>
    <n v="31.757575757575758"/>
    <x v="3"/>
    <x v="39"/>
    <d v="2013-12-12T21:36:41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x v="39"/>
    <n v="0.66666666666666674"/>
    <n v="5"/>
    <x v="3"/>
    <x v="39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x v="39"/>
    <n v="11.700000000000001"/>
    <n v="39"/>
    <x v="3"/>
    <x v="39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x v="39"/>
    <n v="10.5"/>
    <n v="52.5"/>
    <x v="3"/>
    <x v="39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x v="39"/>
    <n v="0"/>
    <e v="#DIV/0!"/>
    <x v="3"/>
    <x v="39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x v="39"/>
    <n v="0.72"/>
    <n v="9"/>
    <x v="3"/>
    <x v="39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x v="39"/>
    <n v="0.76923076923076927"/>
    <n v="25"/>
    <x v="3"/>
    <x v="39"/>
    <d v="2012-01-19T00:53:15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x v="39"/>
    <n v="0.22842639593908631"/>
    <n v="30"/>
    <x v="3"/>
    <x v="39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x v="39"/>
    <n v="1.125"/>
    <n v="11.25"/>
    <x v="3"/>
    <x v="39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x v="39"/>
    <n v="0"/>
    <e v="#DIV/0!"/>
    <x v="3"/>
    <x v="39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x v="39"/>
    <n v="2"/>
    <n v="25"/>
    <x v="3"/>
    <x v="39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x v="39"/>
    <n v="0.85000000000000009"/>
    <n v="11.333333333333334"/>
    <x v="3"/>
    <x v="39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x v="39"/>
    <n v="14.314285714285715"/>
    <n v="29.470588235294116"/>
    <x v="3"/>
    <x v="39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x v="39"/>
    <n v="0.25"/>
    <n v="1"/>
    <x v="3"/>
    <x v="39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x v="39"/>
    <n v="10.411249999999999"/>
    <n v="63.098484848484851"/>
    <x v="3"/>
    <x v="39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x v="39"/>
    <n v="0"/>
    <e v="#DIV/0!"/>
    <x v="3"/>
    <x v="39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x v="39"/>
    <n v="0"/>
    <e v="#DIV/0!"/>
    <x v="3"/>
    <x v="39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x v="39"/>
    <n v="0.18867924528301888"/>
    <n v="1"/>
    <x v="3"/>
    <x v="39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x v="39"/>
    <n v="14.249999999999998"/>
    <n v="43.846153846153847"/>
    <x v="3"/>
    <x v="39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x v="39"/>
    <n v="3"/>
    <n v="75"/>
    <x v="3"/>
    <x v="39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x v="39"/>
    <n v="7.8809523809523814"/>
    <n v="45.972222222222221"/>
    <x v="3"/>
    <x v="39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x v="39"/>
    <n v="0.33333333333333337"/>
    <n v="10"/>
    <x v="3"/>
    <x v="39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x v="39"/>
    <n v="25.545454545454543"/>
    <n v="93.666666666666671"/>
    <x v="3"/>
    <x v="39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x v="39"/>
    <n v="2.12"/>
    <n v="53"/>
    <x v="3"/>
    <x v="39"/>
    <d v="2015-10-23T14:03:41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x v="39"/>
    <n v="0"/>
    <e v="#DIV/0!"/>
    <x v="3"/>
    <x v="39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x v="6"/>
    <n v="105.28"/>
    <n v="47"/>
    <x v="1"/>
    <x v="6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x v="6"/>
    <n v="120"/>
    <n v="66.666666666666671"/>
    <x v="1"/>
    <x v="6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x v="6"/>
    <n v="114.5"/>
    <n v="18.770491803278688"/>
    <x v="1"/>
    <x v="6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x v="6"/>
    <n v="119"/>
    <n v="66.111111111111114"/>
    <x v="1"/>
    <x v="6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x v="6"/>
    <n v="104.67999999999999"/>
    <n v="36.859154929577464"/>
    <x v="1"/>
    <x v="6"/>
    <d v="2016-07-07T04:32:47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x v="6"/>
    <n v="117.83999999999999"/>
    <n v="39.810810810810814"/>
    <x v="1"/>
    <x v="6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x v="6"/>
    <n v="119.7"/>
    <n v="31.5"/>
    <x v="1"/>
    <x v="6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x v="6"/>
    <n v="102.49999999999999"/>
    <n v="102.5"/>
    <x v="1"/>
    <x v="6"/>
    <d v="2016-06-29T16:50:43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x v="6"/>
    <n v="101.16666666666667"/>
    <n v="126.45833333333333"/>
    <x v="1"/>
    <x v="6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x v="6"/>
    <n v="105.33333333333333"/>
    <n v="47.878787878787875"/>
    <x v="1"/>
    <x v="6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x v="6"/>
    <n v="102.49999999999999"/>
    <n v="73.214285714285708"/>
    <x v="1"/>
    <x v="6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x v="6"/>
    <n v="107.60000000000001"/>
    <n v="89.666666666666671"/>
    <x v="1"/>
    <x v="6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x v="6"/>
    <n v="110.5675"/>
    <n v="151.4623287671233"/>
    <x v="1"/>
    <x v="6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x v="6"/>
    <n v="150"/>
    <n v="25"/>
    <x v="1"/>
    <x v="6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x v="6"/>
    <n v="104.28571428571429"/>
    <n v="36.5"/>
    <x v="1"/>
    <x v="6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x v="6"/>
    <n v="115.5"/>
    <n v="44"/>
    <x v="1"/>
    <x v="6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x v="6"/>
    <n v="102.64512500000001"/>
    <n v="87.357553191489373"/>
    <x v="1"/>
    <x v="6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x v="6"/>
    <n v="101.4"/>
    <n v="36.474820143884891"/>
    <x v="1"/>
    <x v="6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x v="6"/>
    <n v="116.6348"/>
    <n v="44.859538461538463"/>
    <x v="1"/>
    <x v="6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x v="6"/>
    <n v="133"/>
    <n v="42.903225806451616"/>
    <x v="1"/>
    <x v="6"/>
    <d v="2014-11-05T13:16:06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x v="6"/>
    <n v="133.20000000000002"/>
    <n v="51.230769230769234"/>
    <x v="1"/>
    <x v="6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x v="6"/>
    <n v="101.83333333333333"/>
    <n v="33.944444444444443"/>
    <x v="1"/>
    <x v="6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x v="6"/>
    <n v="127.95"/>
    <n v="90.744680851063833"/>
    <x v="1"/>
    <x v="6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x v="6"/>
    <n v="114.99999999999999"/>
    <n v="50"/>
    <x v="1"/>
    <x v="6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x v="6"/>
    <n v="110.00000000000001"/>
    <n v="24.444444444444443"/>
    <x v="1"/>
    <x v="6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x v="6"/>
    <n v="112.1"/>
    <n v="44.25"/>
    <x v="1"/>
    <x v="6"/>
    <d v="2015-06-30T06:24:50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x v="6"/>
    <n v="126"/>
    <n v="67.741935483870961"/>
    <x v="1"/>
    <x v="6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x v="6"/>
    <n v="100.24444444444444"/>
    <n v="65.376811594202906"/>
    <x v="1"/>
    <x v="6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x v="6"/>
    <n v="102.4"/>
    <n v="121.9047619047619"/>
    <x v="1"/>
    <x v="6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x v="6"/>
    <n v="108.2"/>
    <n v="47.456140350877192"/>
    <x v="1"/>
    <x v="6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x v="6"/>
    <n v="100.27"/>
    <n v="92.842592592592595"/>
    <x v="1"/>
    <x v="6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x v="6"/>
    <n v="113.3"/>
    <n v="68.253012048192772"/>
    <x v="1"/>
    <x v="6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x v="6"/>
    <n v="127.57571428571428"/>
    <n v="37.209583333333335"/>
    <x v="1"/>
    <x v="6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x v="6"/>
    <n v="107.73333333333332"/>
    <n v="25.25"/>
    <x v="1"/>
    <x v="6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x v="6"/>
    <n v="242"/>
    <n v="43.214285714285715"/>
    <x v="1"/>
    <x v="6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x v="6"/>
    <n v="141.56666666666666"/>
    <n v="25.130177514792898"/>
    <x v="1"/>
    <x v="6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x v="6"/>
    <n v="130"/>
    <n v="23.636363636363637"/>
    <x v="1"/>
    <x v="6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x v="6"/>
    <n v="106.03"/>
    <n v="103.95098039215686"/>
    <x v="1"/>
    <x v="6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x v="6"/>
    <n v="104.80000000000001"/>
    <n v="50.384615384615387"/>
    <x v="1"/>
    <x v="6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x v="6"/>
    <n v="136"/>
    <n v="13.6"/>
    <x v="1"/>
    <x v="6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x v="6"/>
    <n v="100"/>
    <n v="28.571428571428573"/>
    <x v="1"/>
    <x v="6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x v="6"/>
    <n v="100"/>
    <n v="63.829787234042556"/>
    <x v="1"/>
    <x v="6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x v="6"/>
    <n v="124"/>
    <n v="8.8571428571428577"/>
    <x v="1"/>
    <x v="6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x v="6"/>
    <n v="116.92307692307693"/>
    <n v="50.666666666666664"/>
    <x v="1"/>
    <x v="6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x v="6"/>
    <n v="103.33333333333334"/>
    <n v="60.784313725490193"/>
    <x v="1"/>
    <x v="6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x v="6"/>
    <n v="107.74999999999999"/>
    <n v="113.42105263157895"/>
    <x v="1"/>
    <x v="6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x v="6"/>
    <n v="120.24999999999999"/>
    <n v="104.56521739130434"/>
    <x v="1"/>
    <x v="6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x v="6"/>
    <n v="100.37894736842105"/>
    <n v="98.30927835051547"/>
    <x v="1"/>
    <x v="6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x v="6"/>
    <n v="106.52"/>
    <n v="35.039473684210527"/>
    <x v="1"/>
    <x v="6"/>
    <d v="2016-05-05T10:25:18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x v="6"/>
    <n v="100"/>
    <n v="272.72727272727275"/>
    <x v="1"/>
    <x v="6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x v="6"/>
    <n v="110.66666666666667"/>
    <n v="63.846153846153847"/>
    <x v="1"/>
    <x v="6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x v="6"/>
    <n v="114.71959999999999"/>
    <n v="30.189368421052631"/>
    <x v="1"/>
    <x v="6"/>
    <d v="2014-10-26T17:01:34"/>
    <x v="2828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x v="6"/>
    <n v="108.25925925925925"/>
    <n v="83.51428571428572"/>
    <x v="1"/>
    <x v="6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x v="6"/>
    <n v="170"/>
    <n v="64.761904761904759"/>
    <x v="1"/>
    <x v="6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x v="6"/>
    <n v="187.09899999999999"/>
    <n v="20.118172043010752"/>
    <x v="1"/>
    <x v="6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x v="6"/>
    <n v="107.77777777777777"/>
    <n v="44.090909090909093"/>
    <x v="1"/>
    <x v="6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x v="6"/>
    <n v="100"/>
    <n v="40.476190476190474"/>
    <x v="1"/>
    <x v="6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x v="6"/>
    <n v="120.24999999999999"/>
    <n v="44.537037037037038"/>
    <x v="1"/>
    <x v="6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x v="6"/>
    <n v="111.42857142857143"/>
    <n v="125.80645161290323"/>
    <x v="1"/>
    <x v="6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x v="6"/>
    <n v="104"/>
    <n v="19.696969696969695"/>
    <x v="1"/>
    <x v="6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x v="6"/>
    <n v="1"/>
    <n v="10"/>
    <x v="1"/>
    <x v="6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x v="6"/>
    <n v="0"/>
    <e v="#DIV/0!"/>
    <x v="1"/>
    <x v="6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x v="6"/>
    <n v="0"/>
    <e v="#DIV/0!"/>
    <x v="1"/>
    <x v="6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x v="6"/>
    <n v="5.4545454545454541"/>
    <n v="30"/>
    <x v="1"/>
    <x v="6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x v="6"/>
    <n v="31.546666666666667"/>
    <n v="60.666666666666664"/>
    <x v="1"/>
    <x v="6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x v="6"/>
    <n v="0"/>
    <e v="#DIV/0!"/>
    <x v="1"/>
    <x v="6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x v="6"/>
    <n v="0"/>
    <e v="#DIV/0!"/>
    <x v="1"/>
    <x v="6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x v="6"/>
    <n v="0.2"/>
    <n v="23.333333333333332"/>
    <x v="1"/>
    <x v="6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x v="6"/>
    <n v="1"/>
    <n v="5"/>
    <x v="1"/>
    <x v="6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x v="6"/>
    <n v="3.8875000000000002"/>
    <n v="23.923076923076923"/>
    <x v="1"/>
    <x v="6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x v="6"/>
    <n v="0"/>
    <e v="#DIV/0!"/>
    <x v="1"/>
    <x v="6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x v="6"/>
    <n v="1.9"/>
    <n v="15.833333333333334"/>
    <x v="1"/>
    <x v="6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x v="6"/>
    <n v="0"/>
    <e v="#DIV/0!"/>
    <x v="1"/>
    <x v="6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x v="6"/>
    <n v="41.699999999999996"/>
    <n v="29.785714285714285"/>
    <x v="1"/>
    <x v="6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x v="6"/>
    <n v="50"/>
    <n v="60"/>
    <x v="1"/>
    <x v="6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x v="6"/>
    <n v="4.8666666666666663"/>
    <n v="24.333333333333332"/>
    <x v="1"/>
    <x v="6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x v="6"/>
    <n v="19.736842105263158"/>
    <n v="500"/>
    <x v="1"/>
    <x v="6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x v="6"/>
    <n v="0"/>
    <e v="#DIV/0!"/>
    <x v="1"/>
    <x v="6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x v="6"/>
    <n v="1.7500000000000002"/>
    <n v="35"/>
    <x v="1"/>
    <x v="6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x v="6"/>
    <n v="6.65"/>
    <n v="29.555555555555557"/>
    <x v="1"/>
    <x v="6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x v="6"/>
    <n v="32"/>
    <n v="26.666666666666668"/>
    <x v="1"/>
    <x v="6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x v="6"/>
    <n v="0.43307086614173229"/>
    <n v="18.333333333333332"/>
    <x v="1"/>
    <x v="6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x v="6"/>
    <n v="0.04"/>
    <n v="20"/>
    <x v="1"/>
    <x v="6"/>
    <d v="2014-07-11T16:12:0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x v="6"/>
    <n v="1.6"/>
    <n v="13.333333333333334"/>
    <x v="1"/>
    <x v="6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x v="6"/>
    <n v="0"/>
    <e v="#DIV/0!"/>
    <x v="1"/>
    <x v="6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x v="6"/>
    <n v="0.89999999999999991"/>
    <n v="22.5"/>
    <x v="1"/>
    <x v="6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x v="6"/>
    <n v="20.16"/>
    <n v="50.4"/>
    <x v="1"/>
    <x v="6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x v="6"/>
    <n v="42.011733333333332"/>
    <n v="105.02933333333334"/>
    <x v="1"/>
    <x v="6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x v="6"/>
    <n v="0.88500000000000001"/>
    <n v="35.4"/>
    <x v="1"/>
    <x v="6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x v="6"/>
    <n v="15"/>
    <n v="83.333333333333329"/>
    <x v="1"/>
    <x v="6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x v="6"/>
    <n v="4.67"/>
    <n v="35.92307692307692"/>
    <x v="1"/>
    <x v="6"/>
    <d v="2014-12-01T17:43:33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x v="6"/>
    <n v="0"/>
    <e v="#DIV/0!"/>
    <x v="1"/>
    <x v="6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x v="6"/>
    <n v="38.119999999999997"/>
    <n v="119.125"/>
    <x v="1"/>
    <x v="6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x v="6"/>
    <n v="5.42"/>
    <n v="90.333333333333329"/>
    <x v="1"/>
    <x v="6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x v="6"/>
    <n v="3.4999999999999996E-2"/>
    <n v="2.3333333333333335"/>
    <x v="1"/>
    <x v="6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x v="6"/>
    <n v="0"/>
    <e v="#DIV/0!"/>
    <x v="1"/>
    <x v="6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x v="6"/>
    <n v="10.833333333333334"/>
    <n v="108.33333333333333"/>
    <x v="1"/>
    <x v="6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x v="6"/>
    <n v="2.1"/>
    <n v="15.75"/>
    <x v="1"/>
    <x v="6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x v="6"/>
    <n v="0.2589285714285714"/>
    <n v="29"/>
    <x v="1"/>
    <x v="6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x v="6"/>
    <n v="23.333333333333332"/>
    <n v="96.551724137931032"/>
    <x v="1"/>
    <x v="6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x v="6"/>
    <n v="0"/>
    <e v="#DIV/0!"/>
    <x v="1"/>
    <x v="6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x v="6"/>
    <n v="33.6"/>
    <n v="63"/>
    <x v="1"/>
    <x v="6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x v="6"/>
    <n v="19.079999999999998"/>
    <n v="381.6"/>
    <x v="1"/>
    <x v="6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x v="6"/>
    <n v="0.41111111111111115"/>
    <n v="46.25"/>
    <x v="1"/>
    <x v="6"/>
    <d v="2014-11-05T17:27:15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x v="6"/>
    <n v="32.5"/>
    <n v="26"/>
    <x v="1"/>
    <x v="6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x v="6"/>
    <n v="5"/>
    <n v="10"/>
    <x v="1"/>
    <x v="6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x v="6"/>
    <n v="0.16666666666666669"/>
    <n v="5"/>
    <x v="1"/>
    <x v="6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x v="6"/>
    <n v="0"/>
    <e v="#DIV/0!"/>
    <x v="1"/>
    <x v="6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x v="6"/>
    <n v="38.066666666666663"/>
    <n v="81.571428571428569"/>
    <x v="1"/>
    <x v="6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x v="6"/>
    <n v="1.05"/>
    <n v="7"/>
    <x v="1"/>
    <x v="6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x v="6"/>
    <n v="2.73"/>
    <n v="27.3"/>
    <x v="1"/>
    <x v="6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x v="6"/>
    <n v="9.0909090909090917"/>
    <n v="29.411764705882351"/>
    <x v="1"/>
    <x v="6"/>
    <d v="2014-08-18T17:08:24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x v="6"/>
    <n v="0.5"/>
    <n v="12.5"/>
    <x v="1"/>
    <x v="6"/>
    <d v="2014-11-10T18:33:15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x v="6"/>
    <n v="0"/>
    <e v="#DIV/0!"/>
    <x v="1"/>
    <x v="6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x v="6"/>
    <n v="4.5999999999999996"/>
    <n v="5.75"/>
    <x v="1"/>
    <x v="6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x v="6"/>
    <n v="20.833333333333336"/>
    <n v="52.083333333333336"/>
    <x v="1"/>
    <x v="6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x v="6"/>
    <n v="4.583333333333333"/>
    <n v="183.33333333333334"/>
    <x v="1"/>
    <x v="6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x v="6"/>
    <n v="4.2133333333333338"/>
    <n v="26.333333333333332"/>
    <x v="1"/>
    <x v="6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x v="6"/>
    <n v="0"/>
    <e v="#DIV/0!"/>
    <x v="1"/>
    <x v="6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x v="6"/>
    <n v="61.909090909090914"/>
    <n v="486.42857142857144"/>
    <x v="1"/>
    <x v="6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x v="6"/>
    <n v="0.8"/>
    <n v="3"/>
    <x v="1"/>
    <x v="6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x v="6"/>
    <n v="1.6666666666666666E-2"/>
    <n v="25"/>
    <x v="1"/>
    <x v="6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x v="6"/>
    <n v="0.77999999999999992"/>
    <n v="9.75"/>
    <x v="1"/>
    <x v="6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x v="6"/>
    <n v="5"/>
    <n v="18.75"/>
    <x v="1"/>
    <x v="6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x v="6"/>
    <n v="17.771428571428572"/>
    <n v="36.588235294117645"/>
    <x v="1"/>
    <x v="6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x v="6"/>
    <n v="9.4166666666666661"/>
    <n v="80.714285714285708"/>
    <x v="1"/>
    <x v="6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x v="6"/>
    <n v="0.08"/>
    <n v="1"/>
    <x v="1"/>
    <x v="6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x v="6"/>
    <n v="2.75"/>
    <n v="52.8"/>
    <x v="1"/>
    <x v="6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x v="6"/>
    <n v="1.1111111111111112E-2"/>
    <n v="20"/>
    <x v="1"/>
    <x v="6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x v="6"/>
    <n v="3.3333333333333335E-3"/>
    <n v="1"/>
    <x v="1"/>
    <x v="6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x v="6"/>
    <n v="36.5"/>
    <n v="46.928571428571431"/>
    <x v="1"/>
    <x v="6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x v="6"/>
    <n v="14.058171745152354"/>
    <n v="78.07692307692308"/>
    <x v="1"/>
    <x v="6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x v="6"/>
    <n v="0.02"/>
    <n v="1"/>
    <x v="1"/>
    <x v="6"/>
    <d v="2014-07-08T22:08:59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x v="6"/>
    <n v="4.0000000000000001E-3"/>
    <n v="1"/>
    <x v="1"/>
    <x v="6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x v="6"/>
    <n v="61.1"/>
    <n v="203.66666666666666"/>
    <x v="1"/>
    <x v="6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x v="6"/>
    <n v="7.8378378378378386"/>
    <n v="20.714285714285715"/>
    <x v="1"/>
    <x v="6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x v="6"/>
    <n v="21.85"/>
    <n v="48.555555555555557"/>
    <x v="1"/>
    <x v="6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x v="6"/>
    <n v="27.24"/>
    <n v="68.099999999999994"/>
    <x v="1"/>
    <x v="6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x v="6"/>
    <n v="8.5"/>
    <n v="8.5"/>
    <x v="1"/>
    <x v="6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x v="6"/>
    <n v="26.840000000000003"/>
    <n v="51.615384615384613"/>
    <x v="1"/>
    <x v="6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x v="40"/>
    <n v="129"/>
    <n v="43"/>
    <x v="1"/>
    <x v="40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x v="40"/>
    <n v="100"/>
    <n v="83.333333333333329"/>
    <x v="1"/>
    <x v="40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x v="40"/>
    <n v="100"/>
    <n v="30"/>
    <x v="1"/>
    <x v="40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x v="40"/>
    <n v="103.2"/>
    <n v="175.51020408163265"/>
    <x v="1"/>
    <x v="40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x v="40"/>
    <n v="102.44597777777777"/>
    <n v="231.66175879396985"/>
    <x v="1"/>
    <x v="40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x v="40"/>
    <n v="125"/>
    <n v="75"/>
    <x v="1"/>
    <x v="40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x v="40"/>
    <n v="130.83333333333334"/>
    <n v="112.14285714285714"/>
    <x v="1"/>
    <x v="40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x v="40"/>
    <n v="100"/>
    <n v="41.666666666666664"/>
    <x v="1"/>
    <x v="40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x v="40"/>
    <n v="102.06937499999999"/>
    <n v="255.17343750000001"/>
    <x v="1"/>
    <x v="40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x v="40"/>
    <n v="100.92000000000002"/>
    <n v="162.7741935483871"/>
    <x v="1"/>
    <x v="40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x v="40"/>
    <n v="106"/>
    <n v="88.333333333333329"/>
    <x v="1"/>
    <x v="40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x v="40"/>
    <n v="105.0967741935484"/>
    <n v="85.736842105263165"/>
    <x v="1"/>
    <x v="40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x v="40"/>
    <n v="102.76"/>
    <n v="47.574074074074076"/>
    <x v="1"/>
    <x v="40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x v="40"/>
    <n v="108"/>
    <n v="72.972972972972968"/>
    <x v="1"/>
    <x v="40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x v="40"/>
    <n v="100.88571428571429"/>
    <n v="90.538461538461533"/>
    <x v="1"/>
    <x v="40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x v="40"/>
    <n v="128"/>
    <n v="37.647058823529413"/>
    <x v="1"/>
    <x v="40"/>
    <d v="2014-09-30T15:37:03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x v="40"/>
    <n v="133.33333333333331"/>
    <n v="36.363636363636367"/>
    <x v="1"/>
    <x v="40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x v="40"/>
    <n v="101.375"/>
    <n v="126.71875"/>
    <x v="1"/>
    <x v="40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x v="40"/>
    <n v="102.875"/>
    <n v="329.2"/>
    <x v="1"/>
    <x v="40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x v="40"/>
    <n v="107.24000000000001"/>
    <n v="81.242424242424249"/>
    <x v="1"/>
    <x v="40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x v="38"/>
    <n v="4.0000000000000001E-3"/>
    <n v="1"/>
    <x v="1"/>
    <x v="38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x v="38"/>
    <n v="20.424999999999997"/>
    <n v="202.22772277227722"/>
    <x v="1"/>
    <x v="38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x v="38"/>
    <n v="0"/>
    <e v="#DIV/0!"/>
    <x v="1"/>
    <x v="38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x v="38"/>
    <n v="1"/>
    <n v="100"/>
    <x v="1"/>
    <x v="38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x v="38"/>
    <n v="0"/>
    <e v="#DIV/0!"/>
    <x v="1"/>
    <x v="38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x v="38"/>
    <n v="0.1"/>
    <n v="1"/>
    <x v="1"/>
    <x v="38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x v="38"/>
    <n v="4.2880000000000003"/>
    <n v="82.461538461538467"/>
    <x v="1"/>
    <x v="38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x v="38"/>
    <n v="4.8000000000000004E-3"/>
    <n v="2.6666666666666665"/>
    <x v="1"/>
    <x v="38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x v="38"/>
    <n v="2.5"/>
    <n v="12.5"/>
    <x v="1"/>
    <x v="38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x v="38"/>
    <n v="0"/>
    <e v="#DIV/0!"/>
    <x v="1"/>
    <x v="38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x v="38"/>
    <n v="2.1919999999999997"/>
    <n v="18.896551724137932"/>
    <x v="1"/>
    <x v="38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x v="38"/>
    <n v="8.0250000000000004"/>
    <n v="200.625"/>
    <x v="1"/>
    <x v="38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x v="38"/>
    <n v="0.15125"/>
    <n v="201.66666666666666"/>
    <x v="1"/>
    <x v="38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x v="38"/>
    <n v="0"/>
    <e v="#DIV/0!"/>
    <x v="1"/>
    <x v="38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x v="38"/>
    <n v="59.583333333333336"/>
    <n v="65"/>
    <x v="1"/>
    <x v="38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x v="38"/>
    <n v="16.734177215189874"/>
    <n v="66.099999999999994"/>
    <x v="1"/>
    <x v="38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x v="38"/>
    <n v="1.8666666666666669"/>
    <n v="93.333333333333329"/>
    <x v="1"/>
    <x v="38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x v="38"/>
    <n v="0"/>
    <e v="#DIV/0!"/>
    <x v="1"/>
    <x v="38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x v="38"/>
    <n v="0"/>
    <e v="#DIV/0!"/>
    <x v="1"/>
    <x v="38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x v="38"/>
    <n v="0"/>
    <e v="#DIV/0!"/>
    <x v="1"/>
    <x v="38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x v="6"/>
    <n v="109.62"/>
    <n v="50.75"/>
    <x v="1"/>
    <x v="6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x v="6"/>
    <n v="121.8"/>
    <n v="60.9"/>
    <x v="1"/>
    <x v="6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x v="6"/>
    <n v="106.85"/>
    <n v="109.03061224489795"/>
    <x v="1"/>
    <x v="6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x v="6"/>
    <n v="100.71379999999999"/>
    <n v="25.692295918367346"/>
    <x v="1"/>
    <x v="6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x v="6"/>
    <n v="109.00000000000001"/>
    <n v="41.92307692307692"/>
    <x v="1"/>
    <x v="6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x v="6"/>
    <n v="113.63000000000001"/>
    <n v="88.7734375"/>
    <x v="1"/>
    <x v="6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x v="6"/>
    <n v="113.92"/>
    <n v="80.225352112676063"/>
    <x v="1"/>
    <x v="6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x v="6"/>
    <n v="106"/>
    <n v="78.936170212765958"/>
    <x v="1"/>
    <x v="6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x v="6"/>
    <n v="162.5"/>
    <n v="95.588235294117652"/>
    <x v="1"/>
    <x v="6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x v="6"/>
    <n v="106"/>
    <n v="69.890109890109883"/>
    <x v="1"/>
    <x v="6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x v="6"/>
    <n v="100.15624999999999"/>
    <n v="74.534883720930239"/>
    <x v="1"/>
    <x v="6"/>
    <d v="2014-08-01T15:47:58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x v="6"/>
    <n v="105.35000000000001"/>
    <n v="123.94117647058823"/>
    <x v="1"/>
    <x v="6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x v="6"/>
    <n v="174.8"/>
    <n v="264.84848484848487"/>
    <x v="1"/>
    <x v="6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x v="6"/>
    <n v="102"/>
    <n v="58.620689655172413"/>
    <x v="1"/>
    <x v="6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x v="6"/>
    <n v="100.125"/>
    <n v="70.884955752212392"/>
    <x v="1"/>
    <x v="6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x v="6"/>
    <n v="171.42857142857142"/>
    <n v="8.5714285714285712"/>
    <x v="1"/>
    <x v="6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x v="6"/>
    <n v="113.56666666666666"/>
    <n v="113.56666666666666"/>
    <x v="1"/>
    <x v="6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x v="6"/>
    <n v="129.46666666666667"/>
    <n v="60.6875"/>
    <x v="1"/>
    <x v="6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x v="6"/>
    <n v="101.4"/>
    <n v="110.21739130434783"/>
    <x v="1"/>
    <x v="6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x v="6"/>
    <n v="109.16666666666666"/>
    <n v="136.45833333333334"/>
    <x v="1"/>
    <x v="6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x v="38"/>
    <n v="128.92500000000001"/>
    <n v="53.164948453608247"/>
    <x v="1"/>
    <x v="38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x v="38"/>
    <n v="102.06"/>
    <n v="86.491525423728817"/>
    <x v="1"/>
    <x v="38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x v="38"/>
    <n v="146.53957758620692"/>
    <n v="155.23827397260274"/>
    <x v="1"/>
    <x v="38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x v="38"/>
    <n v="100.352"/>
    <n v="115.08256880733946"/>
    <x v="1"/>
    <x v="38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x v="38"/>
    <n v="121.64999999999999"/>
    <n v="109.5945945945946"/>
    <x v="1"/>
    <x v="38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x v="38"/>
    <n v="105.5"/>
    <n v="45.214285714285715"/>
    <x v="1"/>
    <x v="38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x v="38"/>
    <n v="110.4008"/>
    <n v="104.15169811320754"/>
    <x v="1"/>
    <x v="38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x v="38"/>
    <n v="100"/>
    <n v="35.714285714285715"/>
    <x v="1"/>
    <x v="38"/>
    <d v="2016-05-21T08:41:21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x v="38"/>
    <n v="176.535"/>
    <n v="96.997252747252745"/>
    <x v="1"/>
    <x v="38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x v="38"/>
    <n v="100"/>
    <n v="370.37037037037038"/>
    <x v="1"/>
    <x v="38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x v="38"/>
    <n v="103.29411764705883"/>
    <n v="94.408602150537632"/>
    <x v="1"/>
    <x v="38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x v="38"/>
    <n v="104.5"/>
    <n v="48.984375"/>
    <x v="1"/>
    <x v="38"/>
    <d v="2016-09-09T18:25:10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x v="38"/>
    <n v="100.29999999999998"/>
    <n v="45.590909090909093"/>
    <x v="1"/>
    <x v="38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x v="38"/>
    <n v="457.74666666666673"/>
    <n v="23.275254237288134"/>
    <x v="1"/>
    <x v="38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x v="38"/>
    <n v="104.96000000000001"/>
    <n v="63.2289156626506"/>
    <x v="1"/>
    <x v="38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x v="38"/>
    <n v="171.94285714285715"/>
    <n v="153.5204081632653"/>
    <x v="1"/>
    <x v="38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x v="38"/>
    <n v="103.73000000000002"/>
    <n v="90.2"/>
    <x v="1"/>
    <x v="38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x v="38"/>
    <n v="103.029"/>
    <n v="118.97113163972287"/>
    <x v="1"/>
    <x v="38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x v="38"/>
    <n v="118.88888888888889"/>
    <n v="80.25"/>
    <x v="1"/>
    <x v="38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x v="38"/>
    <n v="100"/>
    <n v="62.5"/>
    <x v="1"/>
    <x v="38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x v="38"/>
    <n v="318.69988910451895"/>
    <n v="131.37719999999999"/>
    <x v="1"/>
    <x v="38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x v="38"/>
    <n v="108.50614285714286"/>
    <n v="73.032980769230775"/>
    <x v="1"/>
    <x v="38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x v="38"/>
    <n v="101.16666666666667"/>
    <n v="178.52941176470588"/>
    <x v="1"/>
    <x v="38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x v="38"/>
    <n v="112.815"/>
    <n v="162.90974729241879"/>
    <x v="1"/>
    <x v="38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x v="38"/>
    <n v="120.49622641509434"/>
    <n v="108.24237288135593"/>
    <x v="1"/>
    <x v="38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x v="38"/>
    <n v="107.74999999999999"/>
    <n v="88.865979381443296"/>
    <x v="1"/>
    <x v="38"/>
    <d v="2014-11-14T18:09:51"/>
    <x v="300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x v="38"/>
    <n v="180"/>
    <n v="54"/>
    <x v="1"/>
    <x v="38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x v="38"/>
    <n v="101.16666666666667"/>
    <n v="116.73076923076923"/>
    <x v="1"/>
    <x v="38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x v="38"/>
    <n v="119.756"/>
    <n v="233.8984375"/>
    <x v="1"/>
    <x v="38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x v="38"/>
    <n v="158"/>
    <n v="158"/>
    <x v="1"/>
    <x v="38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x v="38"/>
    <n v="123.66666666666666"/>
    <n v="14.84"/>
    <x v="1"/>
    <x v="38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x v="38"/>
    <n v="117.12499999999999"/>
    <n v="85.181818181818187"/>
    <x v="1"/>
    <x v="38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x v="38"/>
    <n v="156.96"/>
    <n v="146.69158878504672"/>
    <x v="1"/>
    <x v="38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x v="38"/>
    <n v="113.104"/>
    <n v="50.764811490125673"/>
    <x v="1"/>
    <x v="38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x v="38"/>
    <n v="103.17647058823529"/>
    <n v="87.7"/>
    <x v="1"/>
    <x v="38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x v="38"/>
    <n v="102.61176470588236"/>
    <n v="242.27777777777777"/>
    <x v="1"/>
    <x v="38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x v="38"/>
    <n v="105.84090909090908"/>
    <n v="146.44654088050314"/>
    <x v="1"/>
    <x v="38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x v="38"/>
    <n v="100.71428571428571"/>
    <n v="103.17073170731707"/>
    <x v="1"/>
    <x v="38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x v="38"/>
    <n v="121.23333333333332"/>
    <n v="80.464601769911511"/>
    <x v="1"/>
    <x v="38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x v="38"/>
    <n v="100.57142857142858"/>
    <n v="234.66666666666666"/>
    <x v="1"/>
    <x v="38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x v="38"/>
    <n v="116.02222222222223"/>
    <n v="50.689320388349515"/>
    <x v="1"/>
    <x v="38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x v="38"/>
    <n v="100.88"/>
    <n v="162.70967741935485"/>
    <x v="1"/>
    <x v="38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x v="38"/>
    <n v="103"/>
    <n v="120.16666666666667"/>
    <x v="1"/>
    <x v="38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x v="38"/>
    <n v="246.42"/>
    <n v="67.697802197802204"/>
    <x v="1"/>
    <x v="38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x v="38"/>
    <n v="302.2"/>
    <n v="52.103448275862071"/>
    <x v="1"/>
    <x v="38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x v="38"/>
    <n v="143.33333333333334"/>
    <n v="51.6"/>
    <x v="1"/>
    <x v="38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x v="38"/>
    <n v="131.44"/>
    <n v="164.3"/>
    <x v="1"/>
    <x v="38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x v="38"/>
    <n v="168.01999999999998"/>
    <n v="84.858585858585855"/>
    <x v="1"/>
    <x v="38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x v="38"/>
    <n v="109.67666666666666"/>
    <n v="94.548850574712645"/>
    <x v="1"/>
    <x v="38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x v="38"/>
    <n v="106.6857142857143"/>
    <n v="45.536585365853661"/>
    <x v="1"/>
    <x v="38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x v="38"/>
    <n v="100"/>
    <n v="51.724137931034484"/>
    <x v="1"/>
    <x v="38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x v="38"/>
    <n v="127.2"/>
    <n v="50.88"/>
    <x v="1"/>
    <x v="38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x v="38"/>
    <n v="146.53333333333333"/>
    <n v="191.13043478260869"/>
    <x v="1"/>
    <x v="38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x v="38"/>
    <n v="112.53599999999999"/>
    <n v="89.314285714285717"/>
    <x v="1"/>
    <x v="38"/>
    <d v="2016-10-01T12:50:55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x v="38"/>
    <n v="108.78684000000001"/>
    <n v="88.588631921824103"/>
    <x v="1"/>
    <x v="38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x v="38"/>
    <n v="126.732"/>
    <n v="96.300911854103347"/>
    <x v="1"/>
    <x v="38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x v="38"/>
    <n v="213.20000000000002"/>
    <n v="33.3125"/>
    <x v="1"/>
    <x v="38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x v="38"/>
    <n v="100.49999999999999"/>
    <n v="37.222222222222221"/>
    <x v="1"/>
    <x v="38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x v="38"/>
    <n v="108.71389999999998"/>
    <n v="92.130423728813554"/>
    <x v="1"/>
    <x v="38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x v="38"/>
    <n v="107.5"/>
    <n v="76.785714285714292"/>
    <x v="1"/>
    <x v="38"/>
    <d v="2015-06-22T19:00:21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x v="38"/>
    <n v="110.48192771084338"/>
    <n v="96.526315789473685"/>
    <x v="1"/>
    <x v="38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x v="38"/>
    <n v="128"/>
    <n v="51.891891891891895"/>
    <x v="1"/>
    <x v="38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x v="38"/>
    <n v="110.00666666666667"/>
    <n v="128.9140625"/>
    <x v="1"/>
    <x v="38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x v="38"/>
    <n v="109.34166666666667"/>
    <n v="84.108974358974365"/>
    <x v="1"/>
    <x v="38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x v="38"/>
    <n v="132.70650000000001"/>
    <n v="82.941562500000003"/>
    <x v="1"/>
    <x v="38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x v="38"/>
    <n v="190.84810126582278"/>
    <n v="259.94827586206895"/>
    <x v="1"/>
    <x v="38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x v="38"/>
    <n v="149"/>
    <n v="37.25"/>
    <x v="1"/>
    <x v="38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x v="38"/>
    <n v="166.4"/>
    <n v="177.02127659574469"/>
    <x v="1"/>
    <x v="38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x v="38"/>
    <n v="106.66666666666667"/>
    <n v="74.074074074074076"/>
    <x v="1"/>
    <x v="38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x v="38"/>
    <n v="106"/>
    <n v="70.666666666666671"/>
    <x v="1"/>
    <x v="38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x v="38"/>
    <n v="23.62857142857143"/>
    <n v="23.62857142857143"/>
    <x v="1"/>
    <x v="38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x v="38"/>
    <n v="0.15"/>
    <n v="37.5"/>
    <x v="1"/>
    <x v="38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x v="38"/>
    <n v="0.4"/>
    <n v="13.333333333333334"/>
    <x v="1"/>
    <x v="38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x v="38"/>
    <n v="0"/>
    <e v="#DIV/0!"/>
    <x v="1"/>
    <x v="38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x v="38"/>
    <n v="5.0000000000000001E-3"/>
    <n v="1"/>
    <x v="1"/>
    <x v="38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x v="38"/>
    <n v="0"/>
    <e v="#DIV/0!"/>
    <x v="1"/>
    <x v="38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x v="38"/>
    <n v="0"/>
    <e v="#DIV/0!"/>
    <x v="1"/>
    <x v="38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x v="38"/>
    <n v="1.6666666666666666E-2"/>
    <n v="1"/>
    <x v="1"/>
    <x v="38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x v="38"/>
    <n v="3.0066666666666664"/>
    <n v="41"/>
    <x v="1"/>
    <x v="38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x v="38"/>
    <n v="0.15227272727272728"/>
    <n v="55.833333333333336"/>
    <x v="1"/>
    <x v="38"/>
    <d v="2015-08-29T06:35:34"/>
    <x v="3055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x v="38"/>
    <n v="0"/>
    <e v="#DIV/0!"/>
    <x v="1"/>
    <x v="38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x v="38"/>
    <n v="66.84"/>
    <n v="99.761194029850742"/>
    <x v="1"/>
    <x v="38"/>
    <d v="2015-09-01T12:51:3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x v="38"/>
    <n v="19.566666666666666"/>
    <n v="25.521739130434781"/>
    <x v="1"/>
    <x v="38"/>
    <d v="2016-09-17T22:08:58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x v="38"/>
    <n v="11.294666666666666"/>
    <n v="117.65277777777777"/>
    <x v="1"/>
    <x v="38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x v="38"/>
    <n v="0.04"/>
    <n v="5"/>
    <x v="1"/>
    <x v="38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x v="38"/>
    <n v="11.985714285714286"/>
    <n v="2796.6666666666665"/>
    <x v="1"/>
    <x v="38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x v="38"/>
    <n v="2.5"/>
    <n v="200"/>
    <x v="1"/>
    <x v="38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x v="38"/>
    <n v="6.9999999999999993E-2"/>
    <n v="87.5"/>
    <x v="1"/>
    <x v="38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x v="38"/>
    <n v="14.099999999999998"/>
    <n v="20.142857142857142"/>
    <x v="1"/>
    <x v="38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x v="38"/>
    <n v="3.34"/>
    <n v="20.875"/>
    <x v="1"/>
    <x v="38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x v="38"/>
    <n v="59.774999999999999"/>
    <n v="61.307692307692307"/>
    <x v="1"/>
    <x v="38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x v="38"/>
    <n v="1.6666666666666666E-2"/>
    <n v="1"/>
    <x v="1"/>
    <x v="38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x v="38"/>
    <n v="2.3035714285714284E-2"/>
    <n v="92.142857142857139"/>
    <x v="1"/>
    <x v="38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x v="38"/>
    <n v="8.8000000000000009E-2"/>
    <n v="7.333333333333333"/>
    <x v="1"/>
    <x v="38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x v="38"/>
    <n v="8.64"/>
    <n v="64.8"/>
    <x v="1"/>
    <x v="38"/>
    <d v="2016-06-30T02:27:20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x v="38"/>
    <n v="15.06"/>
    <n v="30.12"/>
    <x v="1"/>
    <x v="38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x v="38"/>
    <n v="0.47727272727272729"/>
    <n v="52.5"/>
    <x v="1"/>
    <x v="38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x v="38"/>
    <n v="0.11833333333333333"/>
    <n v="23.666666666666668"/>
    <x v="1"/>
    <x v="38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x v="38"/>
    <n v="0.8417399858735245"/>
    <n v="415.77777777777777"/>
    <x v="1"/>
    <x v="38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x v="38"/>
    <n v="1.8799999999999997E-2"/>
    <n v="53.714285714285715"/>
    <x v="1"/>
    <x v="38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x v="38"/>
    <n v="0.21029999999999999"/>
    <n v="420.6"/>
    <x v="1"/>
    <x v="38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x v="38"/>
    <n v="0"/>
    <e v="#DIV/0!"/>
    <x v="1"/>
    <x v="38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x v="38"/>
    <n v="0.27999999999999997"/>
    <n v="18.666666666666668"/>
    <x v="1"/>
    <x v="38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x v="38"/>
    <n v="11.57920670115792"/>
    <n v="78.333333333333329"/>
    <x v="1"/>
    <x v="38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x v="38"/>
    <n v="2.44"/>
    <n v="67.777777777777771"/>
    <x v="1"/>
    <x v="38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x v="38"/>
    <n v="0.25"/>
    <n v="16.666666666666668"/>
    <x v="1"/>
    <x v="38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x v="38"/>
    <n v="0.625"/>
    <n v="62.5"/>
    <x v="1"/>
    <x v="38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x v="38"/>
    <n v="0.19384615384615383"/>
    <n v="42"/>
    <x v="1"/>
    <x v="38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x v="38"/>
    <n v="23.416"/>
    <n v="130.0888888888889"/>
    <x v="1"/>
    <x v="38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x v="38"/>
    <n v="5.0808888888888886"/>
    <n v="1270.2222222222222"/>
    <x v="1"/>
    <x v="38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x v="38"/>
    <n v="15.920000000000002"/>
    <n v="88.444444444444443"/>
    <x v="1"/>
    <x v="38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x v="38"/>
    <n v="1.1831900000000002"/>
    <n v="56.342380952380957"/>
    <x v="1"/>
    <x v="38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x v="38"/>
    <n v="22.75"/>
    <n v="53.529411764705884"/>
    <x v="1"/>
    <x v="38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x v="38"/>
    <n v="2.5000000000000001E-2"/>
    <n v="25"/>
    <x v="1"/>
    <x v="38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x v="38"/>
    <n v="0.33512064343163539"/>
    <n v="50"/>
    <x v="1"/>
    <x v="38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x v="38"/>
    <n v="3.9750000000000001"/>
    <n v="56.785714285714285"/>
    <x v="1"/>
    <x v="38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x v="38"/>
    <n v="17.150000000000002"/>
    <n v="40.833333333333336"/>
    <x v="1"/>
    <x v="38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x v="38"/>
    <n v="3.6080041046690612"/>
    <n v="65.111111111111114"/>
    <x v="1"/>
    <x v="38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x v="38"/>
    <n v="13.900000000000002"/>
    <n v="55.6"/>
    <x v="1"/>
    <x v="38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x v="38"/>
    <n v="15.225"/>
    <n v="140.53846153846155"/>
    <x v="1"/>
    <x v="38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x v="38"/>
    <n v="12"/>
    <n v="25"/>
    <x v="1"/>
    <x v="38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x v="38"/>
    <n v="39.112499999999997"/>
    <n v="69.533333333333331"/>
    <x v="1"/>
    <x v="38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x v="38"/>
    <n v="0.26829268292682928"/>
    <n v="5.5"/>
    <x v="1"/>
    <x v="38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x v="38"/>
    <n v="29.625"/>
    <n v="237"/>
    <x v="1"/>
    <x v="38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x v="38"/>
    <n v="42.360992301112063"/>
    <n v="79.870967741935488"/>
    <x v="1"/>
    <x v="38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x v="38"/>
    <n v="4.1000000000000005"/>
    <n v="10.25"/>
    <x v="1"/>
    <x v="38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x v="38"/>
    <n v="19.762499999999999"/>
    <n v="272.58620689655174"/>
    <x v="1"/>
    <x v="38"/>
    <d v="2015-05-04T19:32:31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x v="38"/>
    <n v="5.1999999999999998E-2"/>
    <n v="13"/>
    <x v="1"/>
    <x v="38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x v="38"/>
    <n v="25.030188679245285"/>
    <n v="58.184210526315788"/>
    <x v="1"/>
    <x v="38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x v="38"/>
    <n v="0.04"/>
    <n v="10"/>
    <x v="1"/>
    <x v="38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x v="38"/>
    <n v="26.640000000000004"/>
    <n v="70.10526315789474"/>
    <x v="1"/>
    <x v="38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x v="38"/>
    <n v="4.7363636363636363"/>
    <n v="57.888888888888886"/>
    <x v="1"/>
    <x v="38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x v="38"/>
    <n v="4.2435339894712749"/>
    <n v="125.27027027027027"/>
    <x v="1"/>
    <x v="38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x v="38"/>
    <n v="0"/>
    <e v="#DIV/0!"/>
    <x v="1"/>
    <x v="38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x v="38"/>
    <n v="3"/>
    <n v="300"/>
    <x v="1"/>
    <x v="38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x v="38"/>
    <n v="57.333333333333336"/>
    <n v="43"/>
    <x v="1"/>
    <x v="38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x v="38"/>
    <n v="0.1"/>
    <n v="1"/>
    <x v="1"/>
    <x v="38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x v="38"/>
    <n v="0.31"/>
    <n v="775"/>
    <x v="1"/>
    <x v="38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x v="38"/>
    <n v="0.05"/>
    <n v="5"/>
    <x v="1"/>
    <x v="38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x v="38"/>
    <n v="9.8461538461538465E-3"/>
    <n v="12.8"/>
    <x v="1"/>
    <x v="38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x v="38"/>
    <n v="0.66666666666666674"/>
    <n v="10"/>
    <x v="1"/>
    <x v="38"/>
    <d v="2014-07-28T16:18:55"/>
    <x v="311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x v="38"/>
    <n v="58.291457286432156"/>
    <n v="58"/>
    <x v="1"/>
    <x v="38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x v="38"/>
    <n v="68.153599999999997"/>
    <n v="244.80459770114942"/>
    <x v="1"/>
    <x v="38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x v="38"/>
    <n v="3.2499999999999999E-3"/>
    <n v="6.5"/>
    <x v="1"/>
    <x v="38"/>
    <d v="2014-12-04T18:43:21"/>
    <x v="3118"/>
  </r>
  <r>
    <n v="3125"/>
    <s v="N/A (Canceled)"/>
    <s v="N/A"/>
    <n v="1500000"/>
    <n v="0"/>
    <x v="1"/>
    <x v="0"/>
    <s v="USD"/>
    <n v="1452142672"/>
    <n v="1449550672"/>
    <x v="0"/>
    <n v="0"/>
    <b v="0"/>
    <x v="38"/>
    <n v="0"/>
    <e v="#DIV/0!"/>
    <x v="1"/>
    <x v="38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x v="38"/>
    <n v="4.16"/>
    <n v="61.176470588235297"/>
    <x v="1"/>
    <x v="38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x v="38"/>
    <n v="0"/>
    <e v="#DIV/0!"/>
    <x v="1"/>
    <x v="38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x v="6"/>
    <n v="108.60666666666667"/>
    <n v="139.23931623931625"/>
    <x v="1"/>
    <x v="6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x v="6"/>
    <n v="0.8"/>
    <n v="10"/>
    <x v="1"/>
    <x v="6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x v="6"/>
    <n v="3.75"/>
    <n v="93.75"/>
    <x v="1"/>
    <x v="6"/>
    <d v="2017-03-14T15:21:56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x v="6"/>
    <n v="15.731707317073171"/>
    <n v="53.75"/>
    <x v="1"/>
    <x v="6"/>
    <d v="2017-03-09T13:54:05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x v="6"/>
    <n v="3.3333333333333333E-2"/>
    <n v="10"/>
    <x v="1"/>
    <x v="6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x v="6"/>
    <n v="108"/>
    <n v="33.75"/>
    <x v="1"/>
    <x v="6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x v="6"/>
    <n v="22.5"/>
    <n v="18.75"/>
    <x v="1"/>
    <x v="6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x v="6"/>
    <n v="20.849420849420849"/>
    <n v="23.142857142857142"/>
    <x v="1"/>
    <x v="6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x v="6"/>
    <n v="127.8"/>
    <n v="29.045454545454547"/>
    <x v="1"/>
    <x v="6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x v="6"/>
    <n v="3.3333333333333335"/>
    <n v="50"/>
    <x v="1"/>
    <x v="6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x v="6"/>
    <n v="0"/>
    <e v="#DIV/0!"/>
    <x v="1"/>
    <x v="6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x v="6"/>
    <n v="5.4"/>
    <n v="450"/>
    <x v="1"/>
    <x v="6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x v="6"/>
    <n v="0.96"/>
    <n v="24"/>
    <x v="1"/>
    <x v="6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x v="6"/>
    <n v="51.6"/>
    <n v="32.25"/>
    <x v="1"/>
    <x v="6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x v="6"/>
    <n v="1.6363636363636365"/>
    <n v="15"/>
    <x v="1"/>
    <x v="6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x v="6"/>
    <n v="0"/>
    <e v="#DIV/0!"/>
    <x v="1"/>
    <x v="6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x v="6"/>
    <n v="75.400000000000006"/>
    <n v="251.33333333333334"/>
    <x v="1"/>
    <x v="6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x v="6"/>
    <n v="0"/>
    <e v="#DIV/0!"/>
    <x v="1"/>
    <x v="6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x v="6"/>
    <n v="10.5"/>
    <n v="437.5"/>
    <x v="1"/>
    <x v="6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x v="6"/>
    <n v="117.52499999999999"/>
    <n v="110.35211267605634"/>
    <x v="1"/>
    <x v="6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x v="6"/>
    <n v="131.16666666666669"/>
    <n v="41.421052631578945"/>
    <x v="1"/>
    <x v="6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x v="6"/>
    <n v="104"/>
    <n v="52"/>
    <x v="1"/>
    <x v="6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x v="6"/>
    <n v="101"/>
    <n v="33.990384615384613"/>
    <x v="1"/>
    <x v="6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x v="6"/>
    <n v="100.4"/>
    <n v="103.35294117647059"/>
    <x v="1"/>
    <x v="6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x v="6"/>
    <n v="105.95454545454545"/>
    <n v="34.791044776119406"/>
    <x v="1"/>
    <x v="6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x v="6"/>
    <n v="335.58333333333337"/>
    <n v="41.773858921161825"/>
    <x v="1"/>
    <x v="6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x v="6"/>
    <n v="112.92857142857142"/>
    <n v="64.268292682926827"/>
    <x v="1"/>
    <x v="6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x v="6"/>
    <n v="188.50460000000001"/>
    <n v="31.209370860927152"/>
    <x v="1"/>
    <x v="6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x v="6"/>
    <n v="101.81818181818181"/>
    <n v="62.921348314606739"/>
    <x v="1"/>
    <x v="6"/>
    <d v="2012-04-27T22:52:24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x v="6"/>
    <n v="101"/>
    <n v="98.536585365853654"/>
    <x v="1"/>
    <x v="6"/>
    <d v="2014-07-09T18:55:05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x v="6"/>
    <n v="113.99999999999999"/>
    <n v="82.608695652173907"/>
    <x v="1"/>
    <x v="6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x v="6"/>
    <n v="133.48133333333334"/>
    <n v="38.504230769230773"/>
    <x v="1"/>
    <x v="6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x v="6"/>
    <n v="101.53333333333335"/>
    <n v="80.15789473684211"/>
    <x v="1"/>
    <x v="6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x v="6"/>
    <n v="105.1"/>
    <n v="28.405405405405407"/>
    <x v="1"/>
    <x v="6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x v="6"/>
    <n v="127.15"/>
    <n v="80.730158730158735"/>
    <x v="1"/>
    <x v="6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x v="6"/>
    <n v="111.15384615384616"/>
    <n v="200.69444444444446"/>
    <x v="1"/>
    <x v="6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x v="6"/>
    <n v="106.76"/>
    <n v="37.591549295774648"/>
    <x v="1"/>
    <x v="6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x v="6"/>
    <n v="162.66666666666666"/>
    <n v="58.095238095238095"/>
    <x v="1"/>
    <x v="6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x v="6"/>
    <n v="160.22808571428573"/>
    <n v="60.300892473118282"/>
    <x v="1"/>
    <x v="6"/>
    <d v="2014-10-28T16:35:53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x v="6"/>
    <n v="116.16666666666666"/>
    <n v="63.363636363636367"/>
    <x v="1"/>
    <x v="6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x v="6"/>
    <n v="124.2"/>
    <n v="50.901639344262293"/>
    <x v="1"/>
    <x v="6"/>
    <d v="2014-05-13T02:32:33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x v="6"/>
    <n v="103.01249999999999"/>
    <n v="100.5"/>
    <x v="1"/>
    <x v="6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x v="6"/>
    <n v="112.25"/>
    <n v="31.619718309859156"/>
    <x v="1"/>
    <x v="6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x v="6"/>
    <n v="108.8142857142857"/>
    <n v="65.102564102564102"/>
    <x v="1"/>
    <x v="6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x v="6"/>
    <n v="114.99999999999999"/>
    <n v="79.310344827586206"/>
    <x v="1"/>
    <x v="6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x v="6"/>
    <n v="103"/>
    <n v="139.18918918918919"/>
    <x v="1"/>
    <x v="6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x v="6"/>
    <n v="101.13333333333334"/>
    <n v="131.91304347826087"/>
    <x v="1"/>
    <x v="6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x v="6"/>
    <n v="109.55999999999999"/>
    <n v="91.3"/>
    <x v="1"/>
    <x v="6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x v="6"/>
    <n v="114.8421052631579"/>
    <n v="39.672727272727272"/>
    <x v="1"/>
    <x v="6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x v="6"/>
    <n v="117.39999999999999"/>
    <n v="57.549019607843135"/>
    <x v="1"/>
    <x v="6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x v="6"/>
    <n v="171.73333333333335"/>
    <n v="33.025641025641029"/>
    <x v="1"/>
    <x v="6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x v="6"/>
    <n v="114.16238095238094"/>
    <n v="77.335806451612896"/>
    <x v="1"/>
    <x v="6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x v="6"/>
    <n v="119.75"/>
    <n v="31.933333333333334"/>
    <x v="1"/>
    <x v="6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x v="6"/>
    <n v="109.00000000000001"/>
    <n v="36.333333333333336"/>
    <x v="1"/>
    <x v="6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x v="6"/>
    <n v="100.88571428571429"/>
    <n v="46.768211920529801"/>
    <x v="1"/>
    <x v="6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x v="6"/>
    <n v="109.00000000000001"/>
    <n v="40.073529411764703"/>
    <x v="1"/>
    <x v="6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x v="6"/>
    <n v="107.20930232558139"/>
    <n v="100.21739130434783"/>
    <x v="1"/>
    <x v="6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x v="6"/>
    <n v="100"/>
    <n v="41.666666666666664"/>
    <x v="1"/>
    <x v="6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x v="6"/>
    <n v="102.18750000000001"/>
    <n v="46.714285714285715"/>
    <x v="1"/>
    <x v="6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x v="6"/>
    <n v="116.29333333333334"/>
    <n v="71.491803278688522"/>
    <x v="1"/>
    <x v="6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x v="40"/>
    <n v="65"/>
    <n v="14.444444444444445"/>
    <x v="1"/>
    <x v="40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x v="40"/>
    <n v="12.327272727272726"/>
    <n v="356.84210526315792"/>
    <x v="1"/>
    <x v="40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x v="40"/>
    <n v="0"/>
    <e v="#DIV/0!"/>
    <x v="1"/>
    <x v="40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x v="40"/>
    <n v="4.0266666666666664"/>
    <n v="37.75"/>
    <x v="1"/>
    <x v="40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x v="40"/>
    <n v="1.02"/>
    <n v="12.75"/>
    <x v="1"/>
    <x v="40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x v="40"/>
    <n v="11.74"/>
    <n v="24.458333333333332"/>
    <x v="1"/>
    <x v="40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x v="40"/>
    <n v="0"/>
    <e v="#DIV/0!"/>
    <x v="1"/>
    <x v="40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x v="40"/>
    <n v="59.142857142857139"/>
    <n v="53.07692307692308"/>
    <x v="1"/>
    <x v="40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x v="40"/>
    <n v="0.06"/>
    <n v="300"/>
    <x v="1"/>
    <x v="40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x v="40"/>
    <n v="11.450000000000001"/>
    <n v="286.25"/>
    <x v="1"/>
    <x v="40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x v="40"/>
    <n v="0.36666666666666664"/>
    <n v="36.666666666666664"/>
    <x v="1"/>
    <x v="40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x v="40"/>
    <n v="52.16"/>
    <n v="49.20754716981132"/>
    <x v="1"/>
    <x v="40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x v="40"/>
    <n v="2E-3"/>
    <n v="1"/>
    <x v="1"/>
    <x v="40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x v="40"/>
    <n v="1.25"/>
    <n v="12.5"/>
    <x v="1"/>
    <x v="40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x v="40"/>
    <n v="54.52"/>
    <n v="109.04"/>
    <x v="1"/>
    <x v="40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x v="40"/>
    <n v="25"/>
    <n v="41.666666666666664"/>
    <x v="1"/>
    <x v="40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x v="40"/>
    <n v="0"/>
    <e v="#DIV/0!"/>
    <x v="1"/>
    <x v="40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x v="40"/>
    <n v="3.4125000000000001"/>
    <n v="22.75"/>
    <x v="1"/>
    <x v="40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x v="40"/>
    <n v="0"/>
    <e v="#DIV/0!"/>
    <x v="1"/>
    <x v="40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x v="40"/>
    <n v="46.36363636363636"/>
    <n v="70.833333333333329"/>
    <x v="1"/>
    <x v="40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x v="6"/>
    <n v="103.49999999999999"/>
    <n v="63.109756097560975"/>
    <x v="1"/>
    <x v="6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x v="6"/>
    <n v="119.32315789473684"/>
    <n v="50.157964601769912"/>
    <x v="1"/>
    <x v="6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x v="6"/>
    <n v="125.76666666666667"/>
    <n v="62.883333333333333"/>
    <x v="1"/>
    <x v="6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x v="6"/>
    <n v="119.74347826086958"/>
    <n v="85.531055900621112"/>
    <x v="1"/>
    <x v="6"/>
    <d v="2014-07-14T14:04:40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x v="6"/>
    <n v="126.25"/>
    <n v="53.723404255319146"/>
    <x v="1"/>
    <x v="6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x v="6"/>
    <n v="100.11666666666667"/>
    <n v="127.80851063829788"/>
    <x v="1"/>
    <x v="6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x v="6"/>
    <n v="102.13333333333334"/>
    <n v="106.57391304347826"/>
    <x v="1"/>
    <x v="6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x v="6"/>
    <n v="100.35142857142858"/>
    <n v="262.11194029850748"/>
    <x v="1"/>
    <x v="6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x v="6"/>
    <n v="100.05"/>
    <n v="57.171428571428571"/>
    <x v="1"/>
    <x v="6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x v="6"/>
    <n v="116.02222222222223"/>
    <n v="50.20192307692308"/>
    <x v="1"/>
    <x v="6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x v="6"/>
    <n v="102.1"/>
    <n v="66.586956521739125"/>
    <x v="1"/>
    <x v="6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x v="6"/>
    <n v="100.11000000000001"/>
    <n v="168.25210084033614"/>
    <x v="1"/>
    <x v="6"/>
    <d v="2015-02-15T23:35:47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x v="6"/>
    <n v="100.84"/>
    <n v="256.37288135593218"/>
    <x v="1"/>
    <x v="6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x v="6"/>
    <n v="103.42499999999998"/>
    <n v="36.610619469026545"/>
    <x v="1"/>
    <x v="6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x v="6"/>
    <n v="124.8"/>
    <n v="37.142857142857146"/>
    <x v="1"/>
    <x v="6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x v="6"/>
    <n v="109.51612903225806"/>
    <n v="45.878378378378379"/>
    <x v="1"/>
    <x v="6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x v="6"/>
    <n v="102.03333333333333"/>
    <n v="141.71296296296296"/>
    <x v="1"/>
    <x v="6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x v="6"/>
    <n v="102.35000000000001"/>
    <n v="52.487179487179489"/>
    <x v="1"/>
    <x v="6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x v="6"/>
    <n v="104.16666666666667"/>
    <n v="59.523809523809526"/>
    <x v="1"/>
    <x v="6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x v="6"/>
    <n v="125"/>
    <n v="50"/>
    <x v="1"/>
    <x v="6"/>
    <d v="2016-12-18T21:10:36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x v="6"/>
    <n v="102.34285714285714"/>
    <n v="193.62162162162161"/>
    <x v="1"/>
    <x v="6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x v="6"/>
    <n v="107.86500000000001"/>
    <n v="106.79702970297029"/>
    <x v="1"/>
    <x v="6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x v="6"/>
    <n v="109.88461538461539"/>
    <n v="77.21621621621621"/>
    <x v="1"/>
    <x v="6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x v="6"/>
    <n v="161"/>
    <n v="57.5"/>
    <x v="1"/>
    <x v="6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x v="6"/>
    <n v="131.20000000000002"/>
    <n v="50.46153846153846"/>
    <x v="1"/>
    <x v="6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x v="6"/>
    <n v="118.8"/>
    <n v="97.377049180327873"/>
    <x v="1"/>
    <x v="6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x v="6"/>
    <n v="100.39275000000001"/>
    <n v="34.91921739130435"/>
    <x v="1"/>
    <x v="6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x v="6"/>
    <n v="103.20666666666666"/>
    <n v="85.530386740331494"/>
    <x v="1"/>
    <x v="6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x v="6"/>
    <n v="100.6"/>
    <n v="182.90909090909091"/>
    <x v="1"/>
    <x v="6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x v="6"/>
    <n v="100.78754285714287"/>
    <n v="131.13620817843866"/>
    <x v="1"/>
    <x v="6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x v="6"/>
    <n v="112.32142857142857"/>
    <n v="39.810126582278478"/>
    <x v="1"/>
    <x v="6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x v="6"/>
    <n v="105.91914022517912"/>
    <n v="59.701730769230764"/>
    <x v="1"/>
    <x v="6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x v="6"/>
    <n v="100.56666666666668"/>
    <n v="88.735294117647058"/>
    <x v="1"/>
    <x v="6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x v="6"/>
    <n v="115.30588235294117"/>
    <n v="58.688622754491021"/>
    <x v="1"/>
    <x v="6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x v="6"/>
    <n v="127.30419999999999"/>
    <n v="69.56513661202186"/>
    <x v="1"/>
    <x v="6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x v="6"/>
    <n v="102.83750000000001"/>
    <n v="115.87323943661971"/>
    <x v="1"/>
    <x v="6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x v="6"/>
    <n v="102.9375"/>
    <n v="23.869565217391305"/>
    <x v="1"/>
    <x v="6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x v="6"/>
    <n v="104.3047619047619"/>
    <n v="81.125925925925927"/>
    <x v="1"/>
    <x v="6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x v="6"/>
    <n v="111.22000000000001"/>
    <n v="57.626943005181346"/>
    <x v="1"/>
    <x v="6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x v="6"/>
    <n v="105.86"/>
    <n v="46.429824561403507"/>
    <x v="1"/>
    <x v="6"/>
    <d v="2015-06-12T10:25:12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x v="6"/>
    <n v="100.79166666666666"/>
    <n v="60.475000000000001"/>
    <x v="1"/>
    <x v="6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x v="6"/>
    <n v="104.92727272727274"/>
    <n v="65.579545454545453"/>
    <x v="1"/>
    <x v="6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x v="6"/>
    <n v="101.55199999999999"/>
    <n v="119.1924882629108"/>
    <x v="1"/>
    <x v="6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x v="6"/>
    <n v="110.73333333333333"/>
    <n v="83.05"/>
    <x v="1"/>
    <x v="6"/>
    <d v="2015-05-22T17:32:46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x v="6"/>
    <n v="127.82222222222221"/>
    <n v="57.52"/>
    <x v="1"/>
    <x v="6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x v="6"/>
    <n v="101.82500000000002"/>
    <n v="177.08695652173913"/>
    <x v="1"/>
    <x v="6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x v="6"/>
    <n v="101.25769230769231"/>
    <n v="70.771505376344081"/>
    <x v="1"/>
    <x v="6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x v="6"/>
    <n v="175"/>
    <n v="29.166666666666668"/>
    <x v="1"/>
    <x v="6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x v="6"/>
    <n v="128.06"/>
    <n v="72.76136363636364"/>
    <x v="1"/>
    <x v="6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x v="6"/>
    <n v="106.29949999999999"/>
    <n v="51.853414634146333"/>
    <x v="1"/>
    <x v="6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x v="6"/>
    <n v="105.21428571428571"/>
    <n v="98.2"/>
    <x v="1"/>
    <x v="6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x v="6"/>
    <n v="106.16782608695652"/>
    <n v="251.7381443298969"/>
    <x v="1"/>
    <x v="6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x v="6"/>
    <n v="109.24000000000001"/>
    <n v="74.821917808219183"/>
    <x v="1"/>
    <x v="6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x v="6"/>
    <n v="100.45454545454547"/>
    <n v="67.65306122448979"/>
    <x v="1"/>
    <x v="6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x v="6"/>
    <n v="103.04098360655738"/>
    <n v="93.81343283582089"/>
    <x v="1"/>
    <x v="6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x v="6"/>
    <n v="112.1664"/>
    <n v="41.237647058823526"/>
    <x v="1"/>
    <x v="6"/>
    <d v="2015-10-07T12:23:08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x v="6"/>
    <n v="103"/>
    <n v="52.551020408163268"/>
    <x v="1"/>
    <x v="6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x v="6"/>
    <n v="164"/>
    <n v="70.285714285714292"/>
    <x v="1"/>
    <x v="6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x v="6"/>
    <n v="131.28333333333333"/>
    <n v="48.325153374233132"/>
    <x v="1"/>
    <x v="6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x v="6"/>
    <n v="102.1"/>
    <n v="53.177083333333336"/>
    <x v="1"/>
    <x v="6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x v="6"/>
    <n v="128"/>
    <n v="60.952380952380949"/>
    <x v="1"/>
    <x v="6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x v="6"/>
    <n v="101.49999999999999"/>
    <n v="116"/>
    <x v="1"/>
    <x v="6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x v="6"/>
    <n v="101.66666666666666"/>
    <n v="61"/>
    <x v="1"/>
    <x v="6"/>
    <d v="2015-06-12T12:47:45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x v="6"/>
    <n v="130"/>
    <n v="38.235294117647058"/>
    <x v="1"/>
    <x v="6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x v="6"/>
    <n v="154.43"/>
    <n v="106.50344827586207"/>
    <x v="1"/>
    <x v="6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x v="6"/>
    <n v="107.4"/>
    <n v="204.57142857142858"/>
    <x v="1"/>
    <x v="6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x v="6"/>
    <n v="101.32258064516128"/>
    <n v="54.912587412587413"/>
    <x v="1"/>
    <x v="6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x v="6"/>
    <n v="100.27777777777777"/>
    <n v="150.41666666666666"/>
    <x v="1"/>
    <x v="6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x v="6"/>
    <n v="116.84444444444443"/>
    <n v="52.58"/>
    <x v="1"/>
    <x v="6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x v="6"/>
    <n v="108.60000000000001"/>
    <n v="54.3"/>
    <x v="1"/>
    <x v="6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x v="6"/>
    <n v="103.4"/>
    <n v="76.029411764705884"/>
    <x v="1"/>
    <x v="6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x v="6"/>
    <n v="114.27586206896552"/>
    <n v="105.2063492063492"/>
    <x v="1"/>
    <x v="6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x v="6"/>
    <n v="103"/>
    <n v="68.666666666666671"/>
    <x v="1"/>
    <x v="6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x v="6"/>
    <n v="121.6"/>
    <n v="129.36170212765958"/>
    <x v="1"/>
    <x v="6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x v="6"/>
    <n v="102.6467741935484"/>
    <n v="134.26371308016877"/>
    <x v="1"/>
    <x v="6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x v="6"/>
    <n v="104.75000000000001"/>
    <n v="17.829787234042552"/>
    <x v="1"/>
    <x v="6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x v="6"/>
    <n v="101.6"/>
    <n v="203.2"/>
    <x v="1"/>
    <x v="6"/>
    <d v="2016-01-11T21:14:13"/>
    <x v="327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x v="6"/>
    <n v="112.10242048409683"/>
    <n v="69.18518518518519"/>
    <x v="1"/>
    <x v="6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x v="6"/>
    <n v="101.76666666666667"/>
    <n v="125.12295081967213"/>
    <x v="1"/>
    <x v="6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x v="6"/>
    <n v="100"/>
    <n v="73.529411764705884"/>
    <x v="1"/>
    <x v="6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x v="6"/>
    <n v="100.26489999999998"/>
    <n v="48.437149758454105"/>
    <x v="1"/>
    <x v="6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x v="6"/>
    <n v="133.04200000000003"/>
    <n v="26.608400000000003"/>
    <x v="1"/>
    <x v="6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x v="6"/>
    <n v="121.2"/>
    <n v="33.666666666666664"/>
    <x v="1"/>
    <x v="6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x v="6"/>
    <n v="113.99999999999999"/>
    <n v="40.714285714285715"/>
    <x v="1"/>
    <x v="6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x v="6"/>
    <n v="286.13861386138615"/>
    <n v="19.266666666666666"/>
    <x v="1"/>
    <x v="6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x v="6"/>
    <n v="170.44444444444446"/>
    <n v="84.285714285714292"/>
    <x v="1"/>
    <x v="6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x v="6"/>
    <n v="118.33333333333333"/>
    <n v="29.583333333333332"/>
    <x v="1"/>
    <x v="6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x v="6"/>
    <n v="102.85857142857142"/>
    <n v="26.667037037037037"/>
    <x v="1"/>
    <x v="6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x v="6"/>
    <n v="144.06666666666666"/>
    <n v="45.978723404255319"/>
    <x v="1"/>
    <x v="6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x v="6"/>
    <n v="100.07272727272726"/>
    <n v="125.09090909090909"/>
    <x v="1"/>
    <x v="6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x v="6"/>
    <n v="101.73"/>
    <n v="141.29166666666666"/>
    <x v="1"/>
    <x v="6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x v="6"/>
    <n v="116.19999999999999"/>
    <n v="55.333333333333336"/>
    <x v="1"/>
    <x v="6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x v="6"/>
    <n v="136.16666666666666"/>
    <n v="46.420454545454547"/>
    <x v="1"/>
    <x v="6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x v="6"/>
    <n v="133.46666666666667"/>
    <n v="57.2"/>
    <x v="1"/>
    <x v="6"/>
    <d v="2016-06-17T17:39:36"/>
    <x v="3293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x v="6"/>
    <n v="103.39285714285715"/>
    <n v="173.7"/>
    <x v="1"/>
    <x v="6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x v="6"/>
    <n v="115.88888888888889"/>
    <n v="59.6"/>
    <x v="1"/>
    <x v="6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x v="6"/>
    <n v="104.51666666666665"/>
    <n v="89.585714285714289"/>
    <x v="1"/>
    <x v="6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x v="6"/>
    <n v="102.02500000000001"/>
    <n v="204.05"/>
    <x v="1"/>
    <x v="6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x v="6"/>
    <n v="175.33333333333334"/>
    <n v="48.703703703703702"/>
    <x v="1"/>
    <x v="6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x v="6"/>
    <n v="106.67999999999999"/>
    <n v="53.339999999999996"/>
    <x v="1"/>
    <x v="6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x v="6"/>
    <n v="122.28571428571429"/>
    <n v="75.087719298245617"/>
    <x v="1"/>
    <x v="6"/>
    <d v="2016-03-23T21:02:45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x v="6"/>
    <n v="159.42857142857144"/>
    <n v="18"/>
    <x v="1"/>
    <x v="6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x v="6"/>
    <n v="100.07692307692308"/>
    <n v="209.83870967741936"/>
    <x v="1"/>
    <x v="6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x v="6"/>
    <n v="109.84"/>
    <n v="61.022222222222226"/>
    <x v="1"/>
    <x v="6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x v="6"/>
    <n v="100.03999999999999"/>
    <n v="61"/>
    <x v="1"/>
    <x v="6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x v="6"/>
    <n v="116.05000000000001"/>
    <n v="80.034482758620683"/>
    <x v="1"/>
    <x v="6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x v="6"/>
    <n v="210.75"/>
    <n v="29.068965517241381"/>
    <x v="1"/>
    <x v="6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x v="6"/>
    <n v="110.00000000000001"/>
    <n v="49.438202247191015"/>
    <x v="1"/>
    <x v="6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x v="6"/>
    <n v="100.08673425918037"/>
    <n v="93.977440000000001"/>
    <x v="1"/>
    <x v="6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x v="6"/>
    <n v="106.19047619047619"/>
    <n v="61.944444444444443"/>
    <x v="1"/>
    <x v="6"/>
    <d v="2016-05-09T00:57:04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x v="6"/>
    <n v="125.6"/>
    <n v="78.5"/>
    <x v="1"/>
    <x v="6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x v="6"/>
    <n v="108"/>
    <n v="33.75"/>
    <x v="1"/>
    <x v="6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x v="6"/>
    <n v="101"/>
    <n v="66.44736842105263"/>
    <x v="1"/>
    <x v="6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x v="6"/>
    <n v="107.4"/>
    <n v="35.799999999999997"/>
    <x v="1"/>
    <x v="6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x v="6"/>
    <n v="101.51515151515152"/>
    <n v="145.65217391304347"/>
    <x v="1"/>
    <x v="6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x v="6"/>
    <n v="125.89999999999999"/>
    <n v="25.693877551020407"/>
    <x v="1"/>
    <x v="6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x v="6"/>
    <n v="101.66666666666666"/>
    <n v="152.5"/>
    <x v="1"/>
    <x v="6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x v="6"/>
    <n v="112.5"/>
    <n v="30"/>
    <x v="1"/>
    <x v="6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x v="6"/>
    <n v="101.375"/>
    <n v="142.28070175438597"/>
    <x v="1"/>
    <x v="6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x v="6"/>
    <n v="101.25"/>
    <n v="24.545454545454547"/>
    <x v="1"/>
    <x v="6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x v="6"/>
    <n v="146.38888888888889"/>
    <n v="292.77777777777777"/>
    <x v="1"/>
    <x v="6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x v="6"/>
    <n v="116.8"/>
    <n v="44.92307692307692"/>
    <x v="1"/>
    <x v="6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x v="6"/>
    <n v="106.26666666666667"/>
    <n v="23.10144927536232"/>
    <x v="1"/>
    <x v="6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x v="6"/>
    <n v="104.52"/>
    <n v="80.400000000000006"/>
    <x v="1"/>
    <x v="6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x v="6"/>
    <n v="100"/>
    <n v="72.289156626506028"/>
    <x v="1"/>
    <x v="6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x v="6"/>
    <n v="104.57142857142858"/>
    <n v="32.972972972972975"/>
    <x v="1"/>
    <x v="6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x v="6"/>
    <n v="138.62051149573753"/>
    <n v="116.65217391304348"/>
    <x v="1"/>
    <x v="6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x v="6"/>
    <n v="100.32000000000001"/>
    <n v="79.61904761904762"/>
    <x v="1"/>
    <x v="6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x v="6"/>
    <n v="100"/>
    <n v="27.777777777777779"/>
    <x v="1"/>
    <x v="6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x v="6"/>
    <n v="110.2"/>
    <n v="81.029411764705884"/>
    <x v="1"/>
    <x v="6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x v="6"/>
    <n v="102.18"/>
    <n v="136.84821428571428"/>
    <x v="1"/>
    <x v="6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x v="6"/>
    <n v="104.35000000000001"/>
    <n v="177.61702127659575"/>
    <x v="1"/>
    <x v="6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x v="6"/>
    <n v="138.16666666666666"/>
    <n v="109.07894736842105"/>
    <x v="1"/>
    <x v="6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x v="6"/>
    <n v="100"/>
    <n v="119.64285714285714"/>
    <x v="1"/>
    <x v="6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x v="6"/>
    <n v="101.66666666666666"/>
    <n v="78.205128205128204"/>
    <x v="1"/>
    <x v="6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x v="6"/>
    <n v="171.42857142857142"/>
    <n v="52.173913043478258"/>
    <x v="1"/>
    <x v="6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x v="6"/>
    <n v="101.44444444444444"/>
    <n v="114.125"/>
    <x v="1"/>
    <x v="6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x v="6"/>
    <n v="130"/>
    <n v="50"/>
    <x v="1"/>
    <x v="6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x v="6"/>
    <n v="110.00000000000001"/>
    <n v="91.666666666666671"/>
    <x v="1"/>
    <x v="6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x v="6"/>
    <n v="119.44999999999999"/>
    <n v="108.59090909090909"/>
    <x v="1"/>
    <x v="6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x v="6"/>
    <n v="100.2909090909091"/>
    <n v="69.822784810126578"/>
    <x v="1"/>
    <x v="6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x v="6"/>
    <n v="153.4"/>
    <n v="109.57142857142857"/>
    <x v="1"/>
    <x v="6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x v="6"/>
    <n v="104.42857142857143"/>
    <n v="71.666666666666671"/>
    <x v="1"/>
    <x v="6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x v="6"/>
    <n v="101.1"/>
    <n v="93.611111111111114"/>
    <x v="1"/>
    <x v="6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x v="6"/>
    <n v="107.52"/>
    <n v="76.8"/>
    <x v="1"/>
    <x v="6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x v="6"/>
    <n v="315"/>
    <n v="35.795454545454547"/>
    <x v="1"/>
    <x v="6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x v="6"/>
    <n v="101.93333333333334"/>
    <n v="55.6"/>
    <x v="1"/>
    <x v="6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x v="6"/>
    <n v="126.28571428571429"/>
    <n v="147.33333333333334"/>
    <x v="1"/>
    <x v="6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x v="6"/>
    <n v="101.4"/>
    <n v="56.333333333333336"/>
    <x v="1"/>
    <x v="6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x v="6"/>
    <n v="101"/>
    <n v="96.19047619047619"/>
    <x v="1"/>
    <x v="6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x v="6"/>
    <n v="102.99000000000001"/>
    <n v="63.574074074074076"/>
    <x v="1"/>
    <x v="6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x v="6"/>
    <n v="106.25"/>
    <n v="184.78260869565219"/>
    <x v="1"/>
    <x v="6"/>
    <d v="2017-01-11T01:22:14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x v="6"/>
    <n v="101.37777777777779"/>
    <n v="126.72222222222223"/>
    <x v="1"/>
    <x v="6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x v="6"/>
    <n v="113.46000000000001"/>
    <n v="83.42647058823529"/>
    <x v="1"/>
    <x v="6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x v="6"/>
    <n v="218.00000000000003"/>
    <n v="54.5"/>
    <x v="1"/>
    <x v="6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x v="6"/>
    <n v="101.41935483870968"/>
    <n v="302.30769230769232"/>
    <x v="1"/>
    <x v="6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x v="6"/>
    <n v="105.93333333333332"/>
    <n v="44.138888888888886"/>
    <x v="1"/>
    <x v="6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x v="6"/>
    <n v="104"/>
    <n v="866.66666666666663"/>
    <x v="1"/>
    <x v="6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x v="6"/>
    <n v="221"/>
    <n v="61.388888888888886"/>
    <x v="1"/>
    <x v="6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x v="6"/>
    <n v="118.66666666666667"/>
    <n v="29.666666666666668"/>
    <x v="1"/>
    <x v="6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x v="6"/>
    <n v="104.60000000000001"/>
    <n v="45.478260869565219"/>
    <x v="1"/>
    <x v="6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x v="6"/>
    <n v="103.89999999999999"/>
    <n v="96.203703703703709"/>
    <x v="1"/>
    <x v="6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x v="6"/>
    <n v="117.73333333333333"/>
    <n v="67.92307692307692"/>
    <x v="1"/>
    <x v="6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x v="6"/>
    <n v="138.5"/>
    <n v="30.777777777777779"/>
    <x v="1"/>
    <x v="6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x v="6"/>
    <n v="103.49999999999999"/>
    <n v="38.333333333333336"/>
    <x v="1"/>
    <x v="6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x v="6"/>
    <n v="100.25"/>
    <n v="66.833333333333329"/>
    <x v="1"/>
    <x v="6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x v="6"/>
    <n v="106.57142857142856"/>
    <n v="71.730769230769226"/>
    <x v="1"/>
    <x v="6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x v="6"/>
    <n v="100"/>
    <n v="176.47058823529412"/>
    <x v="1"/>
    <x v="6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x v="6"/>
    <n v="100.01249999999999"/>
    <n v="421.10526315789474"/>
    <x v="1"/>
    <x v="6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x v="6"/>
    <n v="101.05"/>
    <n v="104.98701298701299"/>
    <x v="1"/>
    <x v="6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x v="6"/>
    <n v="107.63636363636364"/>
    <n v="28.19047619047619"/>
    <x v="1"/>
    <x v="6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x v="6"/>
    <n v="103.64999999999999"/>
    <n v="54.55263157894737"/>
    <x v="1"/>
    <x v="6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x v="6"/>
    <n v="104.43333333333334"/>
    <n v="111.89285714285714"/>
    <x v="1"/>
    <x v="6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x v="6"/>
    <n v="102.25"/>
    <n v="85.208333333333329"/>
    <x v="1"/>
    <x v="6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x v="6"/>
    <n v="100.74285714285713"/>
    <n v="76.652173913043484"/>
    <x v="1"/>
    <x v="6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x v="6"/>
    <n v="111.71428571428572"/>
    <n v="65.166666666666671"/>
    <x v="1"/>
    <x v="6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x v="6"/>
    <n v="100.01100000000001"/>
    <n v="93.760312499999998"/>
    <x v="1"/>
    <x v="6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x v="6"/>
    <n v="100"/>
    <n v="133.33333333333334"/>
    <x v="1"/>
    <x v="6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x v="6"/>
    <n v="105"/>
    <n v="51.219512195121951"/>
    <x v="1"/>
    <x v="6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x v="6"/>
    <n v="116.86666666666667"/>
    <n v="100.17142857142858"/>
    <x v="1"/>
    <x v="6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x v="6"/>
    <n v="103.8"/>
    <n v="34.6"/>
    <x v="1"/>
    <x v="6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x v="6"/>
    <n v="114.5"/>
    <n v="184.67741935483872"/>
    <x v="1"/>
    <x v="6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x v="6"/>
    <n v="102.4"/>
    <n v="69.818181818181813"/>
    <x v="1"/>
    <x v="6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x v="6"/>
    <n v="223"/>
    <n v="61.944444444444443"/>
    <x v="1"/>
    <x v="6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x v="6"/>
    <n v="100"/>
    <n v="41.666666666666664"/>
    <x v="1"/>
    <x v="6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x v="6"/>
    <n v="105.80000000000001"/>
    <n v="36.06818181818182"/>
    <x v="1"/>
    <x v="6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x v="6"/>
    <n v="142.36363636363635"/>
    <n v="29"/>
    <x v="1"/>
    <x v="6"/>
    <d v="2014-06-27T14:17:25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x v="6"/>
    <n v="184"/>
    <n v="24.210526315789473"/>
    <x v="1"/>
    <x v="6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x v="6"/>
    <n v="104.33333333333333"/>
    <n v="55.892857142857146"/>
    <x v="1"/>
    <x v="6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x v="6"/>
    <n v="112.00000000000001"/>
    <n v="11.666666666666666"/>
    <x v="1"/>
    <x v="6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x v="6"/>
    <n v="111.07499999999999"/>
    <n v="68.353846153846149"/>
    <x v="1"/>
    <x v="6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x v="6"/>
    <n v="103.75000000000001"/>
    <n v="27.065217391304348"/>
    <x v="1"/>
    <x v="6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x v="6"/>
    <n v="100.41"/>
    <n v="118.12941176470588"/>
    <x v="1"/>
    <x v="6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x v="6"/>
    <n v="101.86206896551724"/>
    <n v="44.757575757575758"/>
    <x v="1"/>
    <x v="6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x v="6"/>
    <n v="109.76666666666665"/>
    <n v="99.787878787878782"/>
    <x v="1"/>
    <x v="6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x v="6"/>
    <n v="100"/>
    <n v="117.64705882352941"/>
    <x v="1"/>
    <x v="6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x v="6"/>
    <n v="122"/>
    <n v="203.33333333333334"/>
    <x v="1"/>
    <x v="6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x v="6"/>
    <n v="137.57142857142856"/>
    <n v="28.323529411764707"/>
    <x v="1"/>
    <x v="6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x v="6"/>
    <n v="100.31000000000002"/>
    <n v="110.23076923076923"/>
    <x v="1"/>
    <x v="6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x v="6"/>
    <n v="107.1"/>
    <n v="31.970149253731343"/>
    <x v="1"/>
    <x v="6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x v="6"/>
    <n v="211"/>
    <n v="58.611111111111114"/>
    <x v="1"/>
    <x v="6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x v="6"/>
    <n v="123.6"/>
    <n v="29.428571428571427"/>
    <x v="1"/>
    <x v="6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x v="6"/>
    <n v="108.5"/>
    <n v="81.375"/>
    <x v="1"/>
    <x v="6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x v="6"/>
    <n v="103.56666666666668"/>
    <n v="199.16666666666666"/>
    <x v="1"/>
    <x v="6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x v="6"/>
    <n v="100"/>
    <n v="115.38461538461539"/>
    <x v="1"/>
    <x v="6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x v="6"/>
    <n v="130"/>
    <n v="46.428571428571431"/>
    <x v="1"/>
    <x v="6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x v="6"/>
    <n v="103.49999999999999"/>
    <n v="70.568181818181813"/>
    <x v="1"/>
    <x v="6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x v="6"/>
    <n v="100"/>
    <n v="22.222222222222221"/>
    <x v="1"/>
    <x v="6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x v="6"/>
    <n v="119.6"/>
    <n v="159.46666666666667"/>
    <x v="1"/>
    <x v="6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x v="6"/>
    <n v="100.00058823529412"/>
    <n v="37.777999999999999"/>
    <x v="1"/>
    <x v="6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x v="6"/>
    <n v="100.875"/>
    <n v="72.053571428571431"/>
    <x v="1"/>
    <x v="6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x v="6"/>
    <n v="106.54545454545455"/>
    <n v="63.695652173913047"/>
    <x v="1"/>
    <x v="6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x v="6"/>
    <n v="138"/>
    <n v="28.411764705882351"/>
    <x v="1"/>
    <x v="6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x v="6"/>
    <n v="101.15"/>
    <n v="103.21428571428571"/>
    <x v="1"/>
    <x v="6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x v="6"/>
    <n v="109.1"/>
    <n v="71.152173913043484"/>
    <x v="1"/>
    <x v="6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x v="6"/>
    <n v="140"/>
    <n v="35"/>
    <x v="1"/>
    <x v="6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x v="6"/>
    <n v="103.58333333333334"/>
    <n v="81.776315789473685"/>
    <x v="1"/>
    <x v="6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x v="6"/>
    <n v="102.97033333333331"/>
    <n v="297.02980769230766"/>
    <x v="1"/>
    <x v="6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x v="6"/>
    <n v="108.13333333333333"/>
    <n v="46.609195402298852"/>
    <x v="1"/>
    <x v="6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x v="6"/>
    <n v="100"/>
    <n v="51.724137931034484"/>
    <x v="1"/>
    <x v="6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x v="6"/>
    <n v="102.75000000000001"/>
    <n v="40.294117647058826"/>
    <x v="1"/>
    <x v="6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x v="6"/>
    <n v="130"/>
    <n v="16.25"/>
    <x v="1"/>
    <x v="6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x v="6"/>
    <n v="108.54949999999999"/>
    <n v="30.152638888888887"/>
    <x v="1"/>
    <x v="6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x v="6"/>
    <n v="100"/>
    <n v="95.238095238095241"/>
    <x v="1"/>
    <x v="6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x v="6"/>
    <n v="109.65"/>
    <n v="52.214285714285715"/>
    <x v="1"/>
    <x v="6"/>
    <d v="2016-01-11T13:56:54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x v="6"/>
    <n v="100.26315789473684"/>
    <n v="134.1549295774648"/>
    <x v="1"/>
    <x v="6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x v="6"/>
    <n v="105.55000000000001"/>
    <n v="62.827380952380949"/>
    <x v="1"/>
    <x v="6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x v="6"/>
    <n v="112.00000000000001"/>
    <n v="58.94736842105263"/>
    <x v="1"/>
    <x v="6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x v="6"/>
    <n v="105.89999999999999"/>
    <n v="143.1081081081081"/>
    <x v="1"/>
    <x v="6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x v="6"/>
    <n v="101"/>
    <n v="84.166666666666671"/>
    <x v="1"/>
    <x v="6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x v="6"/>
    <n v="104.2"/>
    <n v="186.07142857142858"/>
    <x v="1"/>
    <x v="6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x v="6"/>
    <n v="134.67833333333334"/>
    <n v="89.785555555555561"/>
    <x v="1"/>
    <x v="6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x v="6"/>
    <n v="105.2184"/>
    <n v="64.157560975609755"/>
    <x v="1"/>
    <x v="6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x v="6"/>
    <n v="102.60000000000001"/>
    <n v="59.651162790697676"/>
    <x v="1"/>
    <x v="6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x v="6"/>
    <n v="100"/>
    <n v="31.25"/>
    <x v="1"/>
    <x v="6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x v="6"/>
    <n v="185.5"/>
    <n v="41.222222222222221"/>
    <x v="1"/>
    <x v="6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x v="6"/>
    <n v="289"/>
    <n v="43.35"/>
    <x v="1"/>
    <x v="6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x v="6"/>
    <n v="100"/>
    <n v="64.516129032258064"/>
    <x v="1"/>
    <x v="6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x v="6"/>
    <n v="108.2"/>
    <n v="43.28"/>
    <x v="1"/>
    <x v="6"/>
    <d v="2015-01-12T19:58:45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x v="6"/>
    <n v="107.80000000000001"/>
    <n v="77"/>
    <x v="1"/>
    <x v="6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x v="6"/>
    <n v="109.76190476190477"/>
    <n v="51.222222222222221"/>
    <x v="1"/>
    <x v="6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x v="6"/>
    <n v="170.625"/>
    <n v="68.25"/>
    <x v="1"/>
    <x v="6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x v="6"/>
    <n v="152"/>
    <n v="19.487179487179485"/>
    <x v="1"/>
    <x v="6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x v="6"/>
    <n v="101.23076923076924"/>
    <n v="41.125"/>
    <x v="1"/>
    <x v="6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x v="6"/>
    <n v="153.19999999999999"/>
    <n v="41.405405405405403"/>
    <x v="1"/>
    <x v="6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x v="6"/>
    <n v="128.33333333333334"/>
    <n v="27.5"/>
    <x v="1"/>
    <x v="6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x v="6"/>
    <n v="100.71428571428571"/>
    <n v="33.571428571428569"/>
    <x v="1"/>
    <x v="6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x v="6"/>
    <n v="100.64999999999999"/>
    <n v="145.86956521739131"/>
    <x v="1"/>
    <x v="6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x v="6"/>
    <n v="191.3"/>
    <n v="358.6875"/>
    <x v="1"/>
    <x v="6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x v="6"/>
    <n v="140.19999999999999"/>
    <n v="50.981818181818184"/>
    <x v="1"/>
    <x v="6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x v="6"/>
    <n v="124.33537832310839"/>
    <n v="45.037037037037038"/>
    <x v="1"/>
    <x v="6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x v="6"/>
    <n v="126.2"/>
    <n v="17.527777777777779"/>
    <x v="1"/>
    <x v="6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x v="6"/>
    <n v="190"/>
    <n v="50"/>
    <x v="1"/>
    <x v="6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x v="6"/>
    <n v="139"/>
    <n v="57.916666666666664"/>
    <x v="1"/>
    <x v="6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x v="6"/>
    <n v="202"/>
    <n v="29.705882352941178"/>
    <x v="1"/>
    <x v="6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x v="6"/>
    <n v="103.38000000000001"/>
    <n v="90.684210526315795"/>
    <x v="1"/>
    <x v="6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x v="6"/>
    <n v="102.3236"/>
    <n v="55.012688172043013"/>
    <x v="1"/>
    <x v="6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x v="6"/>
    <n v="103"/>
    <n v="57.222222222222221"/>
    <x v="1"/>
    <x v="6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x v="6"/>
    <n v="127.14285714285714"/>
    <n v="72.950819672131146"/>
    <x v="1"/>
    <x v="6"/>
    <d v="2016-02-20T00:27:30"/>
    <x v="3454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x v="6"/>
    <n v="101"/>
    <n v="64.468085106382972"/>
    <x v="1"/>
    <x v="6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x v="6"/>
    <n v="121.78"/>
    <n v="716.35294117647061"/>
    <x v="1"/>
    <x v="6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x v="6"/>
    <n v="113.39285714285714"/>
    <n v="50.396825396825399"/>
    <x v="1"/>
    <x v="6"/>
    <d v="2016-03-29T15:24:05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x v="6"/>
    <n v="150"/>
    <n v="41.666666666666664"/>
    <x v="1"/>
    <x v="6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x v="6"/>
    <n v="214.6"/>
    <n v="35.766666666666666"/>
    <x v="1"/>
    <x v="6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x v="6"/>
    <n v="102.05"/>
    <n v="88.739130434782609"/>
    <x v="1"/>
    <x v="6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x v="6"/>
    <n v="100"/>
    <n v="148.4848484848485"/>
    <x v="1"/>
    <x v="6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x v="6"/>
    <n v="101"/>
    <n v="51.794871794871796"/>
    <x v="1"/>
    <x v="6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x v="6"/>
    <n v="113.33333333333333"/>
    <n v="20"/>
    <x v="1"/>
    <x v="6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x v="6"/>
    <n v="104"/>
    <n v="52"/>
    <x v="1"/>
    <x v="6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x v="6"/>
    <n v="115.33333333333333"/>
    <n v="53.230769230769234"/>
    <x v="1"/>
    <x v="6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x v="6"/>
    <n v="112.85000000000001"/>
    <n v="39.596491228070178"/>
    <x v="1"/>
    <x v="6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x v="6"/>
    <n v="127.86666666666666"/>
    <n v="34.25"/>
    <x v="1"/>
    <x v="6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x v="6"/>
    <n v="142.66666666666669"/>
    <n v="164.61538461538461"/>
    <x v="1"/>
    <x v="6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x v="6"/>
    <n v="118.8"/>
    <n v="125.05263157894737"/>
    <x v="1"/>
    <x v="6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x v="6"/>
    <n v="138.33333333333334"/>
    <n v="51.875"/>
    <x v="1"/>
    <x v="6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x v="6"/>
    <n v="159.9402985074627"/>
    <n v="40.285714285714285"/>
    <x v="1"/>
    <x v="6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x v="6"/>
    <n v="114.24000000000001"/>
    <n v="64.909090909090907"/>
    <x v="1"/>
    <x v="6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x v="6"/>
    <n v="100.60606060606061"/>
    <n v="55.333333333333336"/>
    <x v="1"/>
    <x v="6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x v="6"/>
    <n v="155.20000000000002"/>
    <n v="83.142857142857139"/>
    <x v="1"/>
    <x v="6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x v="6"/>
    <n v="127.75000000000001"/>
    <n v="38.712121212121211"/>
    <x v="1"/>
    <x v="6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x v="6"/>
    <n v="121.2"/>
    <n v="125.37931034482759"/>
    <x v="1"/>
    <x v="6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x v="6"/>
    <n v="112.7"/>
    <n v="78.263888888888886"/>
    <x v="1"/>
    <x v="6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x v="6"/>
    <n v="127.49999999999999"/>
    <n v="47.222222222222221"/>
    <x v="1"/>
    <x v="6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x v="6"/>
    <n v="158.20000000000002"/>
    <n v="79.099999999999994"/>
    <x v="1"/>
    <x v="6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x v="6"/>
    <n v="105.26894736842105"/>
    <n v="114.29199999999999"/>
    <x v="1"/>
    <x v="6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x v="6"/>
    <n v="100"/>
    <n v="51.724137931034484"/>
    <x v="1"/>
    <x v="6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x v="6"/>
    <n v="100"/>
    <n v="30.76923076923077"/>
    <x v="1"/>
    <x v="6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x v="6"/>
    <n v="106.86"/>
    <n v="74.208333333333329"/>
    <x v="1"/>
    <x v="6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x v="6"/>
    <n v="124.4"/>
    <n v="47.846153846153847"/>
    <x v="1"/>
    <x v="6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x v="6"/>
    <n v="108.70406189555126"/>
    <n v="34.408163265306122"/>
    <x v="1"/>
    <x v="6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x v="6"/>
    <n v="102.42424242424242"/>
    <n v="40.238095238095241"/>
    <x v="1"/>
    <x v="6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x v="6"/>
    <n v="105.5"/>
    <n v="60.285714285714285"/>
    <x v="1"/>
    <x v="6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x v="6"/>
    <n v="106.3"/>
    <n v="25.30952380952381"/>
    <x v="1"/>
    <x v="6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x v="6"/>
    <n v="100.66666666666666"/>
    <n v="35.952380952380949"/>
    <x v="1"/>
    <x v="6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x v="6"/>
    <n v="105.4"/>
    <n v="136"/>
    <x v="1"/>
    <x v="6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x v="6"/>
    <n v="107.55999999999999"/>
    <n v="70.763157894736835"/>
    <x v="1"/>
    <x v="6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x v="6"/>
    <n v="100"/>
    <n v="125"/>
    <x v="1"/>
    <x v="6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x v="6"/>
    <n v="103.76"/>
    <n v="66.512820512820511"/>
    <x v="1"/>
    <x v="6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x v="6"/>
    <n v="101.49999999999999"/>
    <n v="105"/>
    <x v="1"/>
    <x v="6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x v="6"/>
    <n v="104.4"/>
    <n v="145"/>
    <x v="1"/>
    <x v="6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x v="6"/>
    <n v="180"/>
    <n v="12"/>
    <x v="1"/>
    <x v="6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x v="6"/>
    <n v="106.33333333333333"/>
    <n v="96.666666666666671"/>
    <x v="1"/>
    <x v="6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x v="6"/>
    <n v="100.55555555555556"/>
    <n v="60.333333333333336"/>
    <x v="1"/>
    <x v="6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x v="6"/>
    <n v="101.2"/>
    <n v="79.89473684210526"/>
    <x v="1"/>
    <x v="6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x v="6"/>
    <n v="100"/>
    <n v="58.823529411764703"/>
    <x v="1"/>
    <x v="6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x v="6"/>
    <n v="118.39285714285714"/>
    <n v="75.340909090909093"/>
    <x v="1"/>
    <x v="6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x v="6"/>
    <n v="110.00000000000001"/>
    <n v="55"/>
    <x v="1"/>
    <x v="6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x v="6"/>
    <n v="102.66666666666666"/>
    <n v="66.956521739130437"/>
    <x v="1"/>
    <x v="6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x v="6"/>
    <n v="100"/>
    <n v="227.27272727272728"/>
    <x v="1"/>
    <x v="6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x v="6"/>
    <n v="100"/>
    <n v="307.69230769230768"/>
    <x v="1"/>
    <x v="6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x v="6"/>
    <n v="110.04599999999999"/>
    <n v="50.020909090909093"/>
    <x v="1"/>
    <x v="6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x v="6"/>
    <n v="101.35000000000001"/>
    <n v="72.392857142857139"/>
    <x v="1"/>
    <x v="6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x v="6"/>
    <n v="100.75"/>
    <n v="95.952380952380949"/>
    <x v="1"/>
    <x v="6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x v="6"/>
    <n v="169.42857142857144"/>
    <n v="45.615384615384613"/>
    <x v="1"/>
    <x v="6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x v="6"/>
    <n v="100"/>
    <n v="41.029411764705884"/>
    <x v="1"/>
    <x v="6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x v="6"/>
    <n v="113.65"/>
    <n v="56.825000000000003"/>
    <x v="1"/>
    <x v="6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x v="6"/>
    <n v="101.56"/>
    <n v="137.24324324324326"/>
    <x v="1"/>
    <x v="6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x v="6"/>
    <n v="106"/>
    <n v="75.714285714285708"/>
    <x v="1"/>
    <x v="6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x v="6"/>
    <n v="102"/>
    <n v="99"/>
    <x v="1"/>
    <x v="6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x v="6"/>
    <n v="116.91666666666667"/>
    <n v="81.569767441860463"/>
    <x v="1"/>
    <x v="6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x v="6"/>
    <n v="101.15151515151514"/>
    <n v="45.108108108108105"/>
    <x v="1"/>
    <x v="6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x v="6"/>
    <n v="132"/>
    <n v="36.666666666666664"/>
    <x v="1"/>
    <x v="6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x v="6"/>
    <n v="100"/>
    <n v="125"/>
    <x v="1"/>
    <x v="6"/>
    <d v="2016-03-13T14:57:37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x v="6"/>
    <n v="128"/>
    <n v="49.230769230769234"/>
    <x v="1"/>
    <x v="6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x v="6"/>
    <n v="118.95833333333334"/>
    <n v="42.296296296296298"/>
    <x v="1"/>
    <x v="6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x v="6"/>
    <n v="126.2"/>
    <n v="78.875"/>
    <x v="1"/>
    <x v="6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x v="6"/>
    <n v="156.20000000000002"/>
    <n v="38.284313725490193"/>
    <x v="1"/>
    <x v="6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x v="6"/>
    <n v="103.15"/>
    <n v="44.847826086956523"/>
    <x v="1"/>
    <x v="6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x v="6"/>
    <n v="153.33333333333334"/>
    <n v="13.529411764705882"/>
    <x v="1"/>
    <x v="6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x v="6"/>
    <n v="180.44444444444446"/>
    <n v="43.5"/>
    <x v="1"/>
    <x v="6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x v="6"/>
    <n v="128.44999999999999"/>
    <n v="30.951807228915662"/>
    <x v="1"/>
    <x v="6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x v="6"/>
    <n v="119.66666666666667"/>
    <n v="55.230769230769234"/>
    <x v="1"/>
    <x v="6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x v="6"/>
    <n v="123"/>
    <n v="46.125"/>
    <x v="1"/>
    <x v="6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x v="6"/>
    <n v="105"/>
    <n v="39.375"/>
    <x v="1"/>
    <x v="6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x v="6"/>
    <n v="102.23636363636363"/>
    <n v="66.152941176470591"/>
    <x v="1"/>
    <x v="6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x v="6"/>
    <n v="104.66666666666666"/>
    <n v="54.137931034482762"/>
    <x v="1"/>
    <x v="6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x v="6"/>
    <n v="100"/>
    <n v="104.16666666666667"/>
    <x v="1"/>
    <x v="6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x v="6"/>
    <n v="100.4"/>
    <n v="31.375"/>
    <x v="1"/>
    <x v="6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x v="6"/>
    <n v="102.27272727272727"/>
    <n v="59.210526315789473"/>
    <x v="1"/>
    <x v="6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x v="6"/>
    <n v="114.40928571428573"/>
    <n v="119.17633928571429"/>
    <x v="1"/>
    <x v="6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x v="6"/>
    <n v="101.9047619047619"/>
    <n v="164.61538461538461"/>
    <x v="1"/>
    <x v="6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x v="6"/>
    <n v="102"/>
    <n v="24.285714285714285"/>
    <x v="1"/>
    <x v="6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x v="6"/>
    <n v="104.80000000000001"/>
    <n v="40.9375"/>
    <x v="1"/>
    <x v="6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x v="6"/>
    <n v="101.83333333333333"/>
    <n v="61.1"/>
    <x v="1"/>
    <x v="6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x v="6"/>
    <n v="100"/>
    <n v="38.65"/>
    <x v="1"/>
    <x v="6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x v="6"/>
    <n v="106.27272727272728"/>
    <n v="56.20192307692308"/>
    <x v="1"/>
    <x v="6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x v="6"/>
    <n v="113.42219999999999"/>
    <n v="107.00207547169811"/>
    <x v="1"/>
    <x v="6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x v="6"/>
    <n v="100"/>
    <n v="171.42857142857142"/>
    <x v="1"/>
    <x v="6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x v="6"/>
    <n v="100.45454545454547"/>
    <n v="110.5"/>
    <x v="1"/>
    <x v="6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x v="6"/>
    <n v="100.03599999999999"/>
    <n v="179.27598566308242"/>
    <x v="1"/>
    <x v="6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x v="6"/>
    <n v="144"/>
    <n v="22.90909090909091"/>
    <x v="1"/>
    <x v="6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x v="6"/>
    <n v="103.49999999999999"/>
    <n v="43.125"/>
    <x v="1"/>
    <x v="6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x v="6"/>
    <n v="108.43750000000001"/>
    <n v="46.891891891891895"/>
    <x v="1"/>
    <x v="6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x v="6"/>
    <n v="102.4"/>
    <n v="47.407407407407405"/>
    <x v="1"/>
    <x v="6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x v="6"/>
    <n v="148.88888888888889"/>
    <n v="15.129032258064516"/>
    <x v="1"/>
    <x v="6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x v="6"/>
    <n v="105.49000000000002"/>
    <n v="21.098000000000003"/>
    <x v="1"/>
    <x v="6"/>
    <d v="2016-07-04T16:07:36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x v="6"/>
    <n v="100.49999999999999"/>
    <n v="59.117647058823529"/>
    <x v="1"/>
    <x v="6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x v="6"/>
    <n v="130.55555555555557"/>
    <n v="97.916666666666671"/>
    <x v="1"/>
    <x v="6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x v="6"/>
    <n v="104.75000000000001"/>
    <n v="55.131578947368418"/>
    <x v="1"/>
    <x v="6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x v="6"/>
    <n v="108.80000000000001"/>
    <n v="26.536585365853657"/>
    <x v="1"/>
    <x v="6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x v="6"/>
    <n v="111.00000000000001"/>
    <n v="58.421052631578945"/>
    <x v="1"/>
    <x v="6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x v="6"/>
    <n v="100.47999999999999"/>
    <n v="122.53658536585365"/>
    <x v="1"/>
    <x v="6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x v="6"/>
    <n v="114.35"/>
    <n v="87.961538461538467"/>
    <x v="1"/>
    <x v="6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x v="6"/>
    <n v="122.06666666666666"/>
    <n v="73.239999999999995"/>
    <x v="1"/>
    <x v="6"/>
    <d v="2014-09-30T20:36:53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x v="6"/>
    <n v="100"/>
    <n v="55.555555555555557"/>
    <x v="1"/>
    <x v="6"/>
    <d v="2015-05-22T13:41:2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x v="6"/>
    <n v="102.8"/>
    <n v="39.53846153846154"/>
    <x v="1"/>
    <x v="6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x v="6"/>
    <n v="106.12068965517241"/>
    <n v="136.77777777777777"/>
    <x v="1"/>
    <x v="6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x v="6"/>
    <n v="101.33000000000001"/>
    <n v="99.343137254901961"/>
    <x v="1"/>
    <x v="6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x v="6"/>
    <n v="100"/>
    <n v="20"/>
    <x v="1"/>
    <x v="6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x v="6"/>
    <n v="130"/>
    <n v="28.888888888888889"/>
    <x v="1"/>
    <x v="6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x v="6"/>
    <n v="100.01333333333334"/>
    <n v="40.545945945945945"/>
    <x v="1"/>
    <x v="6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x v="6"/>
    <n v="100"/>
    <n v="35.714285714285715"/>
    <x v="1"/>
    <x v="6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x v="6"/>
    <n v="113.88888888888889"/>
    <n v="37.962962962962962"/>
    <x v="1"/>
    <x v="6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x v="6"/>
    <n v="100"/>
    <n v="33.333333333333336"/>
    <x v="1"/>
    <x v="6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x v="6"/>
    <n v="287"/>
    <n v="58.571428571428569"/>
    <x v="1"/>
    <x v="6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x v="6"/>
    <n v="108.5"/>
    <n v="135.625"/>
    <x v="1"/>
    <x v="6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x v="6"/>
    <n v="115.5"/>
    <n v="30.9375"/>
    <x v="1"/>
    <x v="6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x v="6"/>
    <n v="119.11764705882352"/>
    <n v="176.08695652173913"/>
    <x v="1"/>
    <x v="6"/>
    <d v="2014-11-21T17:11:30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x v="6"/>
    <n v="109.42666666666668"/>
    <n v="151.9814814814815"/>
    <x v="1"/>
    <x v="6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x v="6"/>
    <n v="126.6"/>
    <n v="22.607142857142858"/>
    <x v="1"/>
    <x v="6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x v="6"/>
    <n v="100.49999999999999"/>
    <n v="18.272727272727273"/>
    <x v="1"/>
    <x v="6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x v="6"/>
    <n v="127.49999999999999"/>
    <n v="82.258064516129039"/>
    <x v="1"/>
    <x v="6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x v="6"/>
    <n v="100.05999999999999"/>
    <n v="68.534246575342465"/>
    <x v="1"/>
    <x v="6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x v="6"/>
    <n v="175"/>
    <n v="68.055555555555557"/>
    <x v="1"/>
    <x v="6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x v="6"/>
    <n v="127.25"/>
    <n v="72.714285714285708"/>
    <x v="1"/>
    <x v="6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x v="6"/>
    <n v="110.63333333333334"/>
    <n v="77.186046511627907"/>
    <x v="1"/>
    <x v="6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x v="6"/>
    <n v="125.93749999999999"/>
    <n v="55.972222222222221"/>
    <x v="1"/>
    <x v="6"/>
    <d v="2016-08-10T01:36:22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x v="6"/>
    <n v="118.5"/>
    <n v="49.693548387096776"/>
    <x v="1"/>
    <x v="6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x v="6"/>
    <n v="107.72727272727273"/>
    <n v="79"/>
    <x v="1"/>
    <x v="6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x v="6"/>
    <n v="102.60000000000001"/>
    <n v="77.727272727272734"/>
    <x v="1"/>
    <x v="6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x v="6"/>
    <n v="110.1"/>
    <n v="40.777777777777779"/>
    <x v="1"/>
    <x v="6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x v="6"/>
    <n v="202"/>
    <n v="59.411764705882355"/>
    <x v="1"/>
    <x v="6"/>
    <d v="2015-08-04T19:04:37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x v="6"/>
    <n v="130"/>
    <n v="3.25"/>
    <x v="1"/>
    <x v="6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x v="6"/>
    <n v="104.35000000000001"/>
    <n v="39.377358490566039"/>
    <x v="1"/>
    <x v="6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x v="6"/>
    <n v="100.05"/>
    <n v="81.673469387755105"/>
    <x v="1"/>
    <x v="6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x v="6"/>
    <n v="170.66666666666669"/>
    <n v="44.912280701754383"/>
    <x v="1"/>
    <x v="6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x v="6"/>
    <n v="112.83333333333334"/>
    <n v="49.05797101449275"/>
    <x v="1"/>
    <x v="6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x v="6"/>
    <n v="184"/>
    <n v="30.666666666666668"/>
    <x v="1"/>
    <x v="6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x v="6"/>
    <n v="130.26666666666665"/>
    <n v="61.0625"/>
    <x v="1"/>
    <x v="6"/>
    <d v="2016-07-15T14:30:57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x v="6"/>
    <n v="105.45454545454544"/>
    <n v="29"/>
    <x v="1"/>
    <x v="6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x v="6"/>
    <n v="100"/>
    <n v="29.62962962962963"/>
    <x v="1"/>
    <x v="6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x v="6"/>
    <n v="153.31632653061226"/>
    <n v="143.0952380952381"/>
    <x v="1"/>
    <x v="6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x v="6"/>
    <n v="162.30000000000001"/>
    <n v="52.354838709677416"/>
    <x v="1"/>
    <x v="6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x v="6"/>
    <n v="136"/>
    <n v="66.666666666666671"/>
    <x v="1"/>
    <x v="6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x v="6"/>
    <n v="144.4"/>
    <n v="126.66666666666667"/>
    <x v="1"/>
    <x v="6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x v="6"/>
    <n v="100"/>
    <n v="62.5"/>
    <x v="1"/>
    <x v="6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x v="6"/>
    <n v="100.8"/>
    <n v="35.492957746478872"/>
    <x v="1"/>
    <x v="6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x v="6"/>
    <n v="106.80000000000001"/>
    <n v="37.083333333333336"/>
    <x v="1"/>
    <x v="6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x v="6"/>
    <n v="124.8"/>
    <n v="69.333333333333329"/>
    <x v="1"/>
    <x v="6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x v="6"/>
    <n v="118.91891891891892"/>
    <n v="17.254901960784313"/>
    <x v="1"/>
    <x v="6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x v="6"/>
    <n v="101"/>
    <n v="36.071428571428569"/>
    <x v="1"/>
    <x v="6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x v="6"/>
    <n v="112.99999999999999"/>
    <n v="66.470588235294116"/>
    <x v="1"/>
    <x v="6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x v="6"/>
    <n v="105.19047619047619"/>
    <n v="56.065989847715734"/>
    <x v="1"/>
    <x v="6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x v="6"/>
    <n v="109.73333333333332"/>
    <n v="47.028571428571432"/>
    <x v="1"/>
    <x v="6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x v="6"/>
    <n v="100.099"/>
    <n v="47.666190476190479"/>
    <x v="1"/>
    <x v="6"/>
    <d v="2014-08-26T05:19:31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x v="6"/>
    <n v="120"/>
    <n v="88.235294117647058"/>
    <x v="1"/>
    <x v="6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x v="6"/>
    <n v="104.93333333333332"/>
    <n v="80.717948717948715"/>
    <x v="1"/>
    <x v="6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x v="6"/>
    <n v="102.66666666666666"/>
    <n v="39.487179487179489"/>
    <x v="1"/>
    <x v="6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x v="6"/>
    <n v="101.82500000000002"/>
    <n v="84.854166666666671"/>
    <x v="1"/>
    <x v="6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x v="6"/>
    <n v="100"/>
    <n v="68.965517241379317"/>
    <x v="1"/>
    <x v="6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x v="40"/>
    <n v="0"/>
    <e v="#DIV/0!"/>
    <x v="1"/>
    <x v="40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x v="40"/>
    <n v="1.9999999999999998E-4"/>
    <n v="1"/>
    <x v="1"/>
    <x v="40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x v="40"/>
    <n v="3.3333333333333333E-2"/>
    <n v="1"/>
    <x v="1"/>
    <x v="40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x v="40"/>
    <n v="51.023391812865491"/>
    <n v="147.88135593220338"/>
    <x v="1"/>
    <x v="40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x v="40"/>
    <n v="20"/>
    <n v="100"/>
    <x v="1"/>
    <x v="40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x v="40"/>
    <n v="35.24"/>
    <n v="56.838709677419352"/>
    <x v="1"/>
    <x v="40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x v="40"/>
    <n v="4.246666666666667"/>
    <n v="176.94444444444446"/>
    <x v="1"/>
    <x v="40"/>
    <d v="2016-11-27T03:59: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x v="40"/>
    <n v="36.457142857142856"/>
    <n v="127.6"/>
    <x v="1"/>
    <x v="40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x v="40"/>
    <n v="0"/>
    <e v="#DIV/0!"/>
    <x v="1"/>
    <x v="40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x v="40"/>
    <n v="30.866666666666664"/>
    <n v="66.142857142857139"/>
    <x v="1"/>
    <x v="40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x v="40"/>
    <n v="6.5454545454545459"/>
    <n v="108"/>
    <x v="1"/>
    <x v="40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x v="40"/>
    <n v="4.0000000000000001E-3"/>
    <n v="1"/>
    <x v="1"/>
    <x v="40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x v="40"/>
    <n v="5.5"/>
    <n v="18.333333333333332"/>
    <x v="1"/>
    <x v="40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x v="40"/>
    <n v="0"/>
    <e v="#DIV/0!"/>
    <x v="1"/>
    <x v="40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x v="40"/>
    <n v="2.1428571428571428"/>
    <n v="7.5"/>
    <x v="1"/>
    <x v="40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x v="40"/>
    <n v="0"/>
    <e v="#DIV/0!"/>
    <x v="1"/>
    <x v="40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x v="40"/>
    <n v="16.420000000000002"/>
    <n v="68.416666666666671"/>
    <x v="1"/>
    <x v="40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x v="40"/>
    <n v="0.1"/>
    <n v="1"/>
    <x v="1"/>
    <x v="40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x v="40"/>
    <n v="4.8099999999999996"/>
    <n v="60.125"/>
    <x v="1"/>
    <x v="40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x v="40"/>
    <n v="6"/>
    <n v="15"/>
    <x v="1"/>
    <x v="40"/>
    <d v="2016-08-16T17:58: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x v="6"/>
    <n v="100.38249999999999"/>
    <n v="550.04109589041093"/>
    <x v="1"/>
    <x v="6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x v="6"/>
    <n v="104"/>
    <n v="97.5"/>
    <x v="1"/>
    <x v="6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x v="6"/>
    <n v="100"/>
    <n v="29.411764705882351"/>
    <x v="1"/>
    <x v="6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x v="6"/>
    <n v="104"/>
    <n v="57.777777777777779"/>
    <x v="1"/>
    <x v="6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x v="6"/>
    <n v="250.66666666666669"/>
    <n v="44.235294117647058"/>
    <x v="1"/>
    <x v="6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x v="6"/>
    <n v="100.49999999999999"/>
    <n v="60.909090909090907"/>
    <x v="1"/>
    <x v="6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x v="6"/>
    <n v="174.4"/>
    <n v="68.84210526315789"/>
    <x v="1"/>
    <x v="6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x v="6"/>
    <n v="116.26"/>
    <n v="73.582278481012665"/>
    <x v="1"/>
    <x v="6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x v="6"/>
    <n v="105.82000000000001"/>
    <n v="115.02173913043478"/>
    <x v="1"/>
    <x v="6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x v="6"/>
    <n v="110.75"/>
    <n v="110.75"/>
    <x v="1"/>
    <x v="6"/>
    <d v="2016-05-09T15:06:59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x v="6"/>
    <n v="100.66666666666666"/>
    <n v="75.5"/>
    <x v="1"/>
    <x v="6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x v="6"/>
    <n v="102.03333333333333"/>
    <n v="235.46153846153845"/>
    <x v="1"/>
    <x v="6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x v="6"/>
    <n v="100"/>
    <n v="11.363636363636363"/>
    <x v="1"/>
    <x v="6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x v="6"/>
    <n v="111.00000000000001"/>
    <n v="92.5"/>
    <x v="1"/>
    <x v="6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x v="6"/>
    <n v="101.42500000000001"/>
    <n v="202.85"/>
    <x v="1"/>
    <x v="6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x v="6"/>
    <n v="104"/>
    <n v="26"/>
    <x v="1"/>
    <x v="6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x v="6"/>
    <n v="109.375"/>
    <n v="46.05263157894737"/>
    <x v="1"/>
    <x v="6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x v="6"/>
    <n v="115.16129032258064"/>
    <n v="51"/>
    <x v="1"/>
    <x v="6"/>
    <d v="2015-10-17T19:23:42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x v="6"/>
    <n v="100"/>
    <n v="31.578947368421051"/>
    <x v="1"/>
    <x v="6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x v="6"/>
    <n v="103.17033333333335"/>
    <n v="53.363965517241382"/>
    <x v="1"/>
    <x v="6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x v="6"/>
    <n v="103.49999999999999"/>
    <n v="36.964285714285715"/>
    <x v="1"/>
    <x v="6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x v="6"/>
    <n v="138.19999999999999"/>
    <n v="81.294117647058826"/>
    <x v="1"/>
    <x v="6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x v="6"/>
    <n v="109.54545454545455"/>
    <n v="20.083333333333332"/>
    <x v="1"/>
    <x v="6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x v="6"/>
    <n v="100.85714285714286"/>
    <n v="88.25"/>
    <x v="1"/>
    <x v="6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x v="6"/>
    <n v="101.53333333333335"/>
    <n v="53.438596491228068"/>
    <x v="1"/>
    <x v="6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x v="6"/>
    <n v="113.625"/>
    <n v="39.868421052631582"/>
    <x v="1"/>
    <x v="6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x v="6"/>
    <n v="100"/>
    <n v="145.16129032258064"/>
    <x v="1"/>
    <x v="6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x v="6"/>
    <n v="140"/>
    <n v="23.333333333333332"/>
    <x v="1"/>
    <x v="6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x v="6"/>
    <n v="128.75"/>
    <n v="64.375"/>
    <x v="1"/>
    <x v="6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x v="6"/>
    <n v="102.90416666666667"/>
    <n v="62.052763819095475"/>
    <x v="1"/>
    <x v="6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x v="6"/>
    <n v="102.49999999999999"/>
    <n v="66.129032258064512"/>
    <x v="1"/>
    <x v="6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x v="6"/>
    <n v="110.1"/>
    <n v="73.400000000000006"/>
    <x v="1"/>
    <x v="6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x v="6"/>
    <n v="112.76666666666667"/>
    <n v="99.5"/>
    <x v="1"/>
    <x v="6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x v="6"/>
    <n v="111.9"/>
    <n v="62.166666666666664"/>
    <x v="1"/>
    <x v="6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x v="6"/>
    <n v="139.19999999999999"/>
    <n v="62.328358208955223"/>
    <x v="1"/>
    <x v="6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x v="6"/>
    <n v="110.85714285714286"/>
    <n v="58.787878787878789"/>
    <x v="1"/>
    <x v="6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x v="6"/>
    <n v="139.06666666666666"/>
    <n v="45.347826086956523"/>
    <x v="1"/>
    <x v="6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x v="6"/>
    <n v="105.69999999999999"/>
    <n v="41.944444444444443"/>
    <x v="1"/>
    <x v="6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x v="6"/>
    <n v="101.42857142857142"/>
    <n v="59.166666666666664"/>
    <x v="1"/>
    <x v="6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x v="6"/>
    <n v="100.245"/>
    <n v="200.49"/>
    <x v="1"/>
    <x v="6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x v="6"/>
    <n v="109.16666666666666"/>
    <n v="83.974358974358978"/>
    <x v="1"/>
    <x v="6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x v="6"/>
    <n v="118.33333333333333"/>
    <n v="57.258064516129032"/>
    <x v="1"/>
    <x v="6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x v="6"/>
    <n v="120"/>
    <n v="58.064516129032256"/>
    <x v="1"/>
    <x v="6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x v="6"/>
    <n v="127.96000000000001"/>
    <n v="186.80291970802921"/>
    <x v="1"/>
    <x v="6"/>
    <d v="2015-01-16T16:48:49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x v="6"/>
    <n v="126"/>
    <n v="74.117647058823536"/>
    <x v="1"/>
    <x v="6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x v="6"/>
    <n v="129.12912912912913"/>
    <n v="30.714285714285715"/>
    <x v="1"/>
    <x v="6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x v="6"/>
    <n v="107.42857142857143"/>
    <n v="62.666666666666664"/>
    <x v="1"/>
    <x v="6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x v="6"/>
    <n v="100.125"/>
    <n v="121.36363636363636"/>
    <x v="1"/>
    <x v="6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x v="6"/>
    <n v="155"/>
    <n v="39.743589743589745"/>
    <x v="1"/>
    <x v="6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x v="6"/>
    <n v="108"/>
    <n v="72"/>
    <x v="1"/>
    <x v="6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x v="6"/>
    <n v="110.52"/>
    <n v="40.632352941176471"/>
    <x v="1"/>
    <x v="6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x v="6"/>
    <n v="100.8"/>
    <n v="63"/>
    <x v="1"/>
    <x v="6"/>
    <d v="2014-09-15T14:26:56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x v="6"/>
    <n v="121.2"/>
    <n v="33.666666666666664"/>
    <x v="1"/>
    <x v="6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x v="6"/>
    <n v="100.33333333333334"/>
    <n v="38.589743589743591"/>
    <x v="1"/>
    <x v="6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x v="6"/>
    <n v="109.16666666666666"/>
    <n v="155.95238095238096"/>
    <x v="1"/>
    <x v="6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x v="6"/>
    <n v="123.42857142857142"/>
    <n v="43.2"/>
    <x v="1"/>
    <x v="6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x v="6"/>
    <n v="136.33666666666667"/>
    <n v="15.148518518518518"/>
    <x v="1"/>
    <x v="6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x v="6"/>
    <n v="103.46657233816768"/>
    <n v="83.571428571428569"/>
    <x v="1"/>
    <x v="6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x v="6"/>
    <n v="121.33333333333334"/>
    <n v="140"/>
    <x v="1"/>
    <x v="6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x v="6"/>
    <n v="186"/>
    <n v="80.869565217391298"/>
    <x v="1"/>
    <x v="6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x v="6"/>
    <n v="300"/>
    <n v="53.846153846153847"/>
    <x v="1"/>
    <x v="6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x v="6"/>
    <n v="108.25"/>
    <n v="30.928571428571427"/>
    <x v="1"/>
    <x v="6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x v="6"/>
    <n v="141.15384615384616"/>
    <n v="67.962962962962962"/>
    <x v="1"/>
    <x v="6"/>
    <d v="2015-03-09T13:49:48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x v="6"/>
    <n v="113.99999999999999"/>
    <n v="27.142857142857142"/>
    <x v="1"/>
    <x v="6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x v="6"/>
    <n v="153.73333333333335"/>
    <n v="110.86538461538461"/>
    <x v="1"/>
    <x v="6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x v="6"/>
    <n v="101.49999999999999"/>
    <n v="106.84210526315789"/>
    <x v="1"/>
    <x v="6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x v="6"/>
    <n v="102.35000000000001"/>
    <n v="105.51546391752578"/>
    <x v="1"/>
    <x v="6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x v="6"/>
    <n v="102.57142857142858"/>
    <n v="132.96296296296296"/>
    <x v="1"/>
    <x v="6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x v="6"/>
    <n v="155.75"/>
    <n v="51.916666666666664"/>
    <x v="1"/>
    <x v="6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x v="6"/>
    <n v="100.75"/>
    <n v="310"/>
    <x v="1"/>
    <x v="6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x v="6"/>
    <n v="239.4"/>
    <n v="26.021739130434781"/>
    <x v="1"/>
    <x v="6"/>
    <d v="2015-01-28T17:11:15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x v="6"/>
    <n v="210"/>
    <n v="105"/>
    <x v="1"/>
    <x v="6"/>
    <d v="2015-05-23T17:31:06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x v="6"/>
    <n v="104.51515151515152"/>
    <n v="86.224999999999994"/>
    <x v="1"/>
    <x v="6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x v="6"/>
    <n v="100.8"/>
    <n v="114.54545454545455"/>
    <x v="1"/>
    <x v="6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x v="6"/>
    <n v="111.20000000000002"/>
    <n v="47.657142857142858"/>
    <x v="1"/>
    <x v="6"/>
    <d v="2016-01-12T16:07:27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x v="6"/>
    <n v="102.04444444444445"/>
    <n v="72.888888888888886"/>
    <x v="1"/>
    <x v="6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x v="6"/>
    <n v="102.54767441860466"/>
    <n v="49.545505617977533"/>
    <x v="1"/>
    <x v="6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x v="6"/>
    <n v="127"/>
    <n v="25.4"/>
    <x v="1"/>
    <x v="6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x v="6"/>
    <n v="338.70588235294122"/>
    <n v="62.586956521739133"/>
    <x v="1"/>
    <x v="6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x v="6"/>
    <n v="100.75"/>
    <n v="61.060606060606062"/>
    <x v="1"/>
    <x v="6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x v="6"/>
    <n v="9.31"/>
    <n v="60.064516129032256"/>
    <x v="1"/>
    <x v="6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x v="6"/>
    <n v="7.24"/>
    <n v="72.400000000000006"/>
    <x v="1"/>
    <x v="6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x v="6"/>
    <n v="10"/>
    <n v="100"/>
    <x v="1"/>
    <x v="6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x v="6"/>
    <n v="11.272727272727273"/>
    <n v="51.666666666666664"/>
    <x v="1"/>
    <x v="6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x v="6"/>
    <n v="15.411764705882353"/>
    <n v="32.75"/>
    <x v="1"/>
    <x v="6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x v="6"/>
    <n v="0"/>
    <e v="#DIV/0!"/>
    <x v="1"/>
    <x v="6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x v="6"/>
    <n v="28.466666666666669"/>
    <n v="61"/>
    <x v="1"/>
    <x v="6"/>
    <d v="2015-03-26T21:38:16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x v="6"/>
    <n v="13.333333333333334"/>
    <n v="10"/>
    <x v="1"/>
    <x v="6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x v="6"/>
    <n v="0.66666666666666674"/>
    <n v="10"/>
    <x v="1"/>
    <x v="6"/>
    <d v="2015-02-13T17:04:53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x v="6"/>
    <n v="21.428571428571427"/>
    <n v="37.5"/>
    <x v="1"/>
    <x v="6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x v="6"/>
    <n v="18"/>
    <n v="45"/>
    <x v="1"/>
    <x v="6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x v="6"/>
    <n v="20.125"/>
    <n v="100.625"/>
    <x v="1"/>
    <x v="6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x v="6"/>
    <n v="17.899999999999999"/>
    <n v="25.571428571428573"/>
    <x v="1"/>
    <x v="6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x v="6"/>
    <n v="0"/>
    <e v="#DIV/0!"/>
    <x v="1"/>
    <x v="6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x v="6"/>
    <n v="2"/>
    <n v="25"/>
    <x v="1"/>
    <x v="6"/>
    <d v="2014-08-07T05:09:04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x v="6"/>
    <n v="0"/>
    <e v="#DIV/0!"/>
    <x v="1"/>
    <x v="6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x v="6"/>
    <n v="0"/>
    <e v="#DIV/0!"/>
    <x v="1"/>
    <x v="6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x v="6"/>
    <n v="10"/>
    <n v="10"/>
    <x v="1"/>
    <x v="6"/>
    <d v="2014-07-11T16:45:02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x v="6"/>
    <n v="2.3764705882352941"/>
    <n v="202"/>
    <x v="1"/>
    <x v="6"/>
    <d v="2016-09-08T09:20:39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x v="6"/>
    <n v="1"/>
    <n v="25"/>
    <x v="1"/>
    <x v="6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x v="40"/>
    <n v="103.52"/>
    <n v="99.538461538461533"/>
    <x v="1"/>
    <x v="40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x v="40"/>
    <n v="105"/>
    <n v="75"/>
    <x v="1"/>
    <x v="40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x v="40"/>
    <n v="100.44999999999999"/>
    <n v="215.25"/>
    <x v="1"/>
    <x v="40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x v="40"/>
    <n v="132.6"/>
    <n v="120.54545454545455"/>
    <x v="1"/>
    <x v="40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x v="40"/>
    <n v="112.99999999999999"/>
    <n v="37.666666666666664"/>
    <x v="1"/>
    <x v="40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x v="40"/>
    <n v="103.34"/>
    <n v="172.23333333333332"/>
    <x v="1"/>
    <x v="40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x v="40"/>
    <n v="120"/>
    <n v="111.11111111111111"/>
    <x v="1"/>
    <x v="40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x v="40"/>
    <n v="129.63636363636363"/>
    <n v="25.464285714285715"/>
    <x v="1"/>
    <x v="40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x v="40"/>
    <n v="101.11111111111111"/>
    <n v="267.64705882352939"/>
    <x v="1"/>
    <x v="40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x v="40"/>
    <n v="108.51428571428572"/>
    <n v="75.959999999999994"/>
    <x v="1"/>
    <x v="40"/>
    <d v="2014-11-11T20:25:15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x v="40"/>
    <n v="102.33333333333334"/>
    <n v="59.03846153846154"/>
    <x v="1"/>
    <x v="40"/>
    <d v="2014-04-18T11:18: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x v="40"/>
    <n v="110.24425000000002"/>
    <n v="50.111022727272733"/>
    <x v="1"/>
    <x v="40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x v="40"/>
    <n v="101.0154"/>
    <n v="55.502967032967035"/>
    <x v="1"/>
    <x v="40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x v="40"/>
    <n v="100"/>
    <n v="166.66666666666666"/>
    <x v="1"/>
    <x v="40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x v="40"/>
    <n v="106.24"/>
    <n v="47.428571428571431"/>
    <x v="1"/>
    <x v="40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x v="40"/>
    <n v="100"/>
    <n v="64.935064935064929"/>
    <x v="1"/>
    <x v="40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x v="40"/>
    <n v="100"/>
    <n v="55.555555555555557"/>
    <x v="1"/>
    <x v="40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x v="40"/>
    <n v="113.45714285714286"/>
    <n v="74.224299065420567"/>
    <x v="1"/>
    <x v="40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x v="40"/>
    <n v="102.65010000000001"/>
    <n v="106.9271875"/>
    <x v="1"/>
    <x v="40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x v="40"/>
    <n v="116.75"/>
    <n v="41.696428571428569"/>
    <x v="1"/>
    <x v="40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x v="40"/>
    <n v="107.65274999999998"/>
    <n v="74.243275862068955"/>
    <x v="1"/>
    <x v="40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x v="40"/>
    <n v="100"/>
    <n v="73.333333333333329"/>
    <x v="1"/>
    <x v="40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x v="40"/>
    <n v="100"/>
    <n v="100"/>
    <x v="1"/>
    <x v="40"/>
    <d v="2015-05-14T22:20:1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x v="40"/>
    <n v="146"/>
    <n v="38.421052631578945"/>
    <x v="1"/>
    <x v="40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x v="40"/>
    <n v="110.2"/>
    <n v="166.96969696969697"/>
    <x v="1"/>
    <x v="40"/>
    <d v="2016-11-08T14:48:26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x v="40"/>
    <n v="108.2"/>
    <n v="94.912280701754383"/>
    <x v="1"/>
    <x v="40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x v="40"/>
    <n v="100"/>
    <n v="100"/>
    <x v="1"/>
    <x v="40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x v="40"/>
    <n v="100.25"/>
    <n v="143.21428571428572"/>
    <x v="1"/>
    <x v="40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x v="40"/>
    <n v="106.71250000000001"/>
    <n v="90.819148936170208"/>
    <x v="1"/>
    <x v="40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x v="40"/>
    <n v="143.19999999999999"/>
    <n v="48.542372881355931"/>
    <x v="1"/>
    <x v="40"/>
    <d v="2014-09-05T02:40:21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x v="40"/>
    <n v="105.04166666666667"/>
    <n v="70.027777777777771"/>
    <x v="1"/>
    <x v="40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x v="40"/>
    <n v="103.98"/>
    <n v="135.62608695652173"/>
    <x v="1"/>
    <x v="40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x v="40"/>
    <n v="120"/>
    <n v="100"/>
    <x v="1"/>
    <x v="40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x v="40"/>
    <n v="109.66666666666667"/>
    <n v="94.90384615384616"/>
    <x v="1"/>
    <x v="40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x v="40"/>
    <n v="101.75"/>
    <n v="75.370370370370367"/>
    <x v="1"/>
    <x v="40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x v="40"/>
    <n v="128.91666666666666"/>
    <n v="64.458333333333329"/>
    <x v="1"/>
    <x v="40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x v="40"/>
    <n v="114.99999999999999"/>
    <n v="115"/>
    <x v="1"/>
    <x v="40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x v="40"/>
    <n v="150.75"/>
    <n v="100.5"/>
    <x v="1"/>
    <x v="40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x v="40"/>
    <n v="110.96666666666665"/>
    <n v="93.774647887323937"/>
    <x v="1"/>
    <x v="40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x v="40"/>
    <n v="100.28571428571429"/>
    <n v="35.1"/>
    <x v="1"/>
    <x v="40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x v="40"/>
    <n v="0.66666666666666674"/>
    <n v="500"/>
    <x v="1"/>
    <x v="40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x v="40"/>
    <n v="3.267605633802817"/>
    <n v="29"/>
    <x v="1"/>
    <x v="40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x v="40"/>
    <n v="0"/>
    <e v="#DIV/0!"/>
    <x v="1"/>
    <x v="40"/>
    <d v="2016-10-23T16:00:23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x v="40"/>
    <n v="0"/>
    <e v="#DIV/0!"/>
    <x v="1"/>
    <x v="40"/>
    <d v="2014-05-07T16:36:32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x v="40"/>
    <n v="0.27999999999999997"/>
    <n v="17.5"/>
    <x v="1"/>
    <x v="40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x v="40"/>
    <n v="59.657142857142851"/>
    <n v="174"/>
    <x v="1"/>
    <x v="40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x v="40"/>
    <n v="1"/>
    <n v="50"/>
    <x v="1"/>
    <x v="40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x v="40"/>
    <n v="1.6666666666666667"/>
    <n v="5"/>
    <x v="1"/>
    <x v="40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x v="40"/>
    <n v="4.4444444444444444E-3"/>
    <n v="1"/>
    <x v="1"/>
    <x v="40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x v="40"/>
    <n v="89.666666666666657"/>
    <n v="145.40540540540542"/>
    <x v="1"/>
    <x v="40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x v="40"/>
    <n v="1.4642857142857144"/>
    <n v="205"/>
    <x v="1"/>
    <x v="40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x v="40"/>
    <n v="4.0199999999999996"/>
    <n v="100.5"/>
    <x v="1"/>
    <x v="40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x v="40"/>
    <n v="4.004545454545454"/>
    <n v="55.0625"/>
    <x v="1"/>
    <x v="40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x v="40"/>
    <n v="8.52"/>
    <n v="47.333333333333336"/>
    <x v="1"/>
    <x v="40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x v="40"/>
    <n v="0"/>
    <e v="#DIV/0!"/>
    <x v="1"/>
    <x v="40"/>
    <d v="2015-09-22T03:01:46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x v="40"/>
    <n v="19.650000000000002"/>
    <n v="58.95"/>
    <x v="1"/>
    <x v="40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x v="40"/>
    <n v="0"/>
    <e v="#DIV/0!"/>
    <x v="1"/>
    <x v="40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x v="40"/>
    <n v="2E-3"/>
    <n v="1.5"/>
    <x v="1"/>
    <x v="40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x v="40"/>
    <n v="6.6666666666666666E-2"/>
    <n v="5"/>
    <x v="1"/>
    <x v="40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x v="40"/>
    <n v="30.333333333333336"/>
    <n v="50.555555555555557"/>
    <x v="1"/>
    <x v="40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x v="6"/>
    <n v="100"/>
    <n v="41.666666666666664"/>
    <x v="1"/>
    <x v="6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x v="6"/>
    <n v="101.25"/>
    <n v="53.289473684210527"/>
    <x v="1"/>
    <x v="6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x v="6"/>
    <n v="121.73333333333333"/>
    <n v="70.230769230769226"/>
    <x v="1"/>
    <x v="6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x v="6"/>
    <n v="330"/>
    <n v="43.421052631578945"/>
    <x v="1"/>
    <x v="6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x v="6"/>
    <n v="109.55"/>
    <n v="199.18181818181819"/>
    <x v="1"/>
    <x v="6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x v="6"/>
    <n v="100.95190476190474"/>
    <n v="78.518148148148143"/>
    <x v="1"/>
    <x v="6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x v="6"/>
    <n v="140.13333333333333"/>
    <n v="61.823529411764703"/>
    <x v="1"/>
    <x v="6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x v="6"/>
    <n v="100.001"/>
    <n v="50.000500000000002"/>
    <x v="1"/>
    <x v="6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x v="6"/>
    <n v="119.238"/>
    <n v="48.339729729729726"/>
    <x v="1"/>
    <x v="6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x v="6"/>
    <n v="107.25"/>
    <n v="107.25"/>
    <x v="1"/>
    <x v="6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x v="6"/>
    <n v="227.99999999999997"/>
    <n v="57"/>
    <x v="1"/>
    <x v="6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x v="6"/>
    <n v="106.4"/>
    <n v="40.92307692307692"/>
    <x v="1"/>
    <x v="6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x v="6"/>
    <n v="143.33333333333334"/>
    <n v="21.5"/>
    <x v="1"/>
    <x v="6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x v="6"/>
    <n v="104.54285714285714"/>
    <n v="79.543478260869563"/>
    <x v="1"/>
    <x v="6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x v="6"/>
    <n v="110.02000000000001"/>
    <n v="72.381578947368425"/>
    <x v="1"/>
    <x v="6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x v="6"/>
    <n v="106"/>
    <n v="64.634146341463421"/>
    <x v="1"/>
    <x v="6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x v="6"/>
    <n v="108"/>
    <n v="38.571428571428569"/>
    <x v="1"/>
    <x v="6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x v="6"/>
    <n v="105.42"/>
    <n v="107.57142857142857"/>
    <x v="1"/>
    <x v="6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x v="6"/>
    <n v="119.16666666666667"/>
    <n v="27.5"/>
    <x v="1"/>
    <x v="6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x v="6"/>
    <n v="152.66666666666666"/>
    <n v="70.461538461538467"/>
    <x v="1"/>
    <x v="6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x v="6"/>
    <n v="100"/>
    <n v="178.57142857142858"/>
    <x v="1"/>
    <x v="6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x v="6"/>
    <n v="100.2"/>
    <n v="62.625"/>
    <x v="1"/>
    <x v="6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x v="6"/>
    <n v="225"/>
    <n v="75"/>
    <x v="1"/>
    <x v="6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x v="6"/>
    <n v="106.02199999999999"/>
    <n v="58.901111111111113"/>
    <x v="1"/>
    <x v="6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x v="6"/>
    <n v="104.66666666666666"/>
    <n v="139.55555555555554"/>
    <x v="1"/>
    <x v="6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x v="6"/>
    <n v="116.66666666666667"/>
    <n v="70"/>
    <x v="1"/>
    <x v="6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x v="6"/>
    <n v="109.03333333333333"/>
    <n v="57.385964912280699"/>
    <x v="1"/>
    <x v="6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x v="6"/>
    <n v="160"/>
    <n v="40"/>
    <x v="1"/>
    <x v="6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x v="6"/>
    <n v="112.5"/>
    <n v="64.285714285714292"/>
    <x v="1"/>
    <x v="6"/>
    <d v="2016-07-02T22:14:12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x v="6"/>
    <n v="102.1"/>
    <n v="120.11764705882354"/>
    <x v="1"/>
    <x v="6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x v="6"/>
    <n v="100.824"/>
    <n v="1008.24"/>
    <x v="1"/>
    <x v="6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x v="6"/>
    <n v="101.25"/>
    <n v="63.28125"/>
    <x v="1"/>
    <x v="6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x v="6"/>
    <n v="6500"/>
    <n v="21.666666666666668"/>
    <x v="1"/>
    <x v="6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x v="6"/>
    <n v="8.7200000000000006"/>
    <n v="25.647058823529413"/>
    <x v="1"/>
    <x v="6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x v="6"/>
    <n v="21.94"/>
    <n v="47.695652173913047"/>
    <x v="1"/>
    <x v="6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x v="6"/>
    <n v="21.3"/>
    <n v="56.05263157894737"/>
    <x v="1"/>
    <x v="6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x v="6"/>
    <n v="41.489795918367342"/>
    <n v="81.319999999999993"/>
    <x v="1"/>
    <x v="6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x v="6"/>
    <n v="2.105"/>
    <n v="70.166666666666671"/>
    <x v="1"/>
    <x v="6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x v="6"/>
    <n v="2.7"/>
    <n v="23.625"/>
    <x v="1"/>
    <x v="6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x v="6"/>
    <n v="16.161904761904761"/>
    <n v="188.55555555555554"/>
    <x v="1"/>
    <x v="6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x v="6"/>
    <n v="16.376923076923077"/>
    <n v="49.511627906976742"/>
    <x v="1"/>
    <x v="6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x v="6"/>
    <n v="7.043333333333333"/>
    <n v="75.464285714285708"/>
    <x v="1"/>
    <x v="6"/>
    <d v="2015-05-12T18:24:44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x v="6"/>
    <n v="3.8"/>
    <n v="9.5"/>
    <x v="1"/>
    <x v="6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x v="6"/>
    <n v="34.08"/>
    <n v="35.5"/>
    <x v="1"/>
    <x v="6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x v="6"/>
    <n v="0.2"/>
    <n v="10"/>
    <x v="1"/>
    <x v="6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x v="6"/>
    <n v="2.5999999999999999E-2"/>
    <n v="13"/>
    <x v="1"/>
    <x v="6"/>
    <d v="2014-07-28T20:09:38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x v="6"/>
    <n v="16.254545454545454"/>
    <n v="89.4"/>
    <x v="1"/>
    <x v="6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x v="6"/>
    <n v="2.5"/>
    <n v="25"/>
    <x v="1"/>
    <x v="6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x v="6"/>
    <n v="0.02"/>
    <n v="1"/>
    <x v="1"/>
    <x v="6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x v="6"/>
    <n v="5.2"/>
    <n v="65"/>
    <x v="1"/>
    <x v="6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x v="6"/>
    <n v="2"/>
    <n v="10"/>
    <x v="1"/>
    <x v="6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x v="6"/>
    <n v="0.04"/>
    <n v="1"/>
    <x v="1"/>
    <x v="6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x v="6"/>
    <n v="17.666666666666668"/>
    <n v="81.538461538461533"/>
    <x v="1"/>
    <x v="6"/>
    <d v="2014-07-13T15:51:50"/>
    <x v="3841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x v="6"/>
    <n v="5"/>
    <n v="100"/>
    <x v="1"/>
    <x v="6"/>
    <d v="2014-10-02T14:09:37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x v="6"/>
    <n v="1.3333333333333334E-2"/>
    <n v="1"/>
    <x v="1"/>
    <x v="6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x v="6"/>
    <n v="0"/>
    <e v="#DIV/0!"/>
    <x v="1"/>
    <x v="6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x v="6"/>
    <n v="1.2"/>
    <n v="20"/>
    <x v="1"/>
    <x v="6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x v="6"/>
    <n v="26.937422295897225"/>
    <n v="46.428571428571431"/>
    <x v="1"/>
    <x v="6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x v="6"/>
    <n v="0.54999999999999993"/>
    <n v="5.5"/>
    <x v="1"/>
    <x v="6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x v="6"/>
    <n v="12.55"/>
    <n v="50.2"/>
    <x v="1"/>
    <x v="6"/>
    <d v="2016-05-19T19:32:19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x v="40"/>
    <n v="0.2"/>
    <n v="10"/>
    <x v="1"/>
    <x v="40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x v="40"/>
    <n v="3.4474868431088401"/>
    <n v="30.133333333333333"/>
    <x v="1"/>
    <x v="40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x v="40"/>
    <n v="15"/>
    <n v="150"/>
    <x v="1"/>
    <x v="40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x v="40"/>
    <n v="2.666666666666667"/>
    <n v="13.333333333333334"/>
    <x v="1"/>
    <x v="40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x v="40"/>
    <n v="0"/>
    <e v="#DIV/0!"/>
    <x v="1"/>
    <x v="40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x v="40"/>
    <n v="0"/>
    <e v="#DIV/0!"/>
    <x v="1"/>
    <x v="40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x v="40"/>
    <n v="0"/>
    <e v="#DIV/0!"/>
    <x v="1"/>
    <x v="40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x v="40"/>
    <n v="0"/>
    <e v="#DIV/0!"/>
    <x v="1"/>
    <x v="40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x v="40"/>
    <n v="52.794871794871788"/>
    <n v="44.760869565217391"/>
    <x v="1"/>
    <x v="40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x v="40"/>
    <n v="4.9639999999999995"/>
    <n v="88.642857142857139"/>
    <x v="1"/>
    <x v="40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x v="40"/>
    <n v="5.5555555555555552E-2"/>
    <n v="10"/>
    <x v="1"/>
    <x v="40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x v="40"/>
    <n v="0"/>
    <e v="#DIV/0!"/>
    <x v="1"/>
    <x v="40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x v="40"/>
    <n v="13.066666666666665"/>
    <n v="57.647058823529413"/>
    <x v="1"/>
    <x v="40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x v="40"/>
    <n v="5"/>
    <n v="25"/>
    <x v="1"/>
    <x v="40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x v="40"/>
    <n v="0"/>
    <e v="#DIV/0!"/>
    <x v="1"/>
    <x v="40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x v="40"/>
    <n v="0"/>
    <e v="#DIV/0!"/>
    <x v="1"/>
    <x v="40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x v="40"/>
    <n v="0"/>
    <e v="#DIV/0!"/>
    <x v="1"/>
    <x v="40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x v="40"/>
    <n v="0"/>
    <e v="#DIV/0!"/>
    <x v="1"/>
    <x v="40"/>
    <d v="2016-04-09T22:49:51"/>
    <x v="3865"/>
  </r>
  <r>
    <n v="3886"/>
    <s v="a (Canceled)"/>
    <n v="1"/>
    <n v="10000"/>
    <n v="0"/>
    <x v="1"/>
    <x v="2"/>
    <s v="AUD"/>
    <n v="1418275702"/>
    <n v="1415683702"/>
    <x v="0"/>
    <n v="0"/>
    <b v="0"/>
    <x v="40"/>
    <n v="0"/>
    <e v="#DIV/0!"/>
    <x v="1"/>
    <x v="40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x v="40"/>
    <n v="1.7500000000000002"/>
    <n v="17.5"/>
    <x v="1"/>
    <x v="40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x v="6"/>
    <n v="27.1"/>
    <n v="38.714285714285715"/>
    <x v="1"/>
    <x v="6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x v="6"/>
    <n v="1.4749999999999999"/>
    <n v="13.111111111111111"/>
    <x v="1"/>
    <x v="6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x v="6"/>
    <n v="16.826666666666668"/>
    <n v="315.5"/>
    <x v="1"/>
    <x v="6"/>
    <d v="2015-06-16T18:12:24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x v="6"/>
    <n v="32.5"/>
    <n v="37.142857142857146"/>
    <x v="1"/>
    <x v="6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x v="6"/>
    <n v="0"/>
    <e v="#DIV/0!"/>
    <x v="1"/>
    <x v="6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x v="6"/>
    <n v="21.55"/>
    <n v="128.27380952380952"/>
    <x v="1"/>
    <x v="6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x v="6"/>
    <n v="3.4666666666666663"/>
    <n v="47.272727272727273"/>
    <x v="1"/>
    <x v="6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x v="6"/>
    <n v="5"/>
    <n v="50"/>
    <x v="1"/>
    <x v="6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x v="6"/>
    <n v="10.625"/>
    <n v="42.5"/>
    <x v="1"/>
    <x v="6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x v="6"/>
    <n v="17.599999999999998"/>
    <n v="44"/>
    <x v="1"/>
    <x v="6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x v="6"/>
    <n v="32.56"/>
    <n v="50.875"/>
    <x v="1"/>
    <x v="6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x v="6"/>
    <n v="1.25"/>
    <n v="62.5"/>
    <x v="1"/>
    <x v="6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x v="6"/>
    <n v="5.4"/>
    <n v="27"/>
    <x v="1"/>
    <x v="6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x v="6"/>
    <n v="0.83333333333333337"/>
    <n v="25"/>
    <x v="1"/>
    <x v="6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x v="6"/>
    <n v="48.833333333333336"/>
    <n v="47.258064516129032"/>
    <x v="1"/>
    <x v="6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x v="6"/>
    <n v="0"/>
    <e v="#DIV/0!"/>
    <x v="1"/>
    <x v="6"/>
    <d v="2015-07-01T00:16:05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x v="6"/>
    <n v="0.03"/>
    <n v="1.5"/>
    <x v="1"/>
    <x v="6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x v="6"/>
    <n v="11.533333333333333"/>
    <n v="24.714285714285715"/>
    <x v="1"/>
    <x v="6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x v="6"/>
    <n v="67.333333333333329"/>
    <n v="63.125"/>
    <x v="1"/>
    <x v="6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x v="6"/>
    <n v="15.299999999999999"/>
    <n v="38.25"/>
    <x v="1"/>
    <x v="6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x v="6"/>
    <n v="8.6666666666666679"/>
    <n v="16.25"/>
    <x v="1"/>
    <x v="6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x v="6"/>
    <n v="0.22499999999999998"/>
    <n v="33.75"/>
    <x v="1"/>
    <x v="6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x v="6"/>
    <n v="3.0833333333333335"/>
    <n v="61.666666666666664"/>
    <x v="1"/>
    <x v="6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x v="6"/>
    <n v="37.412500000000001"/>
    <n v="83.138888888888886"/>
    <x v="1"/>
    <x v="6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x v="6"/>
    <n v="6.6666666666666671E-3"/>
    <n v="1"/>
    <x v="1"/>
    <x v="6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x v="6"/>
    <n v="10"/>
    <n v="142.85714285714286"/>
    <x v="1"/>
    <x v="6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x v="6"/>
    <n v="36.36"/>
    <n v="33.666666666666664"/>
    <x v="1"/>
    <x v="6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x v="6"/>
    <n v="0.33333333333333337"/>
    <n v="5"/>
    <x v="1"/>
    <x v="6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x v="6"/>
    <n v="0"/>
    <e v="#DIV/0!"/>
    <x v="1"/>
    <x v="6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x v="6"/>
    <n v="0.2857142857142857"/>
    <n v="10"/>
    <x v="1"/>
    <x v="6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x v="6"/>
    <n v="0.2"/>
    <n v="40"/>
    <x v="1"/>
    <x v="6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x v="6"/>
    <n v="1.7999999999999998"/>
    <n v="30"/>
    <x v="1"/>
    <x v="6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x v="6"/>
    <n v="5.4"/>
    <n v="45"/>
    <x v="1"/>
    <x v="6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x v="6"/>
    <n v="0"/>
    <e v="#DIV/0!"/>
    <x v="1"/>
    <x v="6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x v="6"/>
    <n v="8.1333333333333329"/>
    <n v="10.166666666666666"/>
    <x v="1"/>
    <x v="6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x v="6"/>
    <n v="12.034782608695652"/>
    <n v="81.411764705882348"/>
    <x v="1"/>
    <x v="6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x v="6"/>
    <n v="15.266666666666667"/>
    <n v="57.25"/>
    <x v="1"/>
    <x v="6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x v="6"/>
    <n v="10"/>
    <n v="5"/>
    <x v="1"/>
    <x v="6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x v="6"/>
    <n v="0.3"/>
    <n v="15"/>
    <x v="1"/>
    <x v="6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x v="6"/>
    <n v="1"/>
    <n v="12.5"/>
    <x v="1"/>
    <x v="6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x v="6"/>
    <n v="13.020000000000001"/>
    <n v="93"/>
    <x v="1"/>
    <x v="6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x v="6"/>
    <n v="2.2650000000000001"/>
    <n v="32.357142857142854"/>
    <x v="1"/>
    <x v="6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x v="6"/>
    <n v="0"/>
    <e v="#DIV/0!"/>
    <x v="1"/>
    <x v="6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x v="6"/>
    <n v="0"/>
    <e v="#DIV/0!"/>
    <x v="1"/>
    <x v="6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x v="6"/>
    <n v="8.3333333333333332E-3"/>
    <n v="1"/>
    <x v="1"/>
    <x v="6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x v="6"/>
    <n v="15.742857142857142"/>
    <n v="91.833333333333329"/>
    <x v="1"/>
    <x v="6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x v="6"/>
    <n v="11"/>
    <n v="45.833333333333336"/>
    <x v="1"/>
    <x v="6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x v="6"/>
    <n v="43.833333333333336"/>
    <n v="57.173913043478258"/>
    <x v="1"/>
    <x v="6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x v="6"/>
    <n v="0"/>
    <e v="#DIV/0!"/>
    <x v="1"/>
    <x v="6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x v="6"/>
    <n v="86.135181975736558"/>
    <n v="248.5"/>
    <x v="1"/>
    <x v="6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x v="6"/>
    <n v="12.196620583717358"/>
    <n v="79.400000000000006"/>
    <x v="1"/>
    <x v="6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x v="6"/>
    <n v="0.1"/>
    <n v="5"/>
    <x v="1"/>
    <x v="6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x v="6"/>
    <n v="0.22"/>
    <n v="5.5"/>
    <x v="1"/>
    <x v="6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x v="6"/>
    <n v="0.90909090909090906"/>
    <n v="25"/>
    <x v="1"/>
    <x v="6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x v="6"/>
    <n v="0"/>
    <e v="#DIV/0!"/>
    <x v="1"/>
    <x v="6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x v="6"/>
    <n v="35.64"/>
    <n v="137.07692307692307"/>
    <x v="1"/>
    <x v="6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x v="6"/>
    <n v="0"/>
    <e v="#DIV/0!"/>
    <x v="1"/>
    <x v="6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x v="6"/>
    <n v="0.25"/>
    <n v="5"/>
    <x v="1"/>
    <x v="6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x v="6"/>
    <n v="3.25"/>
    <n v="39"/>
    <x v="1"/>
    <x v="6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x v="6"/>
    <n v="3.3666666666666663"/>
    <n v="50.5"/>
    <x v="1"/>
    <x v="6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x v="6"/>
    <n v="0"/>
    <e v="#DIV/0!"/>
    <x v="1"/>
    <x v="6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x v="6"/>
    <n v="15.770000000000001"/>
    <n v="49.28125"/>
    <x v="1"/>
    <x v="6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x v="6"/>
    <n v="0.625"/>
    <n v="25"/>
    <x v="1"/>
    <x v="6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x v="6"/>
    <n v="5.0000000000000001E-4"/>
    <n v="1"/>
    <x v="1"/>
    <x v="6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x v="6"/>
    <n v="9.6153846153846159E-2"/>
    <n v="25"/>
    <x v="1"/>
    <x v="6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x v="6"/>
    <n v="0"/>
    <e v="#DIV/0!"/>
    <x v="1"/>
    <x v="6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x v="6"/>
    <n v="0"/>
    <e v="#DIV/0!"/>
    <x v="1"/>
    <x v="6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x v="6"/>
    <n v="24.285714285714285"/>
    <n v="53.125"/>
    <x v="1"/>
    <x v="6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x v="6"/>
    <n v="0"/>
    <e v="#DIV/0!"/>
    <x v="1"/>
    <x v="6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x v="6"/>
    <n v="2.5000000000000001E-2"/>
    <n v="7"/>
    <x v="1"/>
    <x v="6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x v="6"/>
    <n v="32.049999999999997"/>
    <n v="40.0625"/>
    <x v="1"/>
    <x v="6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x v="6"/>
    <n v="24.333333333333336"/>
    <n v="24.333333333333332"/>
    <x v="1"/>
    <x v="6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x v="6"/>
    <n v="1.5"/>
    <n v="11.25"/>
    <x v="1"/>
    <x v="6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x v="6"/>
    <n v="0.42"/>
    <n v="10.5"/>
    <x v="1"/>
    <x v="6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x v="6"/>
    <n v="3.214285714285714"/>
    <n v="15"/>
    <x v="1"/>
    <x v="6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x v="6"/>
    <n v="0"/>
    <e v="#DIV/0!"/>
    <x v="1"/>
    <x v="6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x v="6"/>
    <n v="6.3"/>
    <n v="42"/>
    <x v="1"/>
    <x v="6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x v="6"/>
    <n v="14.249999999999998"/>
    <n v="71.25"/>
    <x v="1"/>
    <x v="6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x v="6"/>
    <n v="0.6"/>
    <n v="22.5"/>
    <x v="1"/>
    <x v="6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x v="6"/>
    <n v="24.117647058823529"/>
    <n v="41"/>
    <x v="1"/>
    <x v="6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x v="6"/>
    <n v="10.54"/>
    <n v="47.909090909090907"/>
    <x v="1"/>
    <x v="6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x v="6"/>
    <n v="7.4690265486725664"/>
    <n v="35.166666666666664"/>
    <x v="1"/>
    <x v="6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x v="6"/>
    <n v="7.3333333333333334E-2"/>
    <n v="5.5"/>
    <x v="1"/>
    <x v="6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x v="6"/>
    <n v="0.97142857142857131"/>
    <n v="22.666666666666668"/>
    <x v="1"/>
    <x v="6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x v="6"/>
    <n v="21.099999999999998"/>
    <n v="26.375"/>
    <x v="1"/>
    <x v="6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x v="6"/>
    <n v="78.100000000000009"/>
    <n v="105.54054054054055"/>
    <x v="1"/>
    <x v="6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x v="6"/>
    <n v="32"/>
    <n v="29.09090909090909"/>
    <x v="1"/>
    <x v="6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x v="6"/>
    <n v="0"/>
    <e v="#DIV/0!"/>
    <x v="1"/>
    <x v="6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x v="6"/>
    <n v="47.692307692307693"/>
    <n v="62"/>
    <x v="1"/>
    <x v="6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x v="6"/>
    <n v="1.4500000000000002"/>
    <n v="217.5"/>
    <x v="1"/>
    <x v="6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x v="6"/>
    <n v="10.7"/>
    <n v="26.75"/>
    <x v="1"/>
    <x v="6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x v="6"/>
    <n v="1.8333333333333333"/>
    <n v="18.333333333333332"/>
    <x v="1"/>
    <x v="6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x v="6"/>
    <n v="18"/>
    <n v="64.285714285714292"/>
    <x v="1"/>
    <x v="6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x v="6"/>
    <n v="4.083333333333333"/>
    <n v="175"/>
    <x v="1"/>
    <x v="6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x v="6"/>
    <n v="20"/>
    <n v="34"/>
    <x v="1"/>
    <x v="6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x v="6"/>
    <n v="34.802513464991023"/>
    <n v="84.282608695652172"/>
    <x v="1"/>
    <x v="6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x v="6"/>
    <n v="6.3333333333333339"/>
    <n v="9.5"/>
    <x v="1"/>
    <x v="6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x v="6"/>
    <n v="32.049999999999997"/>
    <n v="33.736842105263158"/>
    <x v="1"/>
    <x v="6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x v="6"/>
    <n v="9.76"/>
    <n v="37.53846153846154"/>
    <x v="1"/>
    <x v="6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x v="6"/>
    <n v="37.75"/>
    <n v="11.615384615384615"/>
    <x v="1"/>
    <x v="6"/>
    <d v="2014-05-06T22:11:30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x v="6"/>
    <n v="2.1333333333333333"/>
    <n v="8"/>
    <x v="1"/>
    <x v="6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x v="6"/>
    <n v="0"/>
    <e v="#DIV/0!"/>
    <x v="1"/>
    <x v="6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x v="6"/>
    <n v="4.1818181818181817"/>
    <n v="23"/>
    <x v="1"/>
    <x v="6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x v="6"/>
    <n v="20"/>
    <n v="100"/>
    <x v="1"/>
    <x v="6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x v="6"/>
    <n v="5.41"/>
    <n v="60.111111111111114"/>
    <x v="1"/>
    <x v="6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x v="6"/>
    <n v="6.0000000000000001E-3"/>
    <n v="3"/>
    <x v="1"/>
    <x v="6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x v="6"/>
    <n v="0.25"/>
    <n v="5"/>
    <x v="1"/>
    <x v="6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x v="6"/>
    <n v="35"/>
    <n v="17.5"/>
    <x v="1"/>
    <x v="6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x v="6"/>
    <n v="16.566666666666666"/>
    <n v="29.235294117647058"/>
    <x v="1"/>
    <x v="6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x v="6"/>
    <n v="0"/>
    <e v="#DIV/0!"/>
    <x v="1"/>
    <x v="6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x v="6"/>
    <n v="57.199999999999996"/>
    <n v="59.583333333333336"/>
    <x v="1"/>
    <x v="6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x v="6"/>
    <n v="16.514285714285716"/>
    <n v="82.571428571428569"/>
    <x v="1"/>
    <x v="6"/>
    <d v="2014-07-22T19:53:18"/>
    <x v="397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x v="6"/>
    <n v="0.125"/>
    <n v="10"/>
    <x v="1"/>
    <x v="6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x v="6"/>
    <n v="37.75"/>
    <n v="32.357142857142854"/>
    <x v="1"/>
    <x v="6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x v="6"/>
    <n v="1.8399999999999999"/>
    <n v="5.75"/>
    <x v="1"/>
    <x v="6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x v="6"/>
    <n v="10.050000000000001"/>
    <n v="100.5"/>
    <x v="1"/>
    <x v="6"/>
    <d v="2015-01-16T14:05:47"/>
    <x v="3982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x v="6"/>
    <n v="0.2"/>
    <n v="1"/>
    <x v="1"/>
    <x v="6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x v="6"/>
    <n v="1.3333333333333335"/>
    <n v="20"/>
    <x v="1"/>
    <x v="6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x v="6"/>
    <n v="6.6666666666666671E-3"/>
    <n v="2"/>
    <x v="1"/>
    <x v="6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x v="6"/>
    <n v="0.25"/>
    <n v="5"/>
    <x v="1"/>
    <x v="6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x v="6"/>
    <n v="6"/>
    <n v="15"/>
    <x v="1"/>
    <x v="6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x v="6"/>
    <n v="3.8860103626943006"/>
    <n v="25"/>
    <x v="1"/>
    <x v="6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x v="6"/>
    <n v="24.194444444444443"/>
    <n v="45.842105263157897"/>
    <x v="1"/>
    <x v="6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x v="6"/>
    <n v="7.6"/>
    <n v="4.75"/>
    <x v="1"/>
    <x v="6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x v="6"/>
    <n v="0"/>
    <e v="#DIV/0!"/>
    <x v="1"/>
    <x v="6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x v="6"/>
    <n v="1.3"/>
    <n v="13"/>
    <x v="1"/>
    <x v="6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x v="6"/>
    <n v="0"/>
    <e v="#DIV/0!"/>
    <x v="1"/>
    <x v="6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x v="6"/>
    <n v="1.4285714285714287E-2"/>
    <n v="1"/>
    <x v="1"/>
    <x v="6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x v="6"/>
    <n v="14.000000000000002"/>
    <n v="10"/>
    <x v="1"/>
    <x v="6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x v="6"/>
    <n v="1.05"/>
    <n v="52.5"/>
    <x v="1"/>
    <x v="6"/>
    <d v="2014-08-05T16:07:54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x v="6"/>
    <n v="8.6666666666666679"/>
    <n v="32.5"/>
    <x v="1"/>
    <x v="6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x v="6"/>
    <n v="0.82857142857142851"/>
    <n v="7.25"/>
    <x v="1"/>
    <x v="6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x v="6"/>
    <n v="16.666666666666664"/>
    <n v="33.333333333333336"/>
    <x v="1"/>
    <x v="6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x v="6"/>
    <n v="0.83333333333333337"/>
    <n v="62.5"/>
    <x v="1"/>
    <x v="6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x v="6"/>
    <n v="69.561111111111103"/>
    <n v="63.558375634517766"/>
    <x v="1"/>
    <x v="6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x v="6"/>
    <n v="0"/>
    <e v="#DIV/0!"/>
    <x v="1"/>
    <x v="6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x v="6"/>
    <n v="1.25"/>
    <n v="10"/>
    <x v="1"/>
    <x v="6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x v="6"/>
    <n v="5"/>
    <n v="62.5"/>
    <x v="1"/>
    <x v="6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x v="6"/>
    <n v="0"/>
    <e v="#DIV/0!"/>
    <x v="1"/>
    <x v="6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x v="6"/>
    <n v="7.166666666666667"/>
    <n v="30.714285714285715"/>
    <x v="1"/>
    <x v="6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x v="6"/>
    <n v="28.050000000000004"/>
    <n v="51"/>
    <x v="1"/>
    <x v="6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x v="6"/>
    <n v="0"/>
    <e v="#DIV/0!"/>
    <x v="1"/>
    <x v="6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x v="6"/>
    <n v="16"/>
    <n v="66.666666666666671"/>
    <x v="1"/>
    <x v="6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x v="6"/>
    <n v="0"/>
    <e v="#DIV/0!"/>
    <x v="1"/>
    <x v="6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x v="6"/>
    <n v="6.8287037037037033"/>
    <n v="59"/>
    <x v="1"/>
    <x v="6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x v="6"/>
    <n v="25.698702928870294"/>
    <n v="65.340319148936175"/>
    <x v="1"/>
    <x v="6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x v="6"/>
    <n v="1.4814814814814816"/>
    <n v="100"/>
    <x v="1"/>
    <x v="6"/>
    <d v="2015-03-04T22:44:10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x v="6"/>
    <n v="36.85"/>
    <n v="147.4"/>
    <x v="1"/>
    <x v="6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x v="6"/>
    <n v="47.05"/>
    <n v="166.05882352941177"/>
    <x v="1"/>
    <x v="6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x v="6"/>
    <n v="11.428571428571429"/>
    <n v="40"/>
    <x v="1"/>
    <x v="6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x v="6"/>
    <n v="12.04"/>
    <n v="75.25"/>
    <x v="1"/>
    <x v="6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x v="6"/>
    <n v="60"/>
    <n v="60"/>
    <x v="1"/>
    <x v="6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x v="6"/>
    <n v="31.25"/>
    <n v="1250"/>
    <x v="1"/>
    <x v="6"/>
    <d v="2015-05-20T05:33:24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x v="6"/>
    <n v="0.42"/>
    <n v="10.5"/>
    <x v="1"/>
    <x v="6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x v="6"/>
    <n v="0.21"/>
    <n v="7"/>
    <x v="1"/>
    <x v="6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x v="6"/>
    <n v="0"/>
    <e v="#DIV/0!"/>
    <x v="1"/>
    <x v="6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x v="6"/>
    <n v="37.5"/>
    <n v="56.25"/>
    <x v="1"/>
    <x v="6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x v="6"/>
    <n v="0.02"/>
    <n v="1"/>
    <x v="1"/>
    <x v="6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x v="6"/>
    <n v="8.2142857142857135"/>
    <n v="38.333333333333336"/>
    <x v="1"/>
    <x v="6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x v="6"/>
    <n v="2.1999999999999997"/>
    <n v="27.5"/>
    <x v="1"/>
    <x v="6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x v="6"/>
    <n v="17.652941176470588"/>
    <n v="32.978021978021978"/>
    <x v="1"/>
    <x v="6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x v="6"/>
    <n v="0.08"/>
    <n v="16"/>
    <x v="1"/>
    <x v="6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x v="6"/>
    <n v="6.6666666666666666E-2"/>
    <n v="1"/>
    <x v="1"/>
    <x v="6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x v="6"/>
    <n v="0"/>
    <e v="#DIV/0!"/>
    <x v="1"/>
    <x v="6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x v="6"/>
    <n v="37.533333333333339"/>
    <n v="86.615384615384613"/>
    <x v="1"/>
    <x v="6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x v="6"/>
    <n v="22"/>
    <n v="55"/>
    <x v="1"/>
    <x v="6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x v="6"/>
    <n v="0"/>
    <e v="#DIV/0!"/>
    <x v="1"/>
    <x v="6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x v="6"/>
    <n v="17.62"/>
    <n v="41.952380952380949"/>
    <x v="1"/>
    <x v="6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x v="6"/>
    <n v="53"/>
    <n v="88.333333333333329"/>
    <x v="1"/>
    <x v="6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x v="6"/>
    <n v="22.142857142857142"/>
    <n v="129.16666666666666"/>
    <x v="1"/>
    <x v="6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x v="6"/>
    <n v="2.5333333333333332"/>
    <n v="23.75"/>
    <x v="1"/>
    <x v="6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x v="6"/>
    <n v="2.5"/>
    <n v="35.714285714285715"/>
    <x v="1"/>
    <x v="6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x v="6"/>
    <n v="2.85"/>
    <n v="57"/>
    <x v="1"/>
    <x v="6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x v="6"/>
    <n v="0"/>
    <e v="#DIV/0!"/>
    <x v="1"/>
    <x v="6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x v="6"/>
    <n v="2.4500000000000002"/>
    <n v="163.33333333333334"/>
    <x v="1"/>
    <x v="6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x v="6"/>
    <n v="1.4210526315789473"/>
    <n v="15"/>
    <x v="1"/>
    <x v="6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x v="6"/>
    <n v="19.25"/>
    <n v="64.166666666666671"/>
    <x v="1"/>
    <x v="6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x v="6"/>
    <n v="0.67500000000000004"/>
    <n v="6.75"/>
    <x v="1"/>
    <x v="6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x v="6"/>
    <n v="0.16666666666666669"/>
    <n v="25"/>
    <x v="1"/>
    <x v="6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x v="6"/>
    <n v="60.9"/>
    <n v="179.11764705882354"/>
    <x v="1"/>
    <x v="6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x v="6"/>
    <n v="1"/>
    <n v="34.950000000000003"/>
    <x v="1"/>
    <x v="6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x v="6"/>
    <n v="34.4"/>
    <n v="33.07692307692308"/>
    <x v="1"/>
    <x v="6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x v="6"/>
    <n v="16.5"/>
    <n v="27.5"/>
    <x v="1"/>
    <x v="6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x v="6"/>
    <n v="0"/>
    <e v="#DIV/0!"/>
    <x v="1"/>
    <x v="6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x v="6"/>
    <n v="0.4"/>
    <n v="2"/>
    <x v="1"/>
    <x v="6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x v="6"/>
    <n v="1.0571428571428572"/>
    <n v="18.5"/>
    <x v="1"/>
    <x v="6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x v="6"/>
    <n v="26.727272727272727"/>
    <n v="35"/>
    <x v="1"/>
    <x v="6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x v="6"/>
    <n v="28.799999999999997"/>
    <n v="44.307692307692307"/>
    <x v="1"/>
    <x v="6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x v="6"/>
    <n v="0"/>
    <e v="#DIV/0!"/>
    <x v="1"/>
    <x v="6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x v="6"/>
    <n v="8.9"/>
    <n v="222.5"/>
    <x v="1"/>
    <x v="6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x v="6"/>
    <n v="0"/>
    <e v="#DIV/0!"/>
    <x v="1"/>
    <x v="6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x v="6"/>
    <n v="0.16666666666666669"/>
    <n v="5"/>
    <x v="1"/>
    <x v="6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x v="6"/>
    <n v="0"/>
    <e v="#DIV/0!"/>
    <x v="1"/>
    <x v="6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x v="6"/>
    <n v="15.737410071942445"/>
    <n v="29.166666666666668"/>
    <x v="1"/>
    <x v="6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x v="6"/>
    <n v="2"/>
    <n v="1.5"/>
    <x v="1"/>
    <x v="6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x v="6"/>
    <n v="21.685714285714287"/>
    <n v="126.5"/>
    <x v="1"/>
    <x v="6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x v="6"/>
    <n v="0.33333333333333337"/>
    <n v="10"/>
    <x v="1"/>
    <x v="6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x v="6"/>
    <n v="0.2857142857142857"/>
    <n v="10"/>
    <x v="1"/>
    <x v="6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x v="6"/>
    <n v="4.7"/>
    <n v="9.4"/>
    <x v="1"/>
    <x v="6"/>
    <d v="2015-10-27T22:34:59"/>
    <x v="4064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x v="6"/>
    <n v="0"/>
    <e v="#DIV/0!"/>
    <x v="1"/>
    <x v="6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x v="6"/>
    <n v="10.8"/>
    <n v="72"/>
    <x v="1"/>
    <x v="6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x v="6"/>
    <n v="4.8"/>
    <n v="30"/>
    <x v="1"/>
    <x v="6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x v="6"/>
    <n v="3.2"/>
    <n v="10.666666666666666"/>
    <x v="1"/>
    <x v="6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x v="6"/>
    <n v="12.75"/>
    <n v="25.5"/>
    <x v="1"/>
    <x v="6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x v="6"/>
    <n v="1.8181818181818181E-2"/>
    <n v="20"/>
    <x v="1"/>
    <x v="6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x v="6"/>
    <n v="2.4"/>
    <n v="15"/>
    <x v="1"/>
    <x v="6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x v="6"/>
    <n v="36.5"/>
    <n v="91.25"/>
    <x v="1"/>
    <x v="6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x v="6"/>
    <n v="2.666666666666667"/>
    <n v="800"/>
    <x v="1"/>
    <x v="6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x v="6"/>
    <n v="11.428571428571429"/>
    <n v="80"/>
    <x v="1"/>
    <x v="6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x v="6"/>
    <n v="0"/>
    <e v="#DIV/0!"/>
    <x v="1"/>
    <x v="6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x v="6"/>
    <n v="0"/>
    <e v="#DIV/0!"/>
    <x v="1"/>
    <x v="6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x v="6"/>
    <n v="1.1111111111111112"/>
    <n v="50"/>
    <x v="1"/>
    <x v="6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x v="6"/>
    <n v="0"/>
    <e v="#DIV/0!"/>
    <x v="1"/>
    <x v="6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x v="6"/>
    <n v="0"/>
    <e v="#DIV/0!"/>
    <x v="1"/>
    <x v="6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x v="6"/>
    <n v="27.400000000000002"/>
    <n v="22.833333333333332"/>
    <x v="1"/>
    <x v="6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x v="6"/>
    <n v="10"/>
    <n v="16.666666666666668"/>
    <x v="1"/>
    <x v="6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x v="6"/>
    <n v="21.366666666666667"/>
    <n v="45.785714285714285"/>
    <x v="1"/>
    <x v="6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x v="6"/>
    <n v="6.9696969696969706"/>
    <n v="383.33333333333331"/>
    <x v="1"/>
    <x v="6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x v="6"/>
    <n v="70.599999999999994"/>
    <n v="106.96969696969697"/>
    <x v="1"/>
    <x v="6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x v="6"/>
    <n v="2.0500000000000003"/>
    <n v="10.25"/>
    <x v="1"/>
    <x v="6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x v="6"/>
    <n v="1.9666666666666666"/>
    <n v="59"/>
    <x v="1"/>
    <x v="6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x v="6"/>
    <n v="0"/>
    <e v="#DIV/0!"/>
    <x v="1"/>
    <x v="6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x v="6"/>
    <n v="28.666666666666668"/>
    <n v="14.333333333333334"/>
    <x v="1"/>
    <x v="6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x v="6"/>
    <n v="3.1333333333333333"/>
    <n v="15.666666666666666"/>
    <x v="1"/>
    <x v="6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x v="6"/>
    <n v="0.04"/>
    <n v="1"/>
    <x v="1"/>
    <x v="6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x v="6"/>
    <n v="0.2"/>
    <n v="1"/>
    <x v="1"/>
    <x v="6"/>
    <d v="2015-12-20T13:45:23"/>
    <x v="4091"/>
  </r>
  <r>
    <m/>
    <m/>
    <m/>
    <m/>
    <m/>
    <x v="4"/>
    <x v="21"/>
    <m/>
    <m/>
    <m/>
    <x v="2"/>
    <m/>
    <m/>
    <x v="41"/>
    <m/>
    <m/>
    <x v="9"/>
    <x v="41"/>
    <m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B9E75E-4A9B-4794-8572-39F56F3D8AE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6">
    <pivotField showAll="0"/>
    <pivotField showAll="0"/>
    <pivotField showAll="0"/>
    <pivotField axis="axisCol" dataField="1" multipleItemSelectionAllowed="1" showAll="0" sumSubtotal="1">
      <items count="5">
        <item x="1"/>
        <item x="2"/>
        <item x="3"/>
        <item x="0"/>
        <item t="sum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3" subtotal="count" baseField="14" baseItem="2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CCBC7-6A7D-4556-802C-65708C28251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 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D11A7-7458-467E-BC7C-FC557BE6815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8"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sd="0" x="2"/>
        <item sd="0" x="3"/>
        <item sd="0" x="4"/>
        <item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">
    <i>
      <x/>
    </i>
    <i>
      <x v="1"/>
    </i>
    <i>
      <x v="3"/>
    </i>
    <i t="grand">
      <x/>
    </i>
  </colItems>
  <pageFields count="2">
    <pageField fld="12" hier="-1"/>
    <pageField fld="17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721E83-3A03-4E96-A818-484D6D9DC2B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55" zoomScaleNormal="55" workbookViewId="0">
      <selection activeCell="A3" sqref="A3"/>
    </sheetView>
  </sheetViews>
  <sheetFormatPr defaultRowHeight="18" x14ac:dyDescent="0.35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customWidth="1"/>
    <col min="16" max="16" width="27.77734375" style="12" customWidth="1"/>
    <col min="17" max="17" width="16.109375" customWidth="1"/>
    <col min="18" max="18" width="17.21875" customWidth="1"/>
    <col min="19" max="19" width="38.44140625" style="9" customWidth="1"/>
    <col min="20" max="20" width="17" style="10" customWidth="1"/>
  </cols>
  <sheetData>
    <row r="1" spans="1:21" ht="36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3" t="s">
        <v>8307</v>
      </c>
      <c r="Q1" s="1" t="s">
        <v>8308</v>
      </c>
      <c r="R1" s="1" t="s">
        <v>8359</v>
      </c>
      <c r="S1" s="8" t="s">
        <v>8365</v>
      </c>
      <c r="T1" s="8" t="s">
        <v>8366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 s="12">
        <f>E2/L2</f>
        <v>63.917582417582416</v>
      </c>
      <c r="Q2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 s="12">
        <f t="shared" ref="P3:P66" si="1">E3/L3</f>
        <v>185.48101265822785</v>
      </c>
      <c r="Q3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12">
        <f t="shared" si="1"/>
        <v>15</v>
      </c>
      <c r="Q4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12">
        <f t="shared" si="1"/>
        <v>69.266666666666666</v>
      </c>
      <c r="Q5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12">
        <f t="shared" si="1"/>
        <v>190.55028169014085</v>
      </c>
      <c r="Q6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12">
        <f t="shared" si="1"/>
        <v>93.40425531914893</v>
      </c>
      <c r="Q7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12">
        <f t="shared" si="1"/>
        <v>146.87931034482759</v>
      </c>
      <c r="Q8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12">
        <f t="shared" si="1"/>
        <v>159.82456140350877</v>
      </c>
      <c r="Q9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  <c r="U9" s="2"/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12">
        <f t="shared" si="1"/>
        <v>291.79333333333335</v>
      </c>
      <c r="Q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12">
        <f t="shared" si="1"/>
        <v>31.499500000000001</v>
      </c>
      <c r="Q11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12">
        <f t="shared" si="1"/>
        <v>158.68421052631578</v>
      </c>
      <c r="Q12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12">
        <f t="shared" si="1"/>
        <v>80.333333333333329</v>
      </c>
      <c r="Q13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12">
        <f t="shared" si="1"/>
        <v>59.961305925030231</v>
      </c>
      <c r="Q14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12">
        <f t="shared" si="1"/>
        <v>109.78431372549019</v>
      </c>
      <c r="Q15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12">
        <f t="shared" si="1"/>
        <v>147.70731707317074</v>
      </c>
      <c r="Q16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12">
        <f t="shared" si="1"/>
        <v>21.755102040816325</v>
      </c>
      <c r="Q17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12">
        <f t="shared" si="1"/>
        <v>171.84285714285716</v>
      </c>
      <c r="Q18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12">
        <f t="shared" si="1"/>
        <v>41.944444444444443</v>
      </c>
      <c r="Q19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12">
        <f t="shared" si="1"/>
        <v>93.264122807017543</v>
      </c>
      <c r="Q2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12">
        <f t="shared" si="1"/>
        <v>56.136363636363633</v>
      </c>
      <c r="Q21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12">
        <f t="shared" si="1"/>
        <v>80.16</v>
      </c>
      <c r="Q22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12">
        <f t="shared" si="1"/>
        <v>199.9009900990099</v>
      </c>
      <c r="Q23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12">
        <f t="shared" si="1"/>
        <v>51.25</v>
      </c>
      <c r="Q24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12">
        <f t="shared" si="1"/>
        <v>103.04347826086956</v>
      </c>
      <c r="Q25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12">
        <f t="shared" si="1"/>
        <v>66.346149825783982</v>
      </c>
      <c r="Q26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12">
        <f t="shared" si="1"/>
        <v>57.142857142857146</v>
      </c>
      <c r="Q27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12">
        <f t="shared" si="1"/>
        <v>102.10526315789474</v>
      </c>
      <c r="Q28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12">
        <f t="shared" si="1"/>
        <v>148.96666666666667</v>
      </c>
      <c r="Q29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12">
        <f t="shared" si="1"/>
        <v>169.6056338028169</v>
      </c>
      <c r="Q3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12">
        <f t="shared" si="1"/>
        <v>31.623931623931625</v>
      </c>
      <c r="Q31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12">
        <f t="shared" si="1"/>
        <v>76.45264150943396</v>
      </c>
      <c r="Q32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12">
        <f t="shared" si="1"/>
        <v>13</v>
      </c>
      <c r="Q33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12">
        <f t="shared" si="1"/>
        <v>320.44943820224717</v>
      </c>
      <c r="Q34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12">
        <f t="shared" si="1"/>
        <v>83.75</v>
      </c>
      <c r="Q35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12">
        <f t="shared" si="1"/>
        <v>49.882352941176471</v>
      </c>
      <c r="Q36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12">
        <f t="shared" si="1"/>
        <v>59.464285714285715</v>
      </c>
      <c r="Q37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12">
        <f t="shared" si="1"/>
        <v>193.84090909090909</v>
      </c>
      <c r="Q38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12">
        <f t="shared" si="1"/>
        <v>159.51383399209487</v>
      </c>
      <c r="Q39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12">
        <f t="shared" si="1"/>
        <v>41.68181818181818</v>
      </c>
      <c r="Q4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12">
        <f t="shared" si="1"/>
        <v>150.89861751152074</v>
      </c>
      <c r="Q41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12">
        <f t="shared" si="1"/>
        <v>126.6875</v>
      </c>
      <c r="Q42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12">
        <f t="shared" si="1"/>
        <v>105.26315789473684</v>
      </c>
      <c r="Q43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12">
        <f t="shared" si="1"/>
        <v>117.51479289940828</v>
      </c>
      <c r="Q44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12">
        <f t="shared" si="1"/>
        <v>117.36121673003802</v>
      </c>
      <c r="Q45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12">
        <f t="shared" si="1"/>
        <v>133.33333333333334</v>
      </c>
      <c r="Q46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12">
        <f t="shared" si="1"/>
        <v>98.360655737704917</v>
      </c>
      <c r="Q47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12">
        <f t="shared" si="1"/>
        <v>194.44444444444446</v>
      </c>
      <c r="Q48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12">
        <f t="shared" si="1"/>
        <v>76.865000000000009</v>
      </c>
      <c r="Q49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12">
        <f t="shared" si="1"/>
        <v>56.815789473684212</v>
      </c>
      <c r="Q5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14.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12">
        <f t="shared" si="1"/>
        <v>137.93103448275863</v>
      </c>
      <c r="Q51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12">
        <f t="shared" si="1"/>
        <v>27.272727272727273</v>
      </c>
      <c r="Q52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12">
        <f t="shared" si="1"/>
        <v>118.33613445378151</v>
      </c>
      <c r="Q53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12">
        <f t="shared" si="1"/>
        <v>223.48076923076923</v>
      </c>
      <c r="Q54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12">
        <f t="shared" si="1"/>
        <v>28.111111111111111</v>
      </c>
      <c r="Q55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12">
        <f t="shared" si="1"/>
        <v>194.23076923076923</v>
      </c>
      <c r="Q56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12">
        <f t="shared" si="1"/>
        <v>128.95348837209303</v>
      </c>
      <c r="Q57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12">
        <f t="shared" si="1"/>
        <v>49.316091954022987</v>
      </c>
      <c r="Q58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12">
        <f t="shared" si="1"/>
        <v>221.52173913043478</v>
      </c>
      <c r="Q59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12">
        <f t="shared" si="1"/>
        <v>137.21333333333334</v>
      </c>
      <c r="Q6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12">
        <f t="shared" si="1"/>
        <v>606.82242424242418</v>
      </c>
      <c r="Q61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12">
        <f t="shared" si="1"/>
        <v>43.040092592592593</v>
      </c>
      <c r="Q62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12">
        <f t="shared" si="1"/>
        <v>322.39130434782606</v>
      </c>
      <c r="Q63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12">
        <f t="shared" si="1"/>
        <v>96.708333333333329</v>
      </c>
      <c r="Q64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12">
        <f t="shared" si="1"/>
        <v>35.474531249999998</v>
      </c>
      <c r="Q65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12">
        <f t="shared" si="1"/>
        <v>86.666666666666671</v>
      </c>
      <c r="Q66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 s="12">
        <f t="shared" ref="P67:P130" si="5">E67/L67</f>
        <v>132.05263157894737</v>
      </c>
      <c r="Q67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 s="12">
        <f t="shared" si="5"/>
        <v>91.230769230769226</v>
      </c>
      <c r="Q68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 s="12">
        <f t="shared" si="5"/>
        <v>116.25</v>
      </c>
      <c r="Q69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 s="12">
        <f t="shared" si="5"/>
        <v>21.194444444444443</v>
      </c>
      <c r="Q7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 s="12">
        <f t="shared" si="5"/>
        <v>62.327134831460668</v>
      </c>
      <c r="Q71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 s="12">
        <f t="shared" si="5"/>
        <v>37.411764705882355</v>
      </c>
      <c r="Q72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 s="12">
        <f t="shared" si="5"/>
        <v>69.71875</v>
      </c>
      <c r="Q73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 s="12">
        <f t="shared" si="5"/>
        <v>58.170731707317074</v>
      </c>
      <c r="Q74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12">
        <f t="shared" si="5"/>
        <v>50</v>
      </c>
      <c r="Q75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 s="12">
        <f t="shared" si="5"/>
        <v>19.471034482758618</v>
      </c>
      <c r="Q76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 s="12">
        <f t="shared" si="5"/>
        <v>85.957446808510639</v>
      </c>
      <c r="Q77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 s="12">
        <f t="shared" si="5"/>
        <v>30.666666666666668</v>
      </c>
      <c r="Q78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 s="12">
        <f t="shared" si="5"/>
        <v>60.384615384615387</v>
      </c>
      <c r="Q79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12">
        <f t="shared" si="5"/>
        <v>38.6</v>
      </c>
      <c r="Q8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12">
        <f t="shared" si="5"/>
        <v>40.268292682926827</v>
      </c>
      <c r="Q81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 s="12">
        <f t="shared" si="5"/>
        <v>273.82978723404256</v>
      </c>
      <c r="Q82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12">
        <f t="shared" si="5"/>
        <v>53.035714285714285</v>
      </c>
      <c r="Q83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 s="12">
        <f t="shared" si="5"/>
        <v>40.005000000000003</v>
      </c>
      <c r="Q84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 s="12">
        <f t="shared" si="5"/>
        <v>15.76923076923077</v>
      </c>
      <c r="Q85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12">
        <f t="shared" si="5"/>
        <v>71.428571428571431</v>
      </c>
      <c r="Q86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 s="12">
        <f t="shared" si="5"/>
        <v>71.714285714285708</v>
      </c>
      <c r="Q87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 s="12">
        <f t="shared" si="5"/>
        <v>375.76470588235293</v>
      </c>
      <c r="Q88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 s="12">
        <f t="shared" si="5"/>
        <v>104.6</v>
      </c>
      <c r="Q89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 s="12">
        <f t="shared" si="5"/>
        <v>60</v>
      </c>
      <c r="Q9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 s="12">
        <f t="shared" si="5"/>
        <v>123.28571428571429</v>
      </c>
      <c r="Q91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 s="12">
        <f t="shared" si="5"/>
        <v>31.375</v>
      </c>
      <c r="Q92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12">
        <f t="shared" si="5"/>
        <v>78.260869565217391</v>
      </c>
      <c r="Q93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 s="12">
        <f t="shared" si="5"/>
        <v>122.32558139534883</v>
      </c>
      <c r="Q94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 s="12">
        <f t="shared" si="5"/>
        <v>73.733333333333334</v>
      </c>
      <c r="Q95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12">
        <f t="shared" si="5"/>
        <v>21.666666666666668</v>
      </c>
      <c r="Q96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 s="12">
        <f t="shared" si="5"/>
        <v>21.904761904761905</v>
      </c>
      <c r="Q97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 s="12">
        <f t="shared" si="5"/>
        <v>50.588235294117645</v>
      </c>
      <c r="Q98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 s="12">
        <f t="shared" si="5"/>
        <v>53.125</v>
      </c>
      <c r="Q99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 s="12">
        <f t="shared" si="5"/>
        <v>56.666666666666664</v>
      </c>
      <c r="Q10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 s="12">
        <f t="shared" si="5"/>
        <v>40.776666666666664</v>
      </c>
      <c r="Q101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12">
        <f t="shared" si="5"/>
        <v>192.30769230769232</v>
      </c>
      <c r="Q102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12">
        <f t="shared" si="5"/>
        <v>100</v>
      </c>
      <c r="Q103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 s="12">
        <f t="shared" si="5"/>
        <v>117.92307692307692</v>
      </c>
      <c r="Q104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 s="12">
        <f t="shared" si="5"/>
        <v>27.897959183673468</v>
      </c>
      <c r="Q105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12">
        <f t="shared" si="5"/>
        <v>60</v>
      </c>
      <c r="Q106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 s="12">
        <f t="shared" si="5"/>
        <v>39.383333333333333</v>
      </c>
      <c r="Q107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t="14.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 s="12">
        <f t="shared" si="5"/>
        <v>186.11111111111111</v>
      </c>
      <c r="Q108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 s="12">
        <f t="shared" si="5"/>
        <v>111.37681159420291</v>
      </c>
      <c r="Q109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 s="12">
        <f t="shared" si="5"/>
        <v>78.723404255319153</v>
      </c>
      <c r="Q1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 s="12">
        <f t="shared" si="5"/>
        <v>46.702127659574465</v>
      </c>
      <c r="Q111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 s="12">
        <f t="shared" si="5"/>
        <v>65.384615384615387</v>
      </c>
      <c r="Q112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 s="12">
        <f t="shared" si="5"/>
        <v>102.0754716981132</v>
      </c>
      <c r="Q113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12">
        <f t="shared" si="5"/>
        <v>64.197530864197532</v>
      </c>
      <c r="Q114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12">
        <f t="shared" si="5"/>
        <v>90.384615384615387</v>
      </c>
      <c r="Q115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 s="12">
        <f t="shared" si="5"/>
        <v>88.571428571428569</v>
      </c>
      <c r="Q116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4.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 s="12">
        <f t="shared" si="5"/>
        <v>28.727272727272727</v>
      </c>
      <c r="Q117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 s="12">
        <f t="shared" si="5"/>
        <v>69.78947368421052</v>
      </c>
      <c r="Q118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 s="12">
        <f t="shared" si="5"/>
        <v>167.48962962962963</v>
      </c>
      <c r="Q119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 s="12">
        <f t="shared" si="5"/>
        <v>144.91230769230768</v>
      </c>
      <c r="Q12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 s="12">
        <f t="shared" si="5"/>
        <v>91.840540540540545</v>
      </c>
      <c r="Q121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 s="12">
        <f t="shared" si="5"/>
        <v>10</v>
      </c>
      <c r="Q122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 s="12">
        <f t="shared" si="5"/>
        <v>1</v>
      </c>
      <c r="Q123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12" t="e">
        <f t="shared" si="5"/>
        <v>#DIV/0!</v>
      </c>
      <c r="Q124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 s="12">
        <f t="shared" si="5"/>
        <v>25.166666666666668</v>
      </c>
      <c r="Q125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12" t="e">
        <f t="shared" si="5"/>
        <v>#DIV/0!</v>
      </c>
      <c r="Q126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 s="12">
        <f t="shared" si="5"/>
        <v>11.666666666666666</v>
      </c>
      <c r="Q127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 s="12">
        <f t="shared" si="5"/>
        <v>106.69230769230769</v>
      </c>
      <c r="Q128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 s="12">
        <f t="shared" si="5"/>
        <v>47.5</v>
      </c>
      <c r="Q129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 s="12">
        <f t="shared" si="5"/>
        <v>311.16666666666669</v>
      </c>
      <c r="Q13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s="12" t="e">
        <f>E131/L131</f>
        <v>#DIV/0!</v>
      </c>
      <c r="Q131" t="s">
        <v>8309</v>
      </c>
      <c r="R131" t="s">
        <v>8312</v>
      </c>
      <c r="S131" s="14">
        <f t="shared" ref="S131:S194" si="9">(((J131/60)/60)/24)+DATE(1970,1,1)</f>
        <v>41882.937303240738</v>
      </c>
      <c r="T131" s="14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12" t="e">
        <f t="shared" ref="P132:P194" si="11">E132/L132</f>
        <v>#DIV/0!</v>
      </c>
      <c r="Q132" t="s">
        <v>8309</v>
      </c>
      <c r="R132" t="s">
        <v>8312</v>
      </c>
      <c r="S132" s="14">
        <f t="shared" si="9"/>
        <v>41778.915416666663</v>
      </c>
      <c r="T132" s="14">
        <f t="shared" si="10"/>
        <v>41806.844444444447</v>
      </c>
    </row>
    <row r="133" spans="1:20" ht="14.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12" t="e">
        <f t="shared" si="11"/>
        <v>#DIV/0!</v>
      </c>
      <c r="Q133" t="s">
        <v>8309</v>
      </c>
      <c r="R133" t="s">
        <v>8312</v>
      </c>
      <c r="S133" s="14">
        <f t="shared" si="9"/>
        <v>42541.837511574078</v>
      </c>
      <c r="T133" s="14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 s="12">
        <f t="shared" si="11"/>
        <v>94.506172839506178</v>
      </c>
      <c r="Q134" t="s">
        <v>8309</v>
      </c>
      <c r="R134" t="s">
        <v>8312</v>
      </c>
      <c r="S134" s="14">
        <f t="shared" si="9"/>
        <v>41905.812581018516</v>
      </c>
      <c r="T134" s="14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12" t="e">
        <f t="shared" si="11"/>
        <v>#DIV/0!</v>
      </c>
      <c r="Q135" t="s">
        <v>8309</v>
      </c>
      <c r="R135" t="s">
        <v>8312</v>
      </c>
      <c r="S135" s="14">
        <f t="shared" si="9"/>
        <v>42491.80768518518</v>
      </c>
      <c r="T135" s="14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12" t="e">
        <f t="shared" si="11"/>
        <v>#DIV/0!</v>
      </c>
      <c r="Q136" t="s">
        <v>8309</v>
      </c>
      <c r="R136" t="s">
        <v>8312</v>
      </c>
      <c r="S136" s="14">
        <f t="shared" si="9"/>
        <v>42221.909930555557</v>
      </c>
      <c r="T136" s="14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 s="12">
        <f t="shared" si="11"/>
        <v>80.599999999999994</v>
      </c>
      <c r="Q137" t="s">
        <v>8309</v>
      </c>
      <c r="R137" t="s">
        <v>8312</v>
      </c>
      <c r="S137" s="14">
        <f t="shared" si="9"/>
        <v>41788.381909722222</v>
      </c>
      <c r="T137" s="14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12" t="e">
        <f t="shared" si="11"/>
        <v>#DIV/0!</v>
      </c>
      <c r="Q138" t="s">
        <v>8309</v>
      </c>
      <c r="R138" t="s">
        <v>8312</v>
      </c>
      <c r="S138" s="14">
        <f t="shared" si="9"/>
        <v>42096.410115740742</v>
      </c>
      <c r="T138" s="14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12" t="e">
        <f t="shared" si="11"/>
        <v>#DIV/0!</v>
      </c>
      <c r="Q139" t="s">
        <v>8309</v>
      </c>
      <c r="R139" t="s">
        <v>8312</v>
      </c>
      <c r="S139" s="14">
        <f t="shared" si="9"/>
        <v>42239.573993055557</v>
      </c>
      <c r="T139" s="14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 s="12">
        <f t="shared" si="11"/>
        <v>81.241379310344826</v>
      </c>
      <c r="Q140" t="s">
        <v>8309</v>
      </c>
      <c r="R140" t="s">
        <v>8312</v>
      </c>
      <c r="S140" s="14">
        <f t="shared" si="9"/>
        <v>42186.257418981477</v>
      </c>
      <c r="T140" s="14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12">
        <f t="shared" si="11"/>
        <v>500</v>
      </c>
      <c r="Q141" t="s">
        <v>8309</v>
      </c>
      <c r="R141" t="s">
        <v>8312</v>
      </c>
      <c r="S141" s="14">
        <f t="shared" si="9"/>
        <v>42187.920972222222</v>
      </c>
      <c r="T141" s="14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12" t="e">
        <f t="shared" si="11"/>
        <v>#DIV/0!</v>
      </c>
      <c r="Q142" t="s">
        <v>8309</v>
      </c>
      <c r="R142" t="s">
        <v>8312</v>
      </c>
      <c r="S142" s="14">
        <f t="shared" si="9"/>
        <v>42053.198287037041</v>
      </c>
      <c r="T142" s="14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 s="12">
        <f t="shared" si="11"/>
        <v>46.178571428571431</v>
      </c>
      <c r="Q143" t="s">
        <v>8309</v>
      </c>
      <c r="R143" t="s">
        <v>8312</v>
      </c>
      <c r="S143" s="14">
        <f t="shared" si="9"/>
        <v>42110.153043981481</v>
      </c>
      <c r="T143" s="14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 s="12">
        <f t="shared" si="11"/>
        <v>10</v>
      </c>
      <c r="Q144" t="s">
        <v>8309</v>
      </c>
      <c r="R144" t="s">
        <v>8312</v>
      </c>
      <c r="S144" s="14">
        <f t="shared" si="9"/>
        <v>41938.893263888887</v>
      </c>
      <c r="T144" s="14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12" t="e">
        <f t="shared" si="11"/>
        <v>#DIV/0!</v>
      </c>
      <c r="Q145" t="s">
        <v>8309</v>
      </c>
      <c r="R145" t="s">
        <v>8312</v>
      </c>
      <c r="S145" s="14">
        <f t="shared" si="9"/>
        <v>42559.064143518524</v>
      </c>
      <c r="T145" s="14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 s="12">
        <f t="shared" si="11"/>
        <v>55.945945945945944</v>
      </c>
      <c r="Q146" t="s">
        <v>8309</v>
      </c>
      <c r="R146" t="s">
        <v>8312</v>
      </c>
      <c r="S146" s="14">
        <f t="shared" si="9"/>
        <v>42047.762407407412</v>
      </c>
      <c r="T146" s="14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 s="12">
        <f t="shared" si="11"/>
        <v>37.555555555555557</v>
      </c>
      <c r="Q147" t="s">
        <v>8309</v>
      </c>
      <c r="R147" t="s">
        <v>8312</v>
      </c>
      <c r="S147" s="14">
        <f t="shared" si="9"/>
        <v>42200.542268518519</v>
      </c>
      <c r="T147" s="14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 s="12">
        <f t="shared" si="11"/>
        <v>38.333333333333336</v>
      </c>
      <c r="Q148" t="s">
        <v>8309</v>
      </c>
      <c r="R148" t="s">
        <v>8312</v>
      </c>
      <c r="S148" s="14">
        <f t="shared" si="9"/>
        <v>42693.016180555554</v>
      </c>
      <c r="T148" s="14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12" t="e">
        <f t="shared" si="11"/>
        <v>#DIV/0!</v>
      </c>
      <c r="Q149" t="s">
        <v>8309</v>
      </c>
      <c r="R149" t="s">
        <v>8312</v>
      </c>
      <c r="S149" s="14">
        <f t="shared" si="9"/>
        <v>41969.767824074079</v>
      </c>
      <c r="T149" s="14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 s="12">
        <f t="shared" si="11"/>
        <v>20</v>
      </c>
      <c r="Q150" t="s">
        <v>8309</v>
      </c>
      <c r="R150" t="s">
        <v>8312</v>
      </c>
      <c r="S150" s="14">
        <f t="shared" si="9"/>
        <v>42397.281666666662</v>
      </c>
      <c r="T150" s="14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 s="12">
        <f t="shared" si="11"/>
        <v>15.333333333333334</v>
      </c>
      <c r="Q151" t="s">
        <v>8309</v>
      </c>
      <c r="R151" t="s">
        <v>8312</v>
      </c>
      <c r="S151" s="14">
        <f t="shared" si="9"/>
        <v>41968.172106481477</v>
      </c>
      <c r="T151" s="14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 s="12">
        <f t="shared" si="11"/>
        <v>449.43283582089555</v>
      </c>
      <c r="Q152" t="s">
        <v>8309</v>
      </c>
      <c r="R152" t="s">
        <v>8312</v>
      </c>
      <c r="S152" s="14">
        <f t="shared" si="9"/>
        <v>42090.161828703705</v>
      </c>
      <c r="T152" s="14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 s="12">
        <f t="shared" si="11"/>
        <v>28</v>
      </c>
      <c r="Q153" t="s">
        <v>8309</v>
      </c>
      <c r="R153" t="s">
        <v>8312</v>
      </c>
      <c r="S153" s="14">
        <f t="shared" si="9"/>
        <v>42113.550821759258</v>
      </c>
      <c r="T153" s="14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 s="12">
        <f t="shared" si="11"/>
        <v>15</v>
      </c>
      <c r="Q154" t="s">
        <v>8309</v>
      </c>
      <c r="R154" t="s">
        <v>8312</v>
      </c>
      <c r="S154" s="14">
        <f t="shared" si="9"/>
        <v>41875.077546296299</v>
      </c>
      <c r="T154" s="14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 s="12">
        <f t="shared" si="11"/>
        <v>35.9</v>
      </c>
      <c r="Q155" t="s">
        <v>8309</v>
      </c>
      <c r="R155" t="s">
        <v>8312</v>
      </c>
      <c r="S155" s="14">
        <f t="shared" si="9"/>
        <v>41933.586157407408</v>
      </c>
      <c r="T155" s="14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 s="12">
        <f t="shared" si="11"/>
        <v>13.333333333333334</v>
      </c>
      <c r="Q156" t="s">
        <v>8309</v>
      </c>
      <c r="R156" t="s">
        <v>8312</v>
      </c>
      <c r="S156" s="14">
        <f t="shared" si="9"/>
        <v>42115.547395833331</v>
      </c>
      <c r="T156" s="14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 s="12">
        <f t="shared" si="11"/>
        <v>20.25</v>
      </c>
      <c r="Q157" t="s">
        <v>8309</v>
      </c>
      <c r="R157" t="s">
        <v>8312</v>
      </c>
      <c r="S157" s="14">
        <f t="shared" si="9"/>
        <v>42168.559432870374</v>
      </c>
      <c r="T157" s="14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 s="12">
        <f t="shared" si="11"/>
        <v>119</v>
      </c>
      <c r="Q158" t="s">
        <v>8309</v>
      </c>
      <c r="R158" t="s">
        <v>8312</v>
      </c>
      <c r="S158" s="14">
        <f t="shared" si="9"/>
        <v>41794.124953703707</v>
      </c>
      <c r="T158" s="14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 s="12">
        <f t="shared" si="11"/>
        <v>4</v>
      </c>
      <c r="Q159" t="s">
        <v>8309</v>
      </c>
      <c r="R159" t="s">
        <v>8312</v>
      </c>
      <c r="S159" s="14">
        <f t="shared" si="9"/>
        <v>42396.911712962959</v>
      </c>
      <c r="T159" s="14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12" t="e">
        <f t="shared" si="11"/>
        <v>#DIV/0!</v>
      </c>
      <c r="Q160" t="s">
        <v>8309</v>
      </c>
      <c r="R160" t="s">
        <v>8312</v>
      </c>
      <c r="S160" s="14">
        <f t="shared" si="9"/>
        <v>41904.07671296296</v>
      </c>
      <c r="T160" s="14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 s="12">
        <f t="shared" si="11"/>
        <v>10</v>
      </c>
      <c r="Q161" t="s">
        <v>8309</v>
      </c>
      <c r="R161" t="s">
        <v>8312</v>
      </c>
      <c r="S161" s="14">
        <f t="shared" si="9"/>
        <v>42514.434548611112</v>
      </c>
      <c r="T161" s="14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12" t="e">
        <f t="shared" si="11"/>
        <v>#DIV/0!</v>
      </c>
      <c r="Q162" t="s">
        <v>8309</v>
      </c>
      <c r="R162" t="s">
        <v>8313</v>
      </c>
      <c r="S162" s="14">
        <f t="shared" si="9"/>
        <v>42171.913090277783</v>
      </c>
      <c r="T162" s="14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 s="12">
        <f t="shared" si="11"/>
        <v>5</v>
      </c>
      <c r="Q163" t="s">
        <v>8309</v>
      </c>
      <c r="R163" t="s">
        <v>8313</v>
      </c>
      <c r="S163" s="14">
        <f t="shared" si="9"/>
        <v>41792.687442129631</v>
      </c>
      <c r="T163" s="14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 s="12">
        <f t="shared" si="11"/>
        <v>43.5</v>
      </c>
      <c r="Q164" t="s">
        <v>8309</v>
      </c>
      <c r="R164" t="s">
        <v>8313</v>
      </c>
      <c r="S164" s="14">
        <f t="shared" si="9"/>
        <v>41835.126805555556</v>
      </c>
      <c r="T164" s="14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12" t="e">
        <f t="shared" si="11"/>
        <v>#DIV/0!</v>
      </c>
      <c r="Q165" t="s">
        <v>8309</v>
      </c>
      <c r="R165" t="s">
        <v>8313</v>
      </c>
      <c r="S165" s="14">
        <f t="shared" si="9"/>
        <v>42243.961273148147</v>
      </c>
      <c r="T165" s="14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 s="12">
        <f t="shared" si="11"/>
        <v>91.428571428571431</v>
      </c>
      <c r="Q166" t="s">
        <v>8309</v>
      </c>
      <c r="R166" t="s">
        <v>8313</v>
      </c>
      <c r="S166" s="14">
        <f t="shared" si="9"/>
        <v>41841.762743055559</v>
      </c>
      <c r="T166" s="14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12" t="e">
        <f t="shared" si="11"/>
        <v>#DIV/0!</v>
      </c>
      <c r="Q167" t="s">
        <v>8309</v>
      </c>
      <c r="R167" t="s">
        <v>8313</v>
      </c>
      <c r="S167" s="14">
        <f t="shared" si="9"/>
        <v>42351.658842592587</v>
      </c>
      <c r="T167" s="14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12">
        <f t="shared" si="11"/>
        <v>3000</v>
      </c>
      <c r="Q168" t="s">
        <v>8309</v>
      </c>
      <c r="R168" t="s">
        <v>8313</v>
      </c>
      <c r="S168" s="14">
        <f t="shared" si="9"/>
        <v>42721.075949074075</v>
      </c>
      <c r="T168" s="14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 s="12">
        <f t="shared" si="11"/>
        <v>5.5</v>
      </c>
      <c r="Q169" t="s">
        <v>8309</v>
      </c>
      <c r="R169" t="s">
        <v>8313</v>
      </c>
      <c r="S169" s="14">
        <f t="shared" si="9"/>
        <v>42160.927488425921</v>
      </c>
      <c r="T169" s="14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 s="12">
        <f t="shared" si="11"/>
        <v>108.33333333333333</v>
      </c>
      <c r="Q170" t="s">
        <v>8309</v>
      </c>
      <c r="R170" t="s">
        <v>8313</v>
      </c>
      <c r="S170" s="14">
        <f t="shared" si="9"/>
        <v>42052.83530092593</v>
      </c>
      <c r="T170" s="14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 s="12">
        <f t="shared" si="11"/>
        <v>56</v>
      </c>
      <c r="Q171" t="s">
        <v>8309</v>
      </c>
      <c r="R171" t="s">
        <v>8313</v>
      </c>
      <c r="S171" s="14">
        <f t="shared" si="9"/>
        <v>41900.505312499998</v>
      </c>
      <c r="T171" s="14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 s="12">
        <f t="shared" si="11"/>
        <v>32.5</v>
      </c>
      <c r="Q172" t="s">
        <v>8309</v>
      </c>
      <c r="R172" t="s">
        <v>8313</v>
      </c>
      <c r="S172" s="14">
        <f t="shared" si="9"/>
        <v>42216.977812500001</v>
      </c>
      <c r="T172" s="14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 s="12">
        <f t="shared" si="11"/>
        <v>1</v>
      </c>
      <c r="Q173" t="s">
        <v>8309</v>
      </c>
      <c r="R173" t="s">
        <v>8313</v>
      </c>
      <c r="S173" s="14">
        <f t="shared" si="9"/>
        <v>42534.180717592593</v>
      </c>
      <c r="T173" s="14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12" t="e">
        <f t="shared" si="11"/>
        <v>#DIV/0!</v>
      </c>
      <c r="Q174" t="s">
        <v>8309</v>
      </c>
      <c r="R174" t="s">
        <v>8313</v>
      </c>
      <c r="S174" s="14">
        <f t="shared" si="9"/>
        <v>42047.394942129627</v>
      </c>
      <c r="T174" s="14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12" t="e">
        <f t="shared" si="11"/>
        <v>#DIV/0!</v>
      </c>
      <c r="Q175" t="s">
        <v>8309</v>
      </c>
      <c r="R175" t="s">
        <v>8313</v>
      </c>
      <c r="S175" s="14">
        <f t="shared" si="9"/>
        <v>42033.573009259257</v>
      </c>
      <c r="T175" s="14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12" t="e">
        <f t="shared" si="11"/>
        <v>#DIV/0!</v>
      </c>
      <c r="Q176" t="s">
        <v>8309</v>
      </c>
      <c r="R176" t="s">
        <v>8313</v>
      </c>
      <c r="S176" s="14">
        <f t="shared" si="9"/>
        <v>42072.758981481486</v>
      </c>
      <c r="T176" s="14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 s="12">
        <f t="shared" si="11"/>
        <v>49.884615384615387</v>
      </c>
      <c r="Q177" t="s">
        <v>8309</v>
      </c>
      <c r="R177" t="s">
        <v>8313</v>
      </c>
      <c r="S177" s="14">
        <f t="shared" si="9"/>
        <v>41855.777905092589</v>
      </c>
      <c r="T177" s="14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12" t="e">
        <f t="shared" si="11"/>
        <v>#DIV/0!</v>
      </c>
      <c r="Q178" t="s">
        <v>8309</v>
      </c>
      <c r="R178" t="s">
        <v>8313</v>
      </c>
      <c r="S178" s="14">
        <f t="shared" si="9"/>
        <v>42191.824062500003</v>
      </c>
      <c r="T178" s="14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12">
        <f t="shared" si="11"/>
        <v>25.714285714285715</v>
      </c>
      <c r="Q179" t="s">
        <v>8309</v>
      </c>
      <c r="R179" t="s">
        <v>8313</v>
      </c>
      <c r="S179" s="14">
        <f t="shared" si="9"/>
        <v>42070.047754629632</v>
      </c>
      <c r="T179" s="14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12" t="e">
        <f t="shared" si="11"/>
        <v>#DIV/0!</v>
      </c>
      <c r="Q180" t="s">
        <v>8309</v>
      </c>
      <c r="R180" t="s">
        <v>8313</v>
      </c>
      <c r="S180" s="14">
        <f t="shared" si="9"/>
        <v>42304.955381944441</v>
      </c>
      <c r="T180" s="14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12">
        <f t="shared" si="11"/>
        <v>100</v>
      </c>
      <c r="Q181" t="s">
        <v>8309</v>
      </c>
      <c r="R181" t="s">
        <v>8313</v>
      </c>
      <c r="S181" s="14">
        <f t="shared" si="9"/>
        <v>42403.080497685187</v>
      </c>
      <c r="T181" s="14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 s="12">
        <f t="shared" si="11"/>
        <v>30.846153846153847</v>
      </c>
      <c r="Q182" t="s">
        <v>8309</v>
      </c>
      <c r="R182" t="s">
        <v>8313</v>
      </c>
      <c r="S182" s="14">
        <f t="shared" si="9"/>
        <v>42067.991238425922</v>
      </c>
      <c r="T182" s="14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 s="12">
        <f t="shared" si="11"/>
        <v>180.5</v>
      </c>
      <c r="Q183" t="s">
        <v>8309</v>
      </c>
      <c r="R183" t="s">
        <v>8313</v>
      </c>
      <c r="S183" s="14">
        <f t="shared" si="9"/>
        <v>42147.741840277777</v>
      </c>
      <c r="T183" s="14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12" t="e">
        <f t="shared" si="11"/>
        <v>#DIV/0!</v>
      </c>
      <c r="Q184" t="s">
        <v>8309</v>
      </c>
      <c r="R184" t="s">
        <v>8313</v>
      </c>
      <c r="S184" s="14">
        <f t="shared" si="9"/>
        <v>42712.011944444443</v>
      </c>
      <c r="T184" s="14">
        <f t="shared" si="10"/>
        <v>42742.011944444443</v>
      </c>
    </row>
    <row r="185" spans="1:20" ht="14.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 s="12">
        <f t="shared" si="11"/>
        <v>373.5</v>
      </c>
      <c r="Q185" t="s">
        <v>8309</v>
      </c>
      <c r="R185" t="s">
        <v>8313</v>
      </c>
      <c r="S185" s="14">
        <f t="shared" si="9"/>
        <v>41939.810300925928</v>
      </c>
      <c r="T185" s="14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 s="12">
        <f t="shared" si="11"/>
        <v>25.5</v>
      </c>
      <c r="Q186" t="s">
        <v>8309</v>
      </c>
      <c r="R186" t="s">
        <v>8313</v>
      </c>
      <c r="S186" s="14">
        <f t="shared" si="9"/>
        <v>41825.791226851856</v>
      </c>
      <c r="T186" s="14">
        <f t="shared" si="10"/>
        <v>41883.165972222225</v>
      </c>
    </row>
    <row r="187" spans="1:20" ht="14.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 s="12">
        <f t="shared" si="11"/>
        <v>220</v>
      </c>
      <c r="Q187" t="s">
        <v>8309</v>
      </c>
      <c r="R187" t="s">
        <v>8313</v>
      </c>
      <c r="S187" s="14">
        <f t="shared" si="9"/>
        <v>42570.91133101852</v>
      </c>
      <c r="T187" s="14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12" t="e">
        <f t="shared" si="11"/>
        <v>#DIV/0!</v>
      </c>
      <c r="Q188" t="s">
        <v>8309</v>
      </c>
      <c r="R188" t="s">
        <v>8313</v>
      </c>
      <c r="S188" s="14">
        <f t="shared" si="9"/>
        <v>42767.812893518523</v>
      </c>
      <c r="T188" s="14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12">
        <f t="shared" si="11"/>
        <v>160</v>
      </c>
      <c r="Q189" t="s">
        <v>8309</v>
      </c>
      <c r="R189" t="s">
        <v>8313</v>
      </c>
      <c r="S189" s="14">
        <f t="shared" si="9"/>
        <v>42182.234456018516</v>
      </c>
      <c r="T189" s="14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12" t="e">
        <f t="shared" si="11"/>
        <v>#DIV/0!</v>
      </c>
      <c r="Q190" t="s">
        <v>8309</v>
      </c>
      <c r="R190" t="s">
        <v>8313</v>
      </c>
      <c r="S190" s="14">
        <f t="shared" si="9"/>
        <v>41857.18304398148</v>
      </c>
      <c r="T190" s="14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 s="12">
        <f t="shared" si="11"/>
        <v>69</v>
      </c>
      <c r="Q191" t="s">
        <v>8309</v>
      </c>
      <c r="R191" t="s">
        <v>8313</v>
      </c>
      <c r="S191" s="14">
        <f t="shared" si="9"/>
        <v>42556.690706018519</v>
      </c>
      <c r="T191" s="14">
        <f t="shared" si="10"/>
        <v>42616.690706018519</v>
      </c>
    </row>
    <row r="192" spans="1:20" ht="14.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 s="12">
        <f t="shared" si="11"/>
        <v>50</v>
      </c>
      <c r="Q192" t="s">
        <v>8309</v>
      </c>
      <c r="R192" t="s">
        <v>8313</v>
      </c>
      <c r="S192" s="14">
        <f t="shared" si="9"/>
        <v>42527.650995370372</v>
      </c>
      <c r="T192" s="14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12">
        <f t="shared" si="11"/>
        <v>83.333333333333329</v>
      </c>
      <c r="Q193" t="s">
        <v>8309</v>
      </c>
      <c r="R193" t="s">
        <v>8313</v>
      </c>
      <c r="S193" s="14">
        <f t="shared" si="9"/>
        <v>42239.441412037035</v>
      </c>
      <c r="T193" s="14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 s="12">
        <f t="shared" si="11"/>
        <v>5.666666666666667</v>
      </c>
      <c r="Q194" t="s">
        <v>8309</v>
      </c>
      <c r="R194" t="s">
        <v>8313</v>
      </c>
      <c r="S194" s="14">
        <f t="shared" si="9"/>
        <v>41899.792037037041</v>
      </c>
      <c r="T194" s="14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s="12" t="e">
        <f t="shared" ref="P195:P258" si="13">E195/L195</f>
        <v>#DIV/0!</v>
      </c>
      <c r="Q195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 s="12">
        <f t="shared" si="13"/>
        <v>1</v>
      </c>
      <c r="Q196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12" t="e">
        <f t="shared" si="13"/>
        <v>#DIV/0!</v>
      </c>
      <c r="Q197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 s="12">
        <f t="shared" si="13"/>
        <v>77.10526315789474</v>
      </c>
      <c r="Q198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 s="12">
        <f t="shared" si="13"/>
        <v>32.75</v>
      </c>
      <c r="Q199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 s="12">
        <f t="shared" si="13"/>
        <v>46.5</v>
      </c>
      <c r="Q20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12" t="e">
        <f t="shared" si="13"/>
        <v>#DIV/0!</v>
      </c>
      <c r="Q201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 s="12">
        <f t="shared" si="13"/>
        <v>87.308333333333337</v>
      </c>
      <c r="Q202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 s="12">
        <f t="shared" si="13"/>
        <v>54.285714285714285</v>
      </c>
      <c r="Q203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4.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12" t="e">
        <f t="shared" si="13"/>
        <v>#DIV/0!</v>
      </c>
      <c r="Q204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 s="12">
        <f t="shared" si="13"/>
        <v>93.25</v>
      </c>
      <c r="Q205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 s="12">
        <f t="shared" si="13"/>
        <v>117.68368136117556</v>
      </c>
      <c r="Q206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 s="12">
        <f t="shared" si="13"/>
        <v>76.470588235294116</v>
      </c>
      <c r="Q207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12" t="e">
        <f t="shared" si="13"/>
        <v>#DIV/0!</v>
      </c>
      <c r="Q208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 s="12">
        <f t="shared" si="13"/>
        <v>163.84615384615384</v>
      </c>
      <c r="Q209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12" t="e">
        <f t="shared" si="13"/>
        <v>#DIV/0!</v>
      </c>
      <c r="Q2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12" t="e">
        <f t="shared" si="13"/>
        <v>#DIV/0!</v>
      </c>
      <c r="Q211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 s="12">
        <f t="shared" si="13"/>
        <v>91.818181818181813</v>
      </c>
      <c r="Q212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 s="12">
        <f t="shared" si="13"/>
        <v>185.83333333333334</v>
      </c>
      <c r="Q213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 s="12">
        <f t="shared" si="13"/>
        <v>1</v>
      </c>
      <c r="Q214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 s="12">
        <f t="shared" si="13"/>
        <v>20</v>
      </c>
      <c r="Q215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 s="12">
        <f t="shared" si="13"/>
        <v>1</v>
      </c>
      <c r="Q216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 s="12">
        <f t="shared" si="13"/>
        <v>10</v>
      </c>
      <c r="Q217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 s="12">
        <f t="shared" si="13"/>
        <v>331.53833333333336</v>
      </c>
      <c r="Q218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4.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 s="12">
        <f t="shared" si="13"/>
        <v>314.28947368421052</v>
      </c>
      <c r="Q219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12">
        <f t="shared" si="13"/>
        <v>100</v>
      </c>
      <c r="Q22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 s="12">
        <f t="shared" si="13"/>
        <v>115.98684210526316</v>
      </c>
      <c r="Q221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 s="12">
        <f t="shared" si="13"/>
        <v>120</v>
      </c>
      <c r="Q222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4.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12" t="e">
        <f t="shared" si="13"/>
        <v>#DIV/0!</v>
      </c>
      <c r="Q223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12">
        <f t="shared" si="13"/>
        <v>65</v>
      </c>
      <c r="Q224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12" t="e">
        <f t="shared" si="13"/>
        <v>#DIV/0!</v>
      </c>
      <c r="Q225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12" t="e">
        <f t="shared" si="13"/>
        <v>#DIV/0!</v>
      </c>
      <c r="Q226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12" t="e">
        <f t="shared" si="13"/>
        <v>#DIV/0!</v>
      </c>
      <c r="Q227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 s="12">
        <f t="shared" si="13"/>
        <v>125</v>
      </c>
      <c r="Q228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12" t="e">
        <f t="shared" si="13"/>
        <v>#DIV/0!</v>
      </c>
      <c r="Q229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12" t="e">
        <f t="shared" si="13"/>
        <v>#DIV/0!</v>
      </c>
      <c r="Q23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12" t="e">
        <f t="shared" si="13"/>
        <v>#DIV/0!</v>
      </c>
      <c r="Q231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 s="12">
        <f t="shared" si="13"/>
        <v>30</v>
      </c>
      <c r="Q232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12" t="e">
        <f t="shared" si="13"/>
        <v>#DIV/0!</v>
      </c>
      <c r="Q233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 s="12">
        <f t="shared" si="13"/>
        <v>15.714285714285714</v>
      </c>
      <c r="Q234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12" t="e">
        <f t="shared" si="13"/>
        <v>#DIV/0!</v>
      </c>
      <c r="Q235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 s="12">
        <f t="shared" si="13"/>
        <v>80.2</v>
      </c>
      <c r="Q236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12" t="e">
        <f t="shared" si="13"/>
        <v>#DIV/0!</v>
      </c>
      <c r="Q237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12" t="e">
        <f t="shared" si="13"/>
        <v>#DIV/0!</v>
      </c>
      <c r="Q238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 s="12">
        <f t="shared" si="13"/>
        <v>50</v>
      </c>
      <c r="Q239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12" t="e">
        <f t="shared" si="13"/>
        <v>#DIV/0!</v>
      </c>
      <c r="Q24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12">
        <f t="shared" si="13"/>
        <v>50</v>
      </c>
      <c r="Q241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 s="12">
        <f t="shared" si="13"/>
        <v>117.84759124087591</v>
      </c>
      <c r="Q242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 s="12">
        <f t="shared" si="13"/>
        <v>109.04255319148936</v>
      </c>
      <c r="Q243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 s="12">
        <f t="shared" si="13"/>
        <v>73.019801980198025</v>
      </c>
      <c r="Q244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 s="12">
        <f t="shared" si="13"/>
        <v>78.195121951219505</v>
      </c>
      <c r="Q245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 s="12">
        <f t="shared" si="13"/>
        <v>47.398809523809526</v>
      </c>
      <c r="Q246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 s="12">
        <f t="shared" si="13"/>
        <v>54.020833333333336</v>
      </c>
      <c r="Q247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 s="12">
        <f t="shared" si="13"/>
        <v>68.488789237668158</v>
      </c>
      <c r="Q248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 s="12">
        <f t="shared" si="13"/>
        <v>108.14516129032258</v>
      </c>
      <c r="Q249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 s="12">
        <f t="shared" si="13"/>
        <v>589.95205479452056</v>
      </c>
      <c r="Q25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 s="12">
        <f t="shared" si="13"/>
        <v>48.051063829787232</v>
      </c>
      <c r="Q251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 s="12">
        <f t="shared" si="13"/>
        <v>72.482837528604122</v>
      </c>
      <c r="Q252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 s="12">
        <f t="shared" si="13"/>
        <v>57.077922077922075</v>
      </c>
      <c r="Q253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 s="12">
        <f t="shared" si="13"/>
        <v>85.444444444444443</v>
      </c>
      <c r="Q254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 s="12">
        <f t="shared" si="13"/>
        <v>215.85714285714286</v>
      </c>
      <c r="Q255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 s="12">
        <f t="shared" si="13"/>
        <v>89.38643312101911</v>
      </c>
      <c r="Q256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 s="12">
        <f t="shared" si="13"/>
        <v>45.418404255319146</v>
      </c>
      <c r="Q257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 s="12">
        <f t="shared" si="13"/>
        <v>65.756363636363631</v>
      </c>
      <c r="Q258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 s="12">
        <f t="shared" ref="P259:P322" si="17">E259/L259</f>
        <v>66.70405357142856</v>
      </c>
      <c r="Q259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 s="12">
        <f t="shared" si="17"/>
        <v>83.345930232558146</v>
      </c>
      <c r="Q26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 s="12">
        <f t="shared" si="17"/>
        <v>105.04609341825902</v>
      </c>
      <c r="Q261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 s="12">
        <f t="shared" si="17"/>
        <v>120.90909090909091</v>
      </c>
      <c r="Q262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 s="12">
        <f t="shared" si="17"/>
        <v>97.63636363636364</v>
      </c>
      <c r="Q263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12">
        <f t="shared" si="17"/>
        <v>41.379310344827587</v>
      </c>
      <c r="Q264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 s="12">
        <f t="shared" si="17"/>
        <v>30.654485981308412</v>
      </c>
      <c r="Q265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 s="12">
        <f t="shared" si="17"/>
        <v>64.945054945054949</v>
      </c>
      <c r="Q266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 s="12">
        <f t="shared" si="17"/>
        <v>95.775862068965523</v>
      </c>
      <c r="Q267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 s="12">
        <f t="shared" si="17"/>
        <v>40.416666666666664</v>
      </c>
      <c r="Q268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 s="12">
        <f t="shared" si="17"/>
        <v>78.578424242424248</v>
      </c>
      <c r="Q269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 s="12">
        <f t="shared" si="17"/>
        <v>50.18018018018018</v>
      </c>
      <c r="Q27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 s="12">
        <f t="shared" si="17"/>
        <v>92.251735588972423</v>
      </c>
      <c r="Q271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 s="12">
        <f t="shared" si="17"/>
        <v>57.540983606557376</v>
      </c>
      <c r="Q272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 s="12">
        <f t="shared" si="17"/>
        <v>109.42160278745645</v>
      </c>
      <c r="Q273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 s="12">
        <f t="shared" si="17"/>
        <v>81.892461538461546</v>
      </c>
      <c r="Q274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 s="12">
        <f t="shared" si="17"/>
        <v>45.667711864406776</v>
      </c>
      <c r="Q275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12">
        <f t="shared" si="17"/>
        <v>55.221238938053098</v>
      </c>
      <c r="Q276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 s="12">
        <f t="shared" si="17"/>
        <v>65.298192771084331</v>
      </c>
      <c r="Q277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 s="12">
        <f t="shared" si="17"/>
        <v>95.225806451612897</v>
      </c>
      <c r="Q278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 s="12">
        <f t="shared" si="17"/>
        <v>75.444794952681391</v>
      </c>
      <c r="Q279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 s="12">
        <f t="shared" si="17"/>
        <v>97.816867469879512</v>
      </c>
      <c r="Q28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 s="12">
        <f t="shared" si="17"/>
        <v>87.685606557377056</v>
      </c>
      <c r="Q281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 s="12">
        <f t="shared" si="17"/>
        <v>54.748948106591868</v>
      </c>
      <c r="Q282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 s="12">
        <f t="shared" si="17"/>
        <v>83.953417721518989</v>
      </c>
      <c r="Q283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 s="12">
        <f t="shared" si="17"/>
        <v>254.38547486033519</v>
      </c>
      <c r="Q284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 s="12">
        <f t="shared" si="17"/>
        <v>101.8269801980198</v>
      </c>
      <c r="Q285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 s="12">
        <f t="shared" si="17"/>
        <v>55.066394736842106</v>
      </c>
      <c r="Q286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 s="12">
        <f t="shared" si="17"/>
        <v>56.901438721136763</v>
      </c>
      <c r="Q287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 s="12">
        <f t="shared" si="17"/>
        <v>121.28148148148148</v>
      </c>
      <c r="Q288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 s="12">
        <f t="shared" si="17"/>
        <v>91.189655172413794</v>
      </c>
      <c r="Q289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 s="12">
        <f t="shared" si="17"/>
        <v>115.44812080536913</v>
      </c>
      <c r="Q29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 s="12">
        <f t="shared" si="17"/>
        <v>67.771551724137936</v>
      </c>
      <c r="Q291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 s="12">
        <f t="shared" si="17"/>
        <v>28.576190476190476</v>
      </c>
      <c r="Q292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 s="12">
        <f t="shared" si="17"/>
        <v>46.8828125</v>
      </c>
      <c r="Q293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 s="12">
        <f t="shared" si="17"/>
        <v>154.42231237322514</v>
      </c>
      <c r="Q294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 s="12">
        <f t="shared" si="17"/>
        <v>201.22137404580153</v>
      </c>
      <c r="Q295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12">
        <f t="shared" si="17"/>
        <v>100</v>
      </c>
      <c r="Q296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 s="12">
        <f t="shared" si="17"/>
        <v>100.08204511278196</v>
      </c>
      <c r="Q297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 s="12">
        <f t="shared" si="17"/>
        <v>230.08953488372092</v>
      </c>
      <c r="Q298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 s="12">
        <f t="shared" si="17"/>
        <v>141.74647887323943</v>
      </c>
      <c r="Q299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 s="12">
        <f t="shared" si="17"/>
        <v>56.344351395730705</v>
      </c>
      <c r="Q30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 s="12">
        <f t="shared" si="17"/>
        <v>73.341188524590166</v>
      </c>
      <c r="Q301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 s="12">
        <f t="shared" si="17"/>
        <v>85.337785234899329</v>
      </c>
      <c r="Q302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 s="12">
        <f t="shared" si="17"/>
        <v>61.496215139442228</v>
      </c>
      <c r="Q303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 s="12">
        <f t="shared" si="17"/>
        <v>93.018518518518519</v>
      </c>
      <c r="Q304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 s="12">
        <f t="shared" si="17"/>
        <v>50.292682926829265</v>
      </c>
      <c r="Q305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 s="12">
        <f t="shared" si="17"/>
        <v>106.43243243243244</v>
      </c>
      <c r="Q306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 s="12">
        <f t="shared" si="17"/>
        <v>51.719576719576722</v>
      </c>
      <c r="Q307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 s="12">
        <f t="shared" si="17"/>
        <v>36.612499999999997</v>
      </c>
      <c r="Q308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4.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 s="12">
        <f t="shared" si="17"/>
        <v>42.517361111111114</v>
      </c>
      <c r="Q309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 s="12">
        <f t="shared" si="17"/>
        <v>62.712871287128714</v>
      </c>
      <c r="Q3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 s="12">
        <f t="shared" si="17"/>
        <v>89.957983193277315</v>
      </c>
      <c r="Q311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 s="12">
        <f t="shared" si="17"/>
        <v>28.924722222222222</v>
      </c>
      <c r="Q312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 s="12">
        <f t="shared" si="17"/>
        <v>138.8022</v>
      </c>
      <c r="Q313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 s="12">
        <f t="shared" si="17"/>
        <v>61.301369863013697</v>
      </c>
      <c r="Q314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 s="12">
        <f t="shared" si="17"/>
        <v>80.202702702702709</v>
      </c>
      <c r="Q315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 s="12">
        <f t="shared" si="17"/>
        <v>32.095833333333331</v>
      </c>
      <c r="Q316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 s="12">
        <f t="shared" si="17"/>
        <v>200.88888888888889</v>
      </c>
      <c r="Q317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 s="12">
        <f t="shared" si="17"/>
        <v>108.01265822784811</v>
      </c>
      <c r="Q318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 s="12">
        <f t="shared" si="17"/>
        <v>95.699367088607602</v>
      </c>
      <c r="Q319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 s="12">
        <f t="shared" si="17"/>
        <v>49.880281690140848</v>
      </c>
      <c r="Q32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 s="12">
        <f t="shared" si="17"/>
        <v>110.47058823529412</v>
      </c>
      <c r="Q321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 s="12">
        <f t="shared" si="17"/>
        <v>134.91139240506328</v>
      </c>
      <c r="Q322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 s="12">
        <f t="shared" ref="P323:P386" si="21">E323/L323</f>
        <v>106.62314540059347</v>
      </c>
      <c r="Q323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 s="12">
        <f t="shared" si="21"/>
        <v>145.04301075268816</v>
      </c>
      <c r="Q324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 s="12">
        <f t="shared" si="21"/>
        <v>114.58620689655173</v>
      </c>
      <c r="Q325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 s="12">
        <f t="shared" si="21"/>
        <v>105.3170731707317</v>
      </c>
      <c r="Q326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 s="12">
        <f t="shared" si="21"/>
        <v>70.921195652173907</v>
      </c>
      <c r="Q327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 s="12">
        <f t="shared" si="21"/>
        <v>147.17167680278018</v>
      </c>
      <c r="Q328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 s="12">
        <f t="shared" si="21"/>
        <v>160.47058823529412</v>
      </c>
      <c r="Q329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 s="12">
        <f t="shared" si="21"/>
        <v>156.04578313253012</v>
      </c>
      <c r="Q33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 s="12">
        <f t="shared" si="21"/>
        <v>63.17365269461078</v>
      </c>
      <c r="Q331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 s="12">
        <f t="shared" si="21"/>
        <v>104.82352941176471</v>
      </c>
      <c r="Q332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 s="12">
        <f t="shared" si="21"/>
        <v>97.356164383561648</v>
      </c>
      <c r="Q333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 s="12">
        <f t="shared" si="21"/>
        <v>203.63063063063063</v>
      </c>
      <c r="Q334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 s="12">
        <f t="shared" si="21"/>
        <v>188.31203007518798</v>
      </c>
      <c r="Q335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 s="12">
        <f t="shared" si="21"/>
        <v>146.65217391304347</v>
      </c>
      <c r="Q336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 s="12">
        <f t="shared" si="21"/>
        <v>109.1875</v>
      </c>
      <c r="Q337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 s="12">
        <f t="shared" si="21"/>
        <v>59.249046653144013</v>
      </c>
      <c r="Q338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 s="12">
        <f t="shared" si="21"/>
        <v>97.904838709677421</v>
      </c>
      <c r="Q339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 s="12">
        <f t="shared" si="21"/>
        <v>70.000169491525426</v>
      </c>
      <c r="Q34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 s="12">
        <f t="shared" si="21"/>
        <v>72.865168539325836</v>
      </c>
      <c r="Q341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 s="12">
        <f t="shared" si="21"/>
        <v>146.34782608695653</v>
      </c>
      <c r="Q342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 s="12">
        <f t="shared" si="21"/>
        <v>67.909090909090907</v>
      </c>
      <c r="Q343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 s="12">
        <f t="shared" si="21"/>
        <v>169.85083076923075</v>
      </c>
      <c r="Q344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 s="12">
        <f t="shared" si="21"/>
        <v>58.413339694656486</v>
      </c>
      <c r="Q345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 s="12">
        <f t="shared" si="21"/>
        <v>119.99298245614035</v>
      </c>
      <c r="Q346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 s="12">
        <f t="shared" si="21"/>
        <v>99.860335195530723</v>
      </c>
      <c r="Q347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 s="12">
        <f t="shared" si="21"/>
        <v>90.579148936170213</v>
      </c>
      <c r="Q348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 s="12">
        <f t="shared" si="21"/>
        <v>117.77361477572559</v>
      </c>
      <c r="Q349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12">
        <f t="shared" si="21"/>
        <v>86.554621848739501</v>
      </c>
      <c r="Q35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 s="12">
        <f t="shared" si="21"/>
        <v>71.899281437125751</v>
      </c>
      <c r="Q351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 s="12">
        <f t="shared" si="21"/>
        <v>129.81900452488688</v>
      </c>
      <c r="Q352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 s="12">
        <f t="shared" si="21"/>
        <v>44.912863070539416</v>
      </c>
      <c r="Q353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 s="12">
        <f t="shared" si="21"/>
        <v>40.755244755244753</v>
      </c>
      <c r="Q354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 s="12">
        <f t="shared" si="21"/>
        <v>103.52394779771615</v>
      </c>
      <c r="Q355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 s="12">
        <f t="shared" si="21"/>
        <v>125.44827586206897</v>
      </c>
      <c r="Q356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 s="12">
        <f t="shared" si="21"/>
        <v>246.60606060606059</v>
      </c>
      <c r="Q357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 s="12">
        <f t="shared" si="21"/>
        <v>79.401340206185566</v>
      </c>
      <c r="Q358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12">
        <f t="shared" si="21"/>
        <v>86.138613861386133</v>
      </c>
      <c r="Q359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 s="12">
        <f t="shared" si="21"/>
        <v>193.04868913857678</v>
      </c>
      <c r="Q36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 s="12">
        <f t="shared" si="21"/>
        <v>84.023178807947019</v>
      </c>
      <c r="Q361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 s="12">
        <f t="shared" si="21"/>
        <v>139.82758620689654</v>
      </c>
      <c r="Q362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 s="12">
        <f t="shared" si="21"/>
        <v>109.82189265536722</v>
      </c>
      <c r="Q363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 s="12">
        <f t="shared" si="21"/>
        <v>139.53488372093022</v>
      </c>
      <c r="Q364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 s="12">
        <f t="shared" si="21"/>
        <v>347.84615384615387</v>
      </c>
      <c r="Q365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 s="12">
        <f t="shared" si="21"/>
        <v>68.24159292035398</v>
      </c>
      <c r="Q366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 s="12">
        <f t="shared" si="21"/>
        <v>239.93846153846152</v>
      </c>
      <c r="Q367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 s="12">
        <f t="shared" si="21"/>
        <v>287.31343283582089</v>
      </c>
      <c r="Q368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 s="12">
        <f t="shared" si="21"/>
        <v>86.84882352941176</v>
      </c>
      <c r="Q369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 s="12">
        <f t="shared" si="21"/>
        <v>81.84905660377359</v>
      </c>
      <c r="Q37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 s="12">
        <f t="shared" si="21"/>
        <v>42.874970059880241</v>
      </c>
      <c r="Q371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 s="12">
        <f t="shared" si="21"/>
        <v>709.41860465116281</v>
      </c>
      <c r="Q372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 s="12">
        <f t="shared" si="21"/>
        <v>161.25517890772127</v>
      </c>
      <c r="Q373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 s="12">
        <f t="shared" si="21"/>
        <v>41.777777777777779</v>
      </c>
      <c r="Q374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 s="12">
        <f t="shared" si="21"/>
        <v>89.887640449438209</v>
      </c>
      <c r="Q375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 s="12">
        <f t="shared" si="21"/>
        <v>45.051724137931032</v>
      </c>
      <c r="Q376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12">
        <f t="shared" si="21"/>
        <v>42.857142857142854</v>
      </c>
      <c r="Q377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 s="12">
        <f t="shared" si="21"/>
        <v>54.083333333333336</v>
      </c>
      <c r="Q378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 s="12">
        <f t="shared" si="21"/>
        <v>103.21804511278195</v>
      </c>
      <c r="Q379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 s="12">
        <f t="shared" si="21"/>
        <v>40.397590361445786</v>
      </c>
      <c r="Q38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 s="12">
        <f t="shared" si="21"/>
        <v>116.85906040268456</v>
      </c>
      <c r="Q381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 s="12">
        <f t="shared" si="21"/>
        <v>115.51020408163265</v>
      </c>
      <c r="Q382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 s="12">
        <f t="shared" si="21"/>
        <v>104.31274900398407</v>
      </c>
      <c r="Q383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 s="12">
        <f t="shared" si="21"/>
        <v>69.772727272727266</v>
      </c>
      <c r="Q384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 s="12">
        <f t="shared" si="21"/>
        <v>43.020833333333336</v>
      </c>
      <c r="Q385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 s="12">
        <f t="shared" si="21"/>
        <v>58.540469973890339</v>
      </c>
      <c r="Q386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 s="12">
        <f t="shared" ref="P387:P450" si="25">E387/L387</f>
        <v>111.79535864978902</v>
      </c>
      <c r="Q387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 s="12">
        <f t="shared" si="25"/>
        <v>46.230769230769234</v>
      </c>
      <c r="Q388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 s="12">
        <f t="shared" si="25"/>
        <v>144.69039145907473</v>
      </c>
      <c r="Q389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 s="12">
        <f t="shared" si="25"/>
        <v>88.845070422535215</v>
      </c>
      <c r="Q39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 s="12">
        <f t="shared" si="25"/>
        <v>81.75107284768211</v>
      </c>
      <c r="Q391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12">
        <f t="shared" si="25"/>
        <v>71.428571428571431</v>
      </c>
      <c r="Q392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 s="12">
        <f t="shared" si="25"/>
        <v>104.25906735751295</v>
      </c>
      <c r="Q393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 s="12">
        <f t="shared" si="25"/>
        <v>90.616504854368927</v>
      </c>
      <c r="Q394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 s="12">
        <f t="shared" si="25"/>
        <v>157.33048433048432</v>
      </c>
      <c r="Q395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 s="12">
        <f t="shared" si="25"/>
        <v>105.18</v>
      </c>
      <c r="Q396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 s="12">
        <f t="shared" si="25"/>
        <v>58.719836956521746</v>
      </c>
      <c r="Q397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 s="12">
        <f t="shared" si="25"/>
        <v>81.632653061224488</v>
      </c>
      <c r="Q398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 s="12">
        <f t="shared" si="25"/>
        <v>56.460043668122275</v>
      </c>
      <c r="Q399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 s="12">
        <f t="shared" si="25"/>
        <v>140.1044776119403</v>
      </c>
      <c r="Q40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 s="12">
        <f t="shared" si="25"/>
        <v>224.85263157894738</v>
      </c>
      <c r="Q401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 s="12">
        <f t="shared" si="25"/>
        <v>181.13306451612902</v>
      </c>
      <c r="Q402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 s="12">
        <f t="shared" si="25"/>
        <v>711.04109589041093</v>
      </c>
      <c r="Q403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 s="12">
        <f t="shared" si="25"/>
        <v>65.883720930232556</v>
      </c>
      <c r="Q404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 s="12">
        <f t="shared" si="25"/>
        <v>75.185714285714283</v>
      </c>
      <c r="Q405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 s="12">
        <f t="shared" si="25"/>
        <v>133.14391143911439</v>
      </c>
      <c r="Q406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 s="12">
        <f t="shared" si="25"/>
        <v>55.2</v>
      </c>
      <c r="Q407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 s="12">
        <f t="shared" si="25"/>
        <v>86.163714285714292</v>
      </c>
      <c r="Q408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 s="12">
        <f t="shared" si="25"/>
        <v>92.318181818181813</v>
      </c>
      <c r="Q409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 s="12">
        <f t="shared" si="25"/>
        <v>160.16473684210527</v>
      </c>
      <c r="Q4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 s="12">
        <f t="shared" si="25"/>
        <v>45.6</v>
      </c>
      <c r="Q411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 s="12">
        <f t="shared" si="25"/>
        <v>183.28571428571428</v>
      </c>
      <c r="Q412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 s="12">
        <f t="shared" si="25"/>
        <v>125.78838174273859</v>
      </c>
      <c r="Q413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 s="12">
        <f t="shared" si="25"/>
        <v>57.654545454545456</v>
      </c>
      <c r="Q414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 s="12">
        <f t="shared" si="25"/>
        <v>78.660818713450297</v>
      </c>
      <c r="Q415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 s="12">
        <f t="shared" si="25"/>
        <v>91.480769230769226</v>
      </c>
      <c r="Q416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 s="12">
        <f t="shared" si="25"/>
        <v>68.09809523809524</v>
      </c>
      <c r="Q417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 s="12">
        <f t="shared" si="25"/>
        <v>48.086800000000004</v>
      </c>
      <c r="Q418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 s="12">
        <f t="shared" si="25"/>
        <v>202.42307692307693</v>
      </c>
      <c r="Q419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 s="12">
        <f t="shared" si="25"/>
        <v>216.75</v>
      </c>
      <c r="Q42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 s="12">
        <f t="shared" si="25"/>
        <v>110.06849315068493</v>
      </c>
      <c r="Q421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 s="12">
        <f t="shared" si="25"/>
        <v>4.833333333333333</v>
      </c>
      <c r="Q422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 s="12">
        <f t="shared" si="25"/>
        <v>50.166666666666664</v>
      </c>
      <c r="Q423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 s="12">
        <f t="shared" si="25"/>
        <v>35.833333333333336</v>
      </c>
      <c r="Q424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 s="12">
        <f t="shared" si="25"/>
        <v>11.76923076923077</v>
      </c>
      <c r="Q425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 s="12">
        <f t="shared" si="25"/>
        <v>40.78</v>
      </c>
      <c r="Q426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 s="12">
        <f t="shared" si="25"/>
        <v>3</v>
      </c>
      <c r="Q427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 s="12">
        <f t="shared" si="25"/>
        <v>16.625</v>
      </c>
      <c r="Q428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12" t="e">
        <f t="shared" si="25"/>
        <v>#DIV/0!</v>
      </c>
      <c r="Q429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 s="12">
        <f t="shared" si="25"/>
        <v>52</v>
      </c>
      <c r="Q43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12" t="e">
        <f t="shared" si="25"/>
        <v>#DIV/0!</v>
      </c>
      <c r="Q431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 s="12">
        <f t="shared" si="25"/>
        <v>4.8</v>
      </c>
      <c r="Q432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 s="12">
        <f t="shared" si="25"/>
        <v>51.875</v>
      </c>
      <c r="Q433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 s="12">
        <f t="shared" si="25"/>
        <v>71.25</v>
      </c>
      <c r="Q434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12" t="e">
        <f t="shared" si="25"/>
        <v>#DIV/0!</v>
      </c>
      <c r="Q435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12">
        <f t="shared" si="25"/>
        <v>62.5</v>
      </c>
      <c r="Q436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 s="12">
        <f t="shared" si="25"/>
        <v>1</v>
      </c>
      <c r="Q437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12" t="e">
        <f t="shared" si="25"/>
        <v>#DIV/0!</v>
      </c>
      <c r="Q438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12" t="e">
        <f t="shared" si="25"/>
        <v>#DIV/0!</v>
      </c>
      <c r="Q439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 s="12">
        <f t="shared" si="25"/>
        <v>170.54545454545453</v>
      </c>
      <c r="Q44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12" t="e">
        <f t="shared" si="25"/>
        <v>#DIV/0!</v>
      </c>
      <c r="Q441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 s="12">
        <f t="shared" si="25"/>
        <v>5</v>
      </c>
      <c r="Q442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12" t="e">
        <f t="shared" si="25"/>
        <v>#DIV/0!</v>
      </c>
      <c r="Q443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4.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 s="12">
        <f t="shared" si="25"/>
        <v>393.58823529411762</v>
      </c>
      <c r="Q444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 s="12">
        <f t="shared" si="25"/>
        <v>5</v>
      </c>
      <c r="Q445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12">
        <f t="shared" si="25"/>
        <v>50</v>
      </c>
      <c r="Q446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 s="12">
        <f t="shared" si="25"/>
        <v>1</v>
      </c>
      <c r="Q447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 s="12">
        <f t="shared" si="25"/>
        <v>47.875</v>
      </c>
      <c r="Q448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 s="12">
        <f t="shared" si="25"/>
        <v>5</v>
      </c>
      <c r="Q449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 s="12">
        <f t="shared" si="25"/>
        <v>20.502500000000001</v>
      </c>
      <c r="Q45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 s="12">
        <f t="shared" ref="P451:P514" si="29">E451/L451</f>
        <v>9</v>
      </c>
      <c r="Q451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 s="12">
        <f t="shared" si="29"/>
        <v>56.571428571428569</v>
      </c>
      <c r="Q452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12" t="e">
        <f t="shared" si="29"/>
        <v>#DIV/0!</v>
      </c>
      <c r="Q453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12">
        <f t="shared" si="29"/>
        <v>40</v>
      </c>
      <c r="Q454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 s="12">
        <f t="shared" si="29"/>
        <v>13</v>
      </c>
      <c r="Q455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 s="12">
        <f t="shared" si="29"/>
        <v>16.399999999999999</v>
      </c>
      <c r="Q456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 s="12">
        <f t="shared" si="29"/>
        <v>22.5</v>
      </c>
      <c r="Q457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 s="12">
        <f t="shared" si="29"/>
        <v>20.333333333333332</v>
      </c>
      <c r="Q458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12" t="e">
        <f t="shared" si="29"/>
        <v>#DIV/0!</v>
      </c>
      <c r="Q459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 s="12">
        <f t="shared" si="29"/>
        <v>16.755102040816325</v>
      </c>
      <c r="Q46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 s="12">
        <f t="shared" si="29"/>
        <v>25</v>
      </c>
      <c r="Q461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 s="12">
        <f t="shared" si="29"/>
        <v>12.5</v>
      </c>
      <c r="Q462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12" t="e">
        <f t="shared" si="29"/>
        <v>#DIV/0!</v>
      </c>
      <c r="Q463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12" t="e">
        <f t="shared" si="29"/>
        <v>#DIV/0!</v>
      </c>
      <c r="Q464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 s="12">
        <f t="shared" si="29"/>
        <v>113.63636363636364</v>
      </c>
      <c r="Q465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 s="12">
        <f t="shared" si="29"/>
        <v>1</v>
      </c>
      <c r="Q466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4.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 s="12">
        <f t="shared" si="29"/>
        <v>17.25</v>
      </c>
      <c r="Q467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 s="12">
        <f t="shared" si="29"/>
        <v>15.2</v>
      </c>
      <c r="Q468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 s="12">
        <f t="shared" si="29"/>
        <v>110.64102564102564</v>
      </c>
      <c r="Q469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12" t="e">
        <f t="shared" si="29"/>
        <v>#DIV/0!</v>
      </c>
      <c r="Q47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12" t="e">
        <f t="shared" si="29"/>
        <v>#DIV/0!</v>
      </c>
      <c r="Q471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 s="12">
        <f t="shared" si="29"/>
        <v>25.5</v>
      </c>
      <c r="Q472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 s="12">
        <f t="shared" si="29"/>
        <v>38.476470588235294</v>
      </c>
      <c r="Q473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 s="12">
        <f t="shared" si="29"/>
        <v>28.2</v>
      </c>
      <c r="Q474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 s="12">
        <f t="shared" si="29"/>
        <v>61.5</v>
      </c>
      <c r="Q475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 s="12">
        <f t="shared" si="29"/>
        <v>1</v>
      </c>
      <c r="Q476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12" t="e">
        <f t="shared" si="29"/>
        <v>#DIV/0!</v>
      </c>
      <c r="Q477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 s="12">
        <f t="shared" si="29"/>
        <v>39.569274193548388</v>
      </c>
      <c r="Q478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12" t="e">
        <f t="shared" si="29"/>
        <v>#DIV/0!</v>
      </c>
      <c r="Q479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12" t="e">
        <f t="shared" si="29"/>
        <v>#DIV/0!</v>
      </c>
      <c r="Q48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 s="12">
        <f t="shared" si="29"/>
        <v>88.8</v>
      </c>
      <c r="Q481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 s="12">
        <f t="shared" si="29"/>
        <v>55.457142857142856</v>
      </c>
      <c r="Q482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 s="12">
        <f t="shared" si="29"/>
        <v>87.142857142857139</v>
      </c>
      <c r="Q483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 s="12">
        <f t="shared" si="29"/>
        <v>10</v>
      </c>
      <c r="Q484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 s="12">
        <f t="shared" si="29"/>
        <v>51.224489795918366</v>
      </c>
      <c r="Q485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 s="12">
        <f t="shared" si="29"/>
        <v>13.545454545454545</v>
      </c>
      <c r="Q486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 s="12">
        <f t="shared" si="29"/>
        <v>66.520080000000007</v>
      </c>
      <c r="Q487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 s="12">
        <f t="shared" si="29"/>
        <v>50</v>
      </c>
      <c r="Q488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12" t="e">
        <f t="shared" si="29"/>
        <v>#DIV/0!</v>
      </c>
      <c r="Q489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12" t="e">
        <f t="shared" si="29"/>
        <v>#DIV/0!</v>
      </c>
      <c r="Q49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 s="12">
        <f t="shared" si="29"/>
        <v>71.666666666666671</v>
      </c>
      <c r="Q491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4.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12" t="e">
        <f t="shared" si="29"/>
        <v>#DIV/0!</v>
      </c>
      <c r="Q492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12" t="e">
        <f t="shared" si="29"/>
        <v>#DIV/0!</v>
      </c>
      <c r="Q493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12" t="e">
        <f t="shared" si="29"/>
        <v>#DIV/0!</v>
      </c>
      <c r="Q494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12" t="e">
        <f t="shared" si="29"/>
        <v>#DIV/0!</v>
      </c>
      <c r="Q495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 s="12">
        <f t="shared" si="29"/>
        <v>10.333333333333334</v>
      </c>
      <c r="Q496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12" t="e">
        <f t="shared" si="29"/>
        <v>#DIV/0!</v>
      </c>
      <c r="Q497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 s="12">
        <f t="shared" si="29"/>
        <v>1</v>
      </c>
      <c r="Q498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4.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 s="12">
        <f t="shared" si="29"/>
        <v>10</v>
      </c>
      <c r="Q499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 s="12">
        <f t="shared" si="29"/>
        <v>136.09090909090909</v>
      </c>
      <c r="Q50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 s="12">
        <f t="shared" si="29"/>
        <v>73.461538461538467</v>
      </c>
      <c r="Q501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 s="12">
        <f t="shared" si="29"/>
        <v>53.75</v>
      </c>
      <c r="Q502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12" t="e">
        <f t="shared" si="29"/>
        <v>#DIV/0!</v>
      </c>
      <c r="Q503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 s="12">
        <f t="shared" si="29"/>
        <v>57.5</v>
      </c>
      <c r="Q504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 s="12">
        <f t="shared" si="29"/>
        <v>12.666666666666666</v>
      </c>
      <c r="Q505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 s="12">
        <f t="shared" si="29"/>
        <v>67</v>
      </c>
      <c r="Q506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 s="12">
        <f t="shared" si="29"/>
        <v>3.7142857142857144</v>
      </c>
      <c r="Q507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 s="12">
        <f t="shared" si="29"/>
        <v>250</v>
      </c>
      <c r="Q508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 s="12">
        <f t="shared" si="29"/>
        <v>64</v>
      </c>
      <c r="Q509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 s="12">
        <f t="shared" si="29"/>
        <v>133.33333333333334</v>
      </c>
      <c r="Q5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 s="12">
        <f t="shared" si="29"/>
        <v>10</v>
      </c>
      <c r="Q511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12" t="e">
        <f t="shared" si="29"/>
        <v>#DIV/0!</v>
      </c>
      <c r="Q512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12">
        <f t="shared" si="29"/>
        <v>30</v>
      </c>
      <c r="Q513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 s="12">
        <f t="shared" si="29"/>
        <v>5.5</v>
      </c>
      <c r="Q514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 s="12">
        <f t="shared" ref="P515:P578" si="33">E515/L515</f>
        <v>102.38235294117646</v>
      </c>
      <c r="Q515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 s="12">
        <f t="shared" si="33"/>
        <v>16.666666666666668</v>
      </c>
      <c r="Q516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 s="12">
        <f t="shared" si="33"/>
        <v>725.02941176470586</v>
      </c>
      <c r="Q517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12" t="e">
        <f t="shared" si="33"/>
        <v>#DIV/0!</v>
      </c>
      <c r="Q518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 s="12">
        <f t="shared" si="33"/>
        <v>68.333333333333329</v>
      </c>
      <c r="Q519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12" t="e">
        <f t="shared" si="33"/>
        <v>#DIV/0!</v>
      </c>
      <c r="Q52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 s="12">
        <f t="shared" si="33"/>
        <v>39.228571428571428</v>
      </c>
      <c r="Q521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 s="12">
        <f t="shared" si="33"/>
        <v>150.14705882352942</v>
      </c>
      <c r="Q522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 s="12">
        <f t="shared" si="33"/>
        <v>93.428571428571431</v>
      </c>
      <c r="Q523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 s="12">
        <f t="shared" si="33"/>
        <v>110.96774193548387</v>
      </c>
      <c r="Q524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 s="12">
        <f t="shared" si="33"/>
        <v>71.785714285714292</v>
      </c>
      <c r="Q525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 s="12">
        <f t="shared" si="33"/>
        <v>29.258076923076924</v>
      </c>
      <c r="Q526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12">
        <f t="shared" si="33"/>
        <v>1000</v>
      </c>
      <c r="Q527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 s="12">
        <f t="shared" si="33"/>
        <v>74.347826086956516</v>
      </c>
      <c r="Q528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 s="12">
        <f t="shared" si="33"/>
        <v>63.829113924050631</v>
      </c>
      <c r="Q529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 s="12">
        <f t="shared" si="33"/>
        <v>44.333333333333336</v>
      </c>
      <c r="Q53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 s="12">
        <f t="shared" si="33"/>
        <v>86.944444444444443</v>
      </c>
      <c r="Q531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 s="12">
        <f t="shared" si="33"/>
        <v>126.55172413793103</v>
      </c>
      <c r="Q532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12">
        <f t="shared" si="33"/>
        <v>129.03225806451613</v>
      </c>
      <c r="Q533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 s="12">
        <f t="shared" si="33"/>
        <v>71.242774566473983</v>
      </c>
      <c r="Q534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 s="12">
        <f t="shared" si="33"/>
        <v>117.88235294117646</v>
      </c>
      <c r="Q535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 s="12">
        <f t="shared" si="33"/>
        <v>327.08333333333331</v>
      </c>
      <c r="Q536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 s="12">
        <f t="shared" si="33"/>
        <v>34.745762711864408</v>
      </c>
      <c r="Q537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 s="12">
        <f t="shared" si="33"/>
        <v>100.06410256410257</v>
      </c>
      <c r="Q538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 s="12">
        <f t="shared" si="33"/>
        <v>40.847457627118644</v>
      </c>
      <c r="Q539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 s="12">
        <f t="shared" si="33"/>
        <v>252.01666666666668</v>
      </c>
      <c r="Q54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 s="12">
        <f t="shared" si="33"/>
        <v>25.161000000000001</v>
      </c>
      <c r="Q541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 s="12">
        <f t="shared" si="33"/>
        <v>1</v>
      </c>
      <c r="Q542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 s="12">
        <f t="shared" si="33"/>
        <v>25</v>
      </c>
      <c r="Q543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 s="12">
        <f t="shared" si="33"/>
        <v>1</v>
      </c>
      <c r="Q544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 s="12">
        <f t="shared" si="33"/>
        <v>35</v>
      </c>
      <c r="Q545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 s="12">
        <f t="shared" si="33"/>
        <v>3</v>
      </c>
      <c r="Q546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 s="12">
        <f t="shared" si="33"/>
        <v>402.70588235294116</v>
      </c>
      <c r="Q547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 s="12">
        <f t="shared" si="33"/>
        <v>26</v>
      </c>
      <c r="Q548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12" t="e">
        <f t="shared" si="33"/>
        <v>#DIV/0!</v>
      </c>
      <c r="Q549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 s="12">
        <f t="shared" si="33"/>
        <v>9</v>
      </c>
      <c r="Q55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 s="12">
        <f t="shared" si="33"/>
        <v>8.5</v>
      </c>
      <c r="Q551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 s="12">
        <f t="shared" si="33"/>
        <v>8.75</v>
      </c>
      <c r="Q552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 s="12">
        <f t="shared" si="33"/>
        <v>135.03571428571428</v>
      </c>
      <c r="Q553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12" t="e">
        <f t="shared" si="33"/>
        <v>#DIV/0!</v>
      </c>
      <c r="Q554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 s="12">
        <f t="shared" si="33"/>
        <v>20.5</v>
      </c>
      <c r="Q555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 s="12">
        <f t="shared" si="33"/>
        <v>64.36363636363636</v>
      </c>
      <c r="Q556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12" t="e">
        <f t="shared" si="33"/>
        <v>#DIV/0!</v>
      </c>
      <c r="Q557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 s="12">
        <f t="shared" si="33"/>
        <v>200</v>
      </c>
      <c r="Q558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 s="12">
        <f t="shared" si="33"/>
        <v>68.3</v>
      </c>
      <c r="Q559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12" t="e">
        <f t="shared" si="33"/>
        <v>#DIV/0!</v>
      </c>
      <c r="Q56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 s="12">
        <f t="shared" si="33"/>
        <v>50</v>
      </c>
      <c r="Q561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 s="12">
        <f t="shared" si="33"/>
        <v>4</v>
      </c>
      <c r="Q562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 s="12">
        <f t="shared" si="33"/>
        <v>27.5</v>
      </c>
      <c r="Q563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12" t="e">
        <f t="shared" si="33"/>
        <v>#DIV/0!</v>
      </c>
      <c r="Q564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 s="12">
        <f t="shared" si="33"/>
        <v>34</v>
      </c>
      <c r="Q565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 s="12">
        <f t="shared" si="33"/>
        <v>1</v>
      </c>
      <c r="Q566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12" t="e">
        <f t="shared" si="33"/>
        <v>#DIV/0!</v>
      </c>
      <c r="Q567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 s="12">
        <f t="shared" si="33"/>
        <v>1</v>
      </c>
      <c r="Q568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12" t="e">
        <f t="shared" si="33"/>
        <v>#DIV/0!</v>
      </c>
      <c r="Q569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12">
        <f t="shared" si="33"/>
        <v>49</v>
      </c>
      <c r="Q57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 s="12">
        <f t="shared" si="33"/>
        <v>20</v>
      </c>
      <c r="Q571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 s="12">
        <f t="shared" si="33"/>
        <v>142</v>
      </c>
      <c r="Q572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 s="12">
        <f t="shared" si="33"/>
        <v>53</v>
      </c>
      <c r="Q573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12" t="e">
        <f t="shared" si="33"/>
        <v>#DIV/0!</v>
      </c>
      <c r="Q574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 s="12">
        <f t="shared" si="33"/>
        <v>38.444444444444443</v>
      </c>
      <c r="Q575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 s="12">
        <f t="shared" si="33"/>
        <v>20</v>
      </c>
      <c r="Q576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 s="12">
        <f t="shared" si="33"/>
        <v>64.75</v>
      </c>
      <c r="Q577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 s="12">
        <f t="shared" si="33"/>
        <v>1</v>
      </c>
      <c r="Q578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 s="12">
        <f t="shared" ref="P579:P642" si="37">E579/L579</f>
        <v>10</v>
      </c>
      <c r="Q579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 s="12">
        <f t="shared" si="37"/>
        <v>2</v>
      </c>
      <c r="Q58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 s="12">
        <f t="shared" si="37"/>
        <v>35</v>
      </c>
      <c r="Q581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 s="12">
        <f t="shared" si="37"/>
        <v>1</v>
      </c>
      <c r="Q582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12" t="e">
        <f t="shared" si="37"/>
        <v>#DIV/0!</v>
      </c>
      <c r="Q583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12" t="e">
        <f t="shared" si="37"/>
        <v>#DIV/0!</v>
      </c>
      <c r="Q584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 s="12">
        <f t="shared" si="37"/>
        <v>1</v>
      </c>
      <c r="Q585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12">
        <f t="shared" si="37"/>
        <v>5</v>
      </c>
      <c r="Q586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12" t="e">
        <f t="shared" si="37"/>
        <v>#DIV/0!</v>
      </c>
      <c r="Q587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 s="12">
        <f t="shared" si="37"/>
        <v>14</v>
      </c>
      <c r="Q588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 s="12">
        <f t="shared" si="37"/>
        <v>389.28571428571428</v>
      </c>
      <c r="Q589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 s="12">
        <f t="shared" si="37"/>
        <v>150.5</v>
      </c>
      <c r="Q59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4.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 s="12">
        <f t="shared" si="37"/>
        <v>1</v>
      </c>
      <c r="Q591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 s="12">
        <f t="shared" si="37"/>
        <v>24.777777777777779</v>
      </c>
      <c r="Q592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 s="12">
        <f t="shared" si="37"/>
        <v>30.5</v>
      </c>
      <c r="Q593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 s="12">
        <f t="shared" si="37"/>
        <v>250</v>
      </c>
      <c r="Q594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12">
        <f t="shared" si="37"/>
        <v>16.428571428571427</v>
      </c>
      <c r="Q595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 s="12">
        <f t="shared" si="37"/>
        <v>13</v>
      </c>
      <c r="Q596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 s="12">
        <f t="shared" si="37"/>
        <v>53.25</v>
      </c>
      <c r="Q597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 s="12">
        <f t="shared" si="37"/>
        <v>3</v>
      </c>
      <c r="Q598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 s="12">
        <f t="shared" si="37"/>
        <v>10</v>
      </c>
      <c r="Q599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12">
        <f t="shared" si="37"/>
        <v>121.42857142857143</v>
      </c>
      <c r="Q60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 s="12">
        <f t="shared" si="37"/>
        <v>15.5</v>
      </c>
      <c r="Q601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12">
        <f t="shared" si="37"/>
        <v>100</v>
      </c>
      <c r="Q602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 s="12">
        <f t="shared" si="37"/>
        <v>23.333333333333332</v>
      </c>
      <c r="Q603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12" t="e">
        <f t="shared" si="37"/>
        <v>#DIV/0!</v>
      </c>
      <c r="Q604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 s="12">
        <f t="shared" si="37"/>
        <v>45.386153846153846</v>
      </c>
      <c r="Q605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12" t="e">
        <f t="shared" si="37"/>
        <v>#DIV/0!</v>
      </c>
      <c r="Q606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 s="12">
        <f t="shared" si="37"/>
        <v>16.375</v>
      </c>
      <c r="Q607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 s="12">
        <f t="shared" si="37"/>
        <v>10</v>
      </c>
      <c r="Q608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12" t="e">
        <f t="shared" si="37"/>
        <v>#DIV/0!</v>
      </c>
      <c r="Q609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 s="12">
        <f t="shared" si="37"/>
        <v>292.2</v>
      </c>
      <c r="Q6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 s="12">
        <f t="shared" si="37"/>
        <v>5</v>
      </c>
      <c r="Q611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12" t="e">
        <f t="shared" si="37"/>
        <v>#DIV/0!</v>
      </c>
      <c r="Q612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12" t="e">
        <f t="shared" si="37"/>
        <v>#DIV/0!</v>
      </c>
      <c r="Q613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12" t="e">
        <f t="shared" si="37"/>
        <v>#DIV/0!</v>
      </c>
      <c r="Q614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 s="12">
        <f t="shared" si="37"/>
        <v>105.93388429752066</v>
      </c>
      <c r="Q615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12" t="e">
        <f t="shared" si="37"/>
        <v>#DIV/0!</v>
      </c>
      <c r="Q616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12" t="e">
        <f t="shared" si="37"/>
        <v>#DIV/0!</v>
      </c>
      <c r="Q617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12" t="e">
        <f t="shared" si="37"/>
        <v>#DIV/0!</v>
      </c>
      <c r="Q618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12">
        <f t="shared" si="37"/>
        <v>20</v>
      </c>
      <c r="Q619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12" t="e">
        <f t="shared" si="37"/>
        <v>#DIV/0!</v>
      </c>
      <c r="Q62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 s="12">
        <f t="shared" si="37"/>
        <v>1</v>
      </c>
      <c r="Q621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12">
        <f t="shared" si="37"/>
        <v>300</v>
      </c>
      <c r="Q622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 s="12">
        <f t="shared" si="37"/>
        <v>87</v>
      </c>
      <c r="Q623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 s="12">
        <f t="shared" si="37"/>
        <v>37.888888888888886</v>
      </c>
      <c r="Q624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12" t="e">
        <f t="shared" si="37"/>
        <v>#DIV/0!</v>
      </c>
      <c r="Q625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12" t="e">
        <f t="shared" si="37"/>
        <v>#DIV/0!</v>
      </c>
      <c r="Q626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12" t="e">
        <f t="shared" si="37"/>
        <v>#DIV/0!</v>
      </c>
      <c r="Q627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 s="12">
        <f t="shared" si="37"/>
        <v>111.41025641025641</v>
      </c>
      <c r="Q628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 s="12">
        <f t="shared" si="37"/>
        <v>90</v>
      </c>
      <c r="Q629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12" t="e">
        <f t="shared" si="37"/>
        <v>#DIV/0!</v>
      </c>
      <c r="Q63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 s="12">
        <f t="shared" si="37"/>
        <v>116.66666666666667</v>
      </c>
      <c r="Q631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 s="12">
        <f t="shared" si="37"/>
        <v>10</v>
      </c>
      <c r="Q632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 s="12">
        <f t="shared" si="37"/>
        <v>76.666666666666671</v>
      </c>
      <c r="Q633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12" t="e">
        <f t="shared" si="37"/>
        <v>#DIV/0!</v>
      </c>
      <c r="Q634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 s="12">
        <f t="shared" si="37"/>
        <v>49.8</v>
      </c>
      <c r="Q635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 s="12">
        <f t="shared" si="37"/>
        <v>1</v>
      </c>
      <c r="Q636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 s="12">
        <f t="shared" si="37"/>
        <v>2</v>
      </c>
      <c r="Q637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 s="12">
        <f t="shared" si="37"/>
        <v>4</v>
      </c>
      <c r="Q638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12" t="e">
        <f t="shared" si="37"/>
        <v>#DIV/0!</v>
      </c>
      <c r="Q639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4.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 s="12">
        <f t="shared" si="37"/>
        <v>3</v>
      </c>
      <c r="Q64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 s="12">
        <f t="shared" si="37"/>
        <v>1</v>
      </c>
      <c r="Q641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 s="12">
        <f t="shared" si="37"/>
        <v>50.5</v>
      </c>
      <c r="Q642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 s="12">
        <f t="shared" ref="P643:P706" si="41">E643/L643</f>
        <v>151.31746031746033</v>
      </c>
      <c r="Q643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 s="12">
        <f t="shared" si="41"/>
        <v>134.3592456301748</v>
      </c>
      <c r="Q644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 s="12">
        <f t="shared" si="41"/>
        <v>174.02631578947367</v>
      </c>
      <c r="Q645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 s="12">
        <f t="shared" si="41"/>
        <v>73.486268364348675</v>
      </c>
      <c r="Q646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 s="12">
        <f t="shared" si="41"/>
        <v>23.518987341772153</v>
      </c>
      <c r="Q647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 s="12">
        <f t="shared" si="41"/>
        <v>39.074444444444445</v>
      </c>
      <c r="Q648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 s="12">
        <f t="shared" si="41"/>
        <v>125.94117647058823</v>
      </c>
      <c r="Q649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 s="12">
        <f t="shared" si="41"/>
        <v>1644</v>
      </c>
      <c r="Q65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 s="12">
        <f t="shared" si="41"/>
        <v>42.670731707317074</v>
      </c>
      <c r="Q651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 s="12">
        <f t="shared" si="41"/>
        <v>35.125</v>
      </c>
      <c r="Q652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 s="12">
        <f t="shared" si="41"/>
        <v>239.35238095238094</v>
      </c>
      <c r="Q653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 s="12">
        <f t="shared" si="41"/>
        <v>107.64285714285714</v>
      </c>
      <c r="Q654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 s="12">
        <f t="shared" si="41"/>
        <v>95.830623306233065</v>
      </c>
      <c r="Q655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 s="12">
        <f t="shared" si="41"/>
        <v>31.663376110562684</v>
      </c>
      <c r="Q656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 s="12">
        <f t="shared" si="41"/>
        <v>42.886861313868614</v>
      </c>
      <c r="Q657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 s="12">
        <f t="shared" si="41"/>
        <v>122.73563218390805</v>
      </c>
      <c r="Q658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 s="12">
        <f t="shared" si="41"/>
        <v>190.45454545454547</v>
      </c>
      <c r="Q659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 s="12">
        <f t="shared" si="41"/>
        <v>109.33695652173913</v>
      </c>
      <c r="Q66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4.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 s="12">
        <f t="shared" si="41"/>
        <v>143.66666666666666</v>
      </c>
      <c r="Q661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 s="12">
        <f t="shared" si="41"/>
        <v>84.944444444444443</v>
      </c>
      <c r="Q662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 s="12">
        <f t="shared" si="41"/>
        <v>10.555555555555555</v>
      </c>
      <c r="Q663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 s="12">
        <f t="shared" si="41"/>
        <v>39</v>
      </c>
      <c r="Q664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 s="12">
        <f t="shared" si="41"/>
        <v>100</v>
      </c>
      <c r="Q665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 s="12">
        <f t="shared" si="41"/>
        <v>31.172413793103448</v>
      </c>
      <c r="Q666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 s="12">
        <f t="shared" si="41"/>
        <v>155.33333333333334</v>
      </c>
      <c r="Q667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 s="12">
        <f t="shared" si="41"/>
        <v>2</v>
      </c>
      <c r="Q668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 s="12">
        <f t="shared" si="41"/>
        <v>178.92857142857142</v>
      </c>
      <c r="Q669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 s="12">
        <f t="shared" si="41"/>
        <v>27.36</v>
      </c>
      <c r="Q67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 s="12">
        <f t="shared" si="41"/>
        <v>1536.25</v>
      </c>
      <c r="Q671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 s="12">
        <f t="shared" si="41"/>
        <v>84.99677419354839</v>
      </c>
      <c r="Q672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 s="12">
        <f t="shared" si="41"/>
        <v>788.5333333333333</v>
      </c>
      <c r="Q673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 s="12">
        <f t="shared" si="41"/>
        <v>50.29767441860465</v>
      </c>
      <c r="Q674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 s="12">
        <f t="shared" si="41"/>
        <v>68.333333333333329</v>
      </c>
      <c r="Q675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 s="12">
        <f t="shared" si="41"/>
        <v>7.5</v>
      </c>
      <c r="Q676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 s="12">
        <f t="shared" si="41"/>
        <v>34.269230769230766</v>
      </c>
      <c r="Q677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 s="12">
        <f t="shared" si="41"/>
        <v>61.291666666666664</v>
      </c>
      <c r="Q678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 s="12">
        <f t="shared" si="41"/>
        <v>133.25</v>
      </c>
      <c r="Q679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 s="12">
        <f t="shared" si="41"/>
        <v>65.17647058823529</v>
      </c>
      <c r="Q68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 s="12">
        <f t="shared" si="41"/>
        <v>93.90425531914893</v>
      </c>
      <c r="Q681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 s="12">
        <f t="shared" si="41"/>
        <v>150.65116279069767</v>
      </c>
      <c r="Q682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 s="12">
        <f t="shared" si="41"/>
        <v>1</v>
      </c>
      <c r="Q683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 s="12">
        <f t="shared" si="41"/>
        <v>13.25</v>
      </c>
      <c r="Q684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 s="12">
        <f t="shared" si="41"/>
        <v>99.333333333333329</v>
      </c>
      <c r="Q685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 s="12">
        <f t="shared" si="41"/>
        <v>177.39259259259259</v>
      </c>
      <c r="Q686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 s="12">
        <f t="shared" si="41"/>
        <v>55.3</v>
      </c>
      <c r="Q687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12" t="e">
        <f t="shared" si="41"/>
        <v>#DIV/0!</v>
      </c>
      <c r="Q688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 s="12">
        <f t="shared" si="41"/>
        <v>591.66666666666663</v>
      </c>
      <c r="Q689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 s="12">
        <f t="shared" si="41"/>
        <v>405.5</v>
      </c>
      <c r="Q69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 s="12">
        <f t="shared" si="41"/>
        <v>343.14732142857144</v>
      </c>
      <c r="Q691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 s="12">
        <f t="shared" si="41"/>
        <v>72.588235294117652</v>
      </c>
      <c r="Q692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 s="12">
        <f t="shared" si="41"/>
        <v>26</v>
      </c>
      <c r="Q693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 s="12">
        <f t="shared" si="41"/>
        <v>6.4975124378109452</v>
      </c>
      <c r="Q694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 s="12">
        <f t="shared" si="41"/>
        <v>119.38513513513513</v>
      </c>
      <c r="Q695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 s="12">
        <f t="shared" si="41"/>
        <v>84.285714285714292</v>
      </c>
      <c r="Q696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 s="12">
        <f t="shared" si="41"/>
        <v>90.857142857142861</v>
      </c>
      <c r="Q697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 s="12">
        <f t="shared" si="41"/>
        <v>1</v>
      </c>
      <c r="Q698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 s="12">
        <f t="shared" si="41"/>
        <v>20.342105263157894</v>
      </c>
      <c r="Q699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 s="12">
        <f t="shared" si="41"/>
        <v>530.68965517241384</v>
      </c>
      <c r="Q70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 s="12">
        <f t="shared" si="41"/>
        <v>120.39184269662923</v>
      </c>
      <c r="Q701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 s="12">
        <f t="shared" si="41"/>
        <v>13</v>
      </c>
      <c r="Q702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 s="12">
        <f t="shared" si="41"/>
        <v>291.33333333333331</v>
      </c>
      <c r="Q703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 s="12">
        <f t="shared" si="41"/>
        <v>124.9191891891892</v>
      </c>
      <c r="Q704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 s="12">
        <f t="shared" si="41"/>
        <v>119.57142857142857</v>
      </c>
      <c r="Q705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 s="12">
        <f t="shared" si="41"/>
        <v>120.25</v>
      </c>
      <c r="Q706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 s="12">
        <f t="shared" ref="P707:P770" si="45">E707/L707</f>
        <v>195.4</v>
      </c>
      <c r="Q707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12" t="e">
        <f t="shared" si="45"/>
        <v>#DIV/0!</v>
      </c>
      <c r="Q708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 s="12">
        <f t="shared" si="45"/>
        <v>117.69868421052631</v>
      </c>
      <c r="Q709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 s="12">
        <f t="shared" si="45"/>
        <v>23.948509485094849</v>
      </c>
      <c r="Q7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 s="12">
        <f t="shared" si="45"/>
        <v>30.5</v>
      </c>
      <c r="Q711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12" t="e">
        <f t="shared" si="45"/>
        <v>#DIV/0!</v>
      </c>
      <c r="Q712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 s="12">
        <f t="shared" si="45"/>
        <v>99.973372781065095</v>
      </c>
      <c r="Q713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 s="12">
        <f t="shared" si="45"/>
        <v>26.25</v>
      </c>
      <c r="Q714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 s="12">
        <f t="shared" si="45"/>
        <v>199</v>
      </c>
      <c r="Q715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 s="12">
        <f t="shared" si="45"/>
        <v>80.321428571428569</v>
      </c>
      <c r="Q716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 s="12">
        <f t="shared" si="45"/>
        <v>115.75</v>
      </c>
      <c r="Q717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 s="12">
        <f t="shared" si="45"/>
        <v>44.6875</v>
      </c>
      <c r="Q718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4.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 s="12">
        <f t="shared" si="45"/>
        <v>76.25</v>
      </c>
      <c r="Q719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 s="12">
        <f t="shared" si="45"/>
        <v>22.5</v>
      </c>
      <c r="Q72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 s="12">
        <f t="shared" si="45"/>
        <v>19.399999999999999</v>
      </c>
      <c r="Q721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 s="12">
        <f t="shared" si="45"/>
        <v>66.707317073170728</v>
      </c>
      <c r="Q722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 s="12">
        <f t="shared" si="45"/>
        <v>84.142857142857139</v>
      </c>
      <c r="Q723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 s="12">
        <f t="shared" si="45"/>
        <v>215.72549019607843</v>
      </c>
      <c r="Q724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 s="12">
        <f t="shared" si="45"/>
        <v>54.69</v>
      </c>
      <c r="Q725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 s="12">
        <f t="shared" si="45"/>
        <v>51.62944055944056</v>
      </c>
      <c r="Q726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 s="12">
        <f t="shared" si="45"/>
        <v>143.35714285714286</v>
      </c>
      <c r="Q727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 s="12">
        <f t="shared" si="45"/>
        <v>72.428571428571431</v>
      </c>
      <c r="Q728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 s="12">
        <f t="shared" si="45"/>
        <v>36.530201342281877</v>
      </c>
      <c r="Q729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 s="12">
        <f t="shared" si="45"/>
        <v>60.903461538461535</v>
      </c>
      <c r="Q73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 s="12">
        <f t="shared" si="45"/>
        <v>43.55</v>
      </c>
      <c r="Q731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 s="12">
        <f t="shared" si="45"/>
        <v>99.766037735849054</v>
      </c>
      <c r="Q732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12">
        <f t="shared" si="45"/>
        <v>88.732394366197184</v>
      </c>
      <c r="Q733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12">
        <f t="shared" si="45"/>
        <v>4.9230769230769234</v>
      </c>
      <c r="Q734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 s="12">
        <f t="shared" si="45"/>
        <v>17.822485207100591</v>
      </c>
      <c r="Q735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 s="12">
        <f t="shared" si="45"/>
        <v>187.19298245614036</v>
      </c>
      <c r="Q736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 s="12">
        <f t="shared" si="45"/>
        <v>234.80786026200875</v>
      </c>
      <c r="Q737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 s="12">
        <f t="shared" si="45"/>
        <v>105.04629629629629</v>
      </c>
      <c r="Q738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 s="12">
        <f t="shared" si="45"/>
        <v>56.666666666666664</v>
      </c>
      <c r="Q739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 s="12">
        <f t="shared" si="45"/>
        <v>39.048780487804876</v>
      </c>
      <c r="Q74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 s="12">
        <f t="shared" si="45"/>
        <v>68.345323741007192</v>
      </c>
      <c r="Q741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 s="12">
        <f t="shared" si="45"/>
        <v>169.57894736842104</v>
      </c>
      <c r="Q742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 s="12">
        <f t="shared" si="45"/>
        <v>141.42340425531913</v>
      </c>
      <c r="Q743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 s="12">
        <f t="shared" si="45"/>
        <v>67.391304347826093</v>
      </c>
      <c r="Q744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12">
        <f t="shared" si="45"/>
        <v>54.266666666666666</v>
      </c>
      <c r="Q745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 s="12">
        <f t="shared" si="45"/>
        <v>82.516129032258064</v>
      </c>
      <c r="Q746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 s="12">
        <f t="shared" si="45"/>
        <v>53.729729729729726</v>
      </c>
      <c r="Q747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 s="12">
        <f t="shared" si="45"/>
        <v>34.206185567010309</v>
      </c>
      <c r="Q748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 s="12">
        <f t="shared" si="45"/>
        <v>127.32727272727273</v>
      </c>
      <c r="Q749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 s="12">
        <f t="shared" si="45"/>
        <v>45.56818181818182</v>
      </c>
      <c r="Q75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 s="12">
        <f t="shared" si="45"/>
        <v>95.963636363636368</v>
      </c>
      <c r="Q751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 s="12">
        <f t="shared" si="45"/>
        <v>77.271186440677965</v>
      </c>
      <c r="Q752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 s="12">
        <f t="shared" si="45"/>
        <v>57.338709677419352</v>
      </c>
      <c r="Q753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 s="12">
        <f t="shared" si="45"/>
        <v>53.19047619047619</v>
      </c>
      <c r="Q754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12">
        <f t="shared" si="45"/>
        <v>492.30769230769232</v>
      </c>
      <c r="Q755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 s="12">
        <f t="shared" si="45"/>
        <v>42.346938775510203</v>
      </c>
      <c r="Q756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 s="12">
        <f t="shared" si="45"/>
        <v>37.466029411764708</v>
      </c>
      <c r="Q757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 s="12">
        <f t="shared" si="45"/>
        <v>37.454545454545453</v>
      </c>
      <c r="Q758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12">
        <f t="shared" si="45"/>
        <v>33.055555555555557</v>
      </c>
      <c r="Q759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12">
        <f t="shared" si="45"/>
        <v>134.21052631578948</v>
      </c>
      <c r="Q76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 s="12">
        <f t="shared" si="45"/>
        <v>51.474747474747474</v>
      </c>
      <c r="Q761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12" t="e">
        <f t="shared" si="45"/>
        <v>#DIV/0!</v>
      </c>
      <c r="Q762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 s="12">
        <f t="shared" si="45"/>
        <v>39.166666666666664</v>
      </c>
      <c r="Q763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12" t="e">
        <f t="shared" si="45"/>
        <v>#DIV/0!</v>
      </c>
      <c r="Q764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 s="12">
        <f t="shared" si="45"/>
        <v>5</v>
      </c>
      <c r="Q765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12" t="e">
        <f t="shared" si="45"/>
        <v>#DIV/0!</v>
      </c>
      <c r="Q766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 s="12">
        <f t="shared" si="45"/>
        <v>57.295454545454547</v>
      </c>
      <c r="Q767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12" t="e">
        <f t="shared" si="45"/>
        <v>#DIV/0!</v>
      </c>
      <c r="Q768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 s="12">
        <f t="shared" si="45"/>
        <v>59</v>
      </c>
      <c r="Q769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12" t="e">
        <f t="shared" si="45"/>
        <v>#DIV/0!</v>
      </c>
      <c r="Q77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 s="12">
        <f t="shared" ref="P771:P834" si="49">E771/L771</f>
        <v>31.846153846153847</v>
      </c>
      <c r="Q771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12" t="e">
        <f t="shared" si="49"/>
        <v>#DIV/0!</v>
      </c>
      <c r="Q772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 s="12">
        <f t="shared" si="49"/>
        <v>10</v>
      </c>
      <c r="Q773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 s="12">
        <f t="shared" si="49"/>
        <v>50</v>
      </c>
      <c r="Q774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 s="12">
        <f t="shared" si="49"/>
        <v>16</v>
      </c>
      <c r="Q775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 s="12">
        <f t="shared" si="49"/>
        <v>39</v>
      </c>
      <c r="Q776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 s="12">
        <f t="shared" si="49"/>
        <v>34</v>
      </c>
      <c r="Q777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 s="12">
        <f t="shared" si="49"/>
        <v>63.122807017543863</v>
      </c>
      <c r="Q778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 s="12">
        <f t="shared" si="49"/>
        <v>7</v>
      </c>
      <c r="Q779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 s="12">
        <f t="shared" si="49"/>
        <v>2</v>
      </c>
      <c r="Q78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 s="12">
        <f t="shared" si="49"/>
        <v>66.666666666666671</v>
      </c>
      <c r="Q781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12">
        <f t="shared" si="49"/>
        <v>38.518518518518519</v>
      </c>
      <c r="Q782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 s="12">
        <f t="shared" si="49"/>
        <v>42.609200000000001</v>
      </c>
      <c r="Q783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12">
        <f t="shared" si="49"/>
        <v>50</v>
      </c>
      <c r="Q784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 s="12">
        <f t="shared" si="49"/>
        <v>63.485714285714288</v>
      </c>
      <c r="Q785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 s="12">
        <f t="shared" si="49"/>
        <v>102.5</v>
      </c>
      <c r="Q786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 s="12">
        <f t="shared" si="49"/>
        <v>31.142758620689655</v>
      </c>
      <c r="Q787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 s="12">
        <f t="shared" si="49"/>
        <v>162.27272727272728</v>
      </c>
      <c r="Q788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 s="12">
        <f t="shared" si="49"/>
        <v>80.588235294117652</v>
      </c>
      <c r="Q789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 s="12">
        <f t="shared" si="49"/>
        <v>59.85441176470588</v>
      </c>
      <c r="Q79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 s="12">
        <f t="shared" si="49"/>
        <v>132.85714285714286</v>
      </c>
      <c r="Q791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 s="12">
        <f t="shared" si="49"/>
        <v>92.547820512820508</v>
      </c>
      <c r="Q792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 s="12">
        <f t="shared" si="49"/>
        <v>60.859375</v>
      </c>
      <c r="Q793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 s="12">
        <f t="shared" si="49"/>
        <v>41.851833333333339</v>
      </c>
      <c r="Q794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 s="12">
        <f t="shared" si="49"/>
        <v>88.325937499999995</v>
      </c>
      <c r="Q795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 s="12">
        <f t="shared" si="49"/>
        <v>158.96226415094338</v>
      </c>
      <c r="Q796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 s="12">
        <f t="shared" si="49"/>
        <v>85.054347826086953</v>
      </c>
      <c r="Q797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 s="12">
        <f t="shared" si="49"/>
        <v>112.61111111111111</v>
      </c>
      <c r="Q798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 s="12">
        <f t="shared" si="49"/>
        <v>45.436619718309856</v>
      </c>
      <c r="Q799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 s="12">
        <f t="shared" si="49"/>
        <v>46.218390804597703</v>
      </c>
      <c r="Q80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 s="12">
        <f t="shared" si="49"/>
        <v>178.60714285714286</v>
      </c>
      <c r="Q801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 s="12">
        <f t="shared" si="49"/>
        <v>40.75</v>
      </c>
      <c r="Q802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 s="12">
        <f t="shared" si="49"/>
        <v>43.733921568627444</v>
      </c>
      <c r="Q803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 s="12">
        <f t="shared" si="49"/>
        <v>81.066666666666663</v>
      </c>
      <c r="Q804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 s="12">
        <f t="shared" si="49"/>
        <v>74.60526315789474</v>
      </c>
      <c r="Q805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12">
        <f t="shared" si="49"/>
        <v>305.55555555555554</v>
      </c>
      <c r="Q806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12">
        <f t="shared" si="49"/>
        <v>58.333333333333336</v>
      </c>
      <c r="Q807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4.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 s="12">
        <f t="shared" si="49"/>
        <v>117.67605633802818</v>
      </c>
      <c r="Q808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 s="12">
        <f t="shared" si="49"/>
        <v>73.771929824561397</v>
      </c>
      <c r="Q809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12">
        <f t="shared" si="49"/>
        <v>104.65116279069767</v>
      </c>
      <c r="Q8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 s="12">
        <f t="shared" si="49"/>
        <v>79.82692307692308</v>
      </c>
      <c r="Q811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12">
        <f t="shared" si="49"/>
        <v>58.333333333333336</v>
      </c>
      <c r="Q812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12">
        <f t="shared" si="49"/>
        <v>86.666666666666671</v>
      </c>
      <c r="Q813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 s="12">
        <f t="shared" si="49"/>
        <v>27.606060606060606</v>
      </c>
      <c r="Q814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 s="12">
        <f t="shared" si="49"/>
        <v>24.999375000000001</v>
      </c>
      <c r="Q815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 s="12">
        <f t="shared" si="49"/>
        <v>45.464285714285715</v>
      </c>
      <c r="Q816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12">
        <f t="shared" si="49"/>
        <v>99.534883720930239</v>
      </c>
      <c r="Q817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 s="12">
        <f t="shared" si="49"/>
        <v>39.31</v>
      </c>
      <c r="Q818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 s="12">
        <f t="shared" si="49"/>
        <v>89.419999999999987</v>
      </c>
      <c r="Q819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 s="12">
        <f t="shared" si="49"/>
        <v>28.684210526315791</v>
      </c>
      <c r="Q82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 s="12">
        <f t="shared" si="49"/>
        <v>31.071428571428573</v>
      </c>
      <c r="Q821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 s="12">
        <f t="shared" si="49"/>
        <v>70.55263157894737</v>
      </c>
      <c r="Q822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12">
        <f t="shared" si="49"/>
        <v>224.12820512820514</v>
      </c>
      <c r="Q823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 s="12">
        <f t="shared" si="49"/>
        <v>51.811594202898547</v>
      </c>
      <c r="Q824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 s="12">
        <f t="shared" si="49"/>
        <v>43.515151515151516</v>
      </c>
      <c r="Q825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 s="12">
        <f t="shared" si="49"/>
        <v>39.816666666666663</v>
      </c>
      <c r="Q826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 s="12">
        <f t="shared" si="49"/>
        <v>126.8080808080808</v>
      </c>
      <c r="Q827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 s="12">
        <f t="shared" si="49"/>
        <v>113.87755102040816</v>
      </c>
      <c r="Q828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 s="12">
        <f t="shared" si="49"/>
        <v>28.181818181818183</v>
      </c>
      <c r="Q829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12">
        <f t="shared" si="49"/>
        <v>36.60526315789474</v>
      </c>
      <c r="Q83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12">
        <f t="shared" si="49"/>
        <v>32.5</v>
      </c>
      <c r="Q831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 s="12">
        <f t="shared" si="49"/>
        <v>60.65625</v>
      </c>
      <c r="Q832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 s="12">
        <f t="shared" si="49"/>
        <v>175</v>
      </c>
      <c r="Q833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 s="12">
        <f t="shared" si="49"/>
        <v>97.993896103896105</v>
      </c>
      <c r="Q834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4.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 s="12">
        <f t="shared" ref="P835:P898" si="53">E835/L835</f>
        <v>148.78048780487805</v>
      </c>
      <c r="Q835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 s="12">
        <f t="shared" si="53"/>
        <v>96.08</v>
      </c>
      <c r="Q836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 s="12">
        <f t="shared" si="53"/>
        <v>58.625</v>
      </c>
      <c r="Q837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t="14.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 s="12">
        <f t="shared" si="53"/>
        <v>109.70695652173914</v>
      </c>
      <c r="Q838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 s="12">
        <f t="shared" si="53"/>
        <v>49.112903225806448</v>
      </c>
      <c r="Q839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 s="12">
        <f t="shared" si="53"/>
        <v>47.672131147540981</v>
      </c>
      <c r="Q84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 s="12">
        <f t="shared" si="53"/>
        <v>60.737812499999997</v>
      </c>
      <c r="Q841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 s="12">
        <f t="shared" si="53"/>
        <v>63.37715789473684</v>
      </c>
      <c r="Q842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 s="12">
        <f t="shared" si="53"/>
        <v>53.893617021276597</v>
      </c>
      <c r="Q843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 s="12">
        <f t="shared" si="53"/>
        <v>66.871794871794876</v>
      </c>
      <c r="Q844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 s="12">
        <f t="shared" si="53"/>
        <v>63.102362204724407</v>
      </c>
      <c r="Q845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 s="12">
        <f t="shared" si="53"/>
        <v>36.628930817610062</v>
      </c>
      <c r="Q846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 s="12">
        <f t="shared" si="53"/>
        <v>34.005706214689269</v>
      </c>
      <c r="Q847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 s="12">
        <f t="shared" si="53"/>
        <v>28.553404255319148</v>
      </c>
      <c r="Q848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12">
        <f t="shared" si="53"/>
        <v>10</v>
      </c>
      <c r="Q849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12">
        <f t="shared" si="53"/>
        <v>18.75</v>
      </c>
      <c r="Q85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 s="12">
        <f t="shared" si="53"/>
        <v>41.704347826086959</v>
      </c>
      <c r="Q851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 s="12">
        <f t="shared" si="53"/>
        <v>46.669172932330824</v>
      </c>
      <c r="Q852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 s="12">
        <f t="shared" si="53"/>
        <v>37.271428571428572</v>
      </c>
      <c r="Q853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 s="12">
        <f t="shared" si="53"/>
        <v>59.258064516129032</v>
      </c>
      <c r="Q854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12">
        <f t="shared" si="53"/>
        <v>30</v>
      </c>
      <c r="Q855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 s="12">
        <f t="shared" si="53"/>
        <v>65.8623246492986</v>
      </c>
      <c r="Q856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 s="12">
        <f t="shared" si="53"/>
        <v>31.914893617021278</v>
      </c>
      <c r="Q857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 s="12">
        <f t="shared" si="53"/>
        <v>19.464285714285715</v>
      </c>
      <c r="Q858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12">
        <f t="shared" si="53"/>
        <v>50</v>
      </c>
      <c r="Q859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 s="12">
        <f t="shared" si="53"/>
        <v>22.737763157894737</v>
      </c>
      <c r="Q86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 s="12">
        <f t="shared" si="53"/>
        <v>42.724489795918366</v>
      </c>
      <c r="Q861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 s="12">
        <f t="shared" si="53"/>
        <v>52.916666666666664</v>
      </c>
      <c r="Q862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 s="12">
        <f t="shared" si="53"/>
        <v>50.5</v>
      </c>
      <c r="Q863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 s="12">
        <f t="shared" si="53"/>
        <v>42.5</v>
      </c>
      <c r="Q864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 s="12">
        <f t="shared" si="53"/>
        <v>18</v>
      </c>
      <c r="Q865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 s="12">
        <f t="shared" si="53"/>
        <v>34.177215189873415</v>
      </c>
      <c r="Q866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 s="12">
        <f t="shared" si="53"/>
        <v>22.5</v>
      </c>
      <c r="Q867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 s="12">
        <f t="shared" si="53"/>
        <v>58.18181818181818</v>
      </c>
      <c r="Q868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 s="12">
        <f t="shared" si="53"/>
        <v>109.18181818181819</v>
      </c>
      <c r="Q869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 s="12">
        <f t="shared" si="53"/>
        <v>50</v>
      </c>
      <c r="Q87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 s="12">
        <f t="shared" si="53"/>
        <v>346.66666666666669</v>
      </c>
      <c r="Q871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 s="12">
        <f t="shared" si="53"/>
        <v>12.4</v>
      </c>
      <c r="Q872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 s="12">
        <f t="shared" si="53"/>
        <v>27.083333333333332</v>
      </c>
      <c r="Q873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 s="12">
        <f t="shared" si="53"/>
        <v>32.5</v>
      </c>
      <c r="Q874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 s="12">
        <f t="shared" si="53"/>
        <v>9</v>
      </c>
      <c r="Q875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 s="12">
        <f t="shared" si="53"/>
        <v>34.761904761904759</v>
      </c>
      <c r="Q876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12" t="e">
        <f t="shared" si="53"/>
        <v>#DIV/0!</v>
      </c>
      <c r="Q877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 s="12">
        <f t="shared" si="53"/>
        <v>28.577777777777779</v>
      </c>
      <c r="Q878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 s="12">
        <f t="shared" si="53"/>
        <v>46.586206896551722</v>
      </c>
      <c r="Q879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 s="12">
        <f t="shared" si="53"/>
        <v>32.5</v>
      </c>
      <c r="Q88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 s="12">
        <f t="shared" si="53"/>
        <v>21.466666666666665</v>
      </c>
      <c r="Q881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 s="12">
        <f t="shared" si="53"/>
        <v>14.125</v>
      </c>
      <c r="Q882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 s="12">
        <f t="shared" si="53"/>
        <v>30</v>
      </c>
      <c r="Q883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 s="12">
        <f t="shared" si="53"/>
        <v>21.571428571428573</v>
      </c>
      <c r="Q884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 s="12">
        <f t="shared" si="53"/>
        <v>83.375</v>
      </c>
      <c r="Q885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12">
        <f t="shared" si="53"/>
        <v>10</v>
      </c>
      <c r="Q886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12">
        <f t="shared" si="53"/>
        <v>35.714285714285715</v>
      </c>
      <c r="Q887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12">
        <f t="shared" si="53"/>
        <v>29.285714285714285</v>
      </c>
      <c r="Q888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12" t="e">
        <f t="shared" si="53"/>
        <v>#DIV/0!</v>
      </c>
      <c r="Q889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 s="12">
        <f t="shared" si="53"/>
        <v>18</v>
      </c>
      <c r="Q89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 s="12">
        <f t="shared" si="53"/>
        <v>73.760000000000005</v>
      </c>
      <c r="Q891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 s="12">
        <f t="shared" si="53"/>
        <v>31.25</v>
      </c>
      <c r="Q892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 s="12">
        <f t="shared" si="53"/>
        <v>28.888888888888889</v>
      </c>
      <c r="Q893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 s="12">
        <f t="shared" si="53"/>
        <v>143.8235294117647</v>
      </c>
      <c r="Q894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12">
        <f t="shared" si="53"/>
        <v>40</v>
      </c>
      <c r="Q895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 s="12">
        <f t="shared" si="53"/>
        <v>147.81132075471697</v>
      </c>
      <c r="Q896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 s="12">
        <f t="shared" si="53"/>
        <v>27.857142857142858</v>
      </c>
      <c r="Q897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12">
        <f t="shared" si="53"/>
        <v>44.444444444444443</v>
      </c>
      <c r="Q898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s="12" t="e">
        <f t="shared" ref="P899:P962" si="57">E899/L899</f>
        <v>#DIV/0!</v>
      </c>
      <c r="Q899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 s="12">
        <f t="shared" si="57"/>
        <v>35</v>
      </c>
      <c r="Q90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 s="12">
        <f t="shared" si="57"/>
        <v>35</v>
      </c>
      <c r="Q901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 s="12">
        <f t="shared" si="57"/>
        <v>10.5</v>
      </c>
      <c r="Q902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12" t="e">
        <f t="shared" si="57"/>
        <v>#DIV/0!</v>
      </c>
      <c r="Q903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 s="12">
        <f t="shared" si="57"/>
        <v>30</v>
      </c>
      <c r="Q904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 s="12">
        <f t="shared" si="57"/>
        <v>40</v>
      </c>
      <c r="Q905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 s="12">
        <f t="shared" si="57"/>
        <v>50.333333333333336</v>
      </c>
      <c r="Q906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 s="12">
        <f t="shared" si="57"/>
        <v>32.666666666666664</v>
      </c>
      <c r="Q907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12" t="e">
        <f t="shared" si="57"/>
        <v>#DIV/0!</v>
      </c>
      <c r="Q908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12" t="e">
        <f t="shared" si="57"/>
        <v>#DIV/0!</v>
      </c>
      <c r="Q909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12" t="e">
        <f t="shared" si="57"/>
        <v>#DIV/0!</v>
      </c>
      <c r="Q9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 s="12">
        <f t="shared" si="57"/>
        <v>65</v>
      </c>
      <c r="Q911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 s="12">
        <f t="shared" si="57"/>
        <v>24.6</v>
      </c>
      <c r="Q912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12" t="e">
        <f t="shared" si="57"/>
        <v>#DIV/0!</v>
      </c>
      <c r="Q913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 s="12">
        <f t="shared" si="57"/>
        <v>15</v>
      </c>
      <c r="Q914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 s="12">
        <f t="shared" si="57"/>
        <v>82.583333333333329</v>
      </c>
      <c r="Q915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12" t="e">
        <f t="shared" si="57"/>
        <v>#DIV/0!</v>
      </c>
      <c r="Q916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 s="12">
        <f t="shared" si="57"/>
        <v>41.666666666666664</v>
      </c>
      <c r="Q917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12" t="e">
        <f t="shared" si="57"/>
        <v>#DIV/0!</v>
      </c>
      <c r="Q918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 s="12">
        <f t="shared" si="57"/>
        <v>30</v>
      </c>
      <c r="Q919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 s="12">
        <f t="shared" si="57"/>
        <v>19.600000000000001</v>
      </c>
      <c r="Q92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4.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 s="12">
        <f t="shared" si="57"/>
        <v>100</v>
      </c>
      <c r="Q921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12" t="e">
        <f t="shared" si="57"/>
        <v>#DIV/0!</v>
      </c>
      <c r="Q922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 s="12">
        <f t="shared" si="57"/>
        <v>231.75</v>
      </c>
      <c r="Q923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 s="12">
        <f t="shared" si="57"/>
        <v>189.33333333333334</v>
      </c>
      <c r="Q924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 s="12">
        <f t="shared" si="57"/>
        <v>55</v>
      </c>
      <c r="Q925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 s="12">
        <f t="shared" si="57"/>
        <v>21.8</v>
      </c>
      <c r="Q926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 s="12">
        <f t="shared" si="57"/>
        <v>32</v>
      </c>
      <c r="Q927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12" t="e">
        <f t="shared" si="57"/>
        <v>#DIV/0!</v>
      </c>
      <c r="Q928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12" t="e">
        <f t="shared" si="57"/>
        <v>#DIV/0!</v>
      </c>
      <c r="Q929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 s="12">
        <f t="shared" si="57"/>
        <v>56.25</v>
      </c>
      <c r="Q93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12" t="e">
        <f t="shared" si="57"/>
        <v>#DIV/0!</v>
      </c>
      <c r="Q931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 s="12">
        <f t="shared" si="57"/>
        <v>69</v>
      </c>
      <c r="Q932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 s="12">
        <f t="shared" si="57"/>
        <v>18.714285714285715</v>
      </c>
      <c r="Q933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 s="12">
        <f t="shared" si="57"/>
        <v>46.033333333333331</v>
      </c>
      <c r="Q934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12">
        <f t="shared" si="57"/>
        <v>60</v>
      </c>
      <c r="Q935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 s="12">
        <f t="shared" si="57"/>
        <v>50.666666666666664</v>
      </c>
      <c r="Q936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 s="12">
        <f t="shared" si="57"/>
        <v>25</v>
      </c>
      <c r="Q937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12" t="e">
        <f t="shared" si="57"/>
        <v>#DIV/0!</v>
      </c>
      <c r="Q938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 s="12">
        <f t="shared" si="57"/>
        <v>20</v>
      </c>
      <c r="Q939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 s="12">
        <f t="shared" si="57"/>
        <v>25</v>
      </c>
      <c r="Q94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 s="12">
        <f t="shared" si="57"/>
        <v>20</v>
      </c>
      <c r="Q941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 s="12">
        <f t="shared" si="57"/>
        <v>110.28571428571429</v>
      </c>
      <c r="Q942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 s="12">
        <f t="shared" si="57"/>
        <v>37.451612903225808</v>
      </c>
      <c r="Q943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 s="12">
        <f t="shared" si="57"/>
        <v>41.75</v>
      </c>
      <c r="Q944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 s="12">
        <f t="shared" si="57"/>
        <v>24.083333333333332</v>
      </c>
      <c r="Q945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 s="12">
        <f t="shared" si="57"/>
        <v>69.40625</v>
      </c>
      <c r="Q946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 s="12">
        <f t="shared" si="57"/>
        <v>155.25</v>
      </c>
      <c r="Q947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 s="12">
        <f t="shared" si="57"/>
        <v>57.2</v>
      </c>
      <c r="Q948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12" t="e">
        <f t="shared" si="57"/>
        <v>#DIV/0!</v>
      </c>
      <c r="Q949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12">
        <f t="shared" si="57"/>
        <v>60</v>
      </c>
      <c r="Q95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 s="12">
        <f t="shared" si="57"/>
        <v>39</v>
      </c>
      <c r="Q951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 s="12">
        <f t="shared" si="57"/>
        <v>58.416666666666664</v>
      </c>
      <c r="Q952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4.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 s="12">
        <f t="shared" si="57"/>
        <v>158.63636363636363</v>
      </c>
      <c r="Q953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 s="12">
        <f t="shared" si="57"/>
        <v>99.857142857142861</v>
      </c>
      <c r="Q954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 s="12">
        <f t="shared" si="57"/>
        <v>25.2</v>
      </c>
      <c r="Q955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 s="12">
        <f t="shared" si="57"/>
        <v>89.191780821917803</v>
      </c>
      <c r="Q956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 s="12">
        <f t="shared" si="57"/>
        <v>182.6236559139785</v>
      </c>
      <c r="Q957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 s="12">
        <f t="shared" si="57"/>
        <v>50.647058823529413</v>
      </c>
      <c r="Q958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 s="12">
        <f t="shared" si="57"/>
        <v>33.285714285714285</v>
      </c>
      <c r="Q959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 s="12">
        <f t="shared" si="57"/>
        <v>51.823529411764703</v>
      </c>
      <c r="Q96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 s="12">
        <f t="shared" si="57"/>
        <v>113.62573099415205</v>
      </c>
      <c r="Q961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 s="12">
        <f t="shared" si="57"/>
        <v>136.46276595744681</v>
      </c>
      <c r="Q962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 s="12">
        <f t="shared" ref="P963:P1026" si="61">E963/L963</f>
        <v>364.35454545454547</v>
      </c>
      <c r="Q963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 s="12">
        <f t="shared" si="61"/>
        <v>19.243243243243242</v>
      </c>
      <c r="Q964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 s="12">
        <f t="shared" si="61"/>
        <v>41.888888888888886</v>
      </c>
      <c r="Q965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 s="12">
        <f t="shared" si="61"/>
        <v>30.310344827586206</v>
      </c>
      <c r="Q966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 s="12">
        <f t="shared" si="61"/>
        <v>49.666666666666664</v>
      </c>
      <c r="Q967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 s="12">
        <f t="shared" si="61"/>
        <v>59.2</v>
      </c>
      <c r="Q968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 s="12">
        <f t="shared" si="61"/>
        <v>43.97530864197531</v>
      </c>
      <c r="Q969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 s="12">
        <f t="shared" si="61"/>
        <v>26.5</v>
      </c>
      <c r="Q97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 s="12">
        <f t="shared" si="61"/>
        <v>1272.7272727272727</v>
      </c>
      <c r="Q971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 s="12">
        <f t="shared" si="61"/>
        <v>164</v>
      </c>
      <c r="Q972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 s="12">
        <f t="shared" si="61"/>
        <v>45.2</v>
      </c>
      <c r="Q973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 s="12">
        <f t="shared" si="61"/>
        <v>153.88888888888889</v>
      </c>
      <c r="Q974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 s="12">
        <f t="shared" si="61"/>
        <v>51.375</v>
      </c>
      <c r="Q975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 s="12">
        <f t="shared" si="61"/>
        <v>93.333333333333329</v>
      </c>
      <c r="Q976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 s="12">
        <f t="shared" si="61"/>
        <v>108.625</v>
      </c>
      <c r="Q977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 s="12">
        <f t="shared" si="61"/>
        <v>160.5</v>
      </c>
      <c r="Q978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 s="12">
        <f t="shared" si="61"/>
        <v>75.75</v>
      </c>
      <c r="Q979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 s="12">
        <f t="shared" si="61"/>
        <v>790.83739837398377</v>
      </c>
      <c r="Q98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 s="12">
        <f t="shared" si="61"/>
        <v>301.93916666666667</v>
      </c>
      <c r="Q981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 s="12">
        <f t="shared" si="61"/>
        <v>47.935483870967744</v>
      </c>
      <c r="Q982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 s="12">
        <f t="shared" si="61"/>
        <v>2.75</v>
      </c>
      <c r="Q983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 s="12">
        <f t="shared" si="61"/>
        <v>1</v>
      </c>
      <c r="Q984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 s="12">
        <f t="shared" si="61"/>
        <v>171.79329608938548</v>
      </c>
      <c r="Q985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 s="12">
        <f t="shared" si="61"/>
        <v>35.333333333333336</v>
      </c>
      <c r="Q986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 s="12">
        <f t="shared" si="61"/>
        <v>82.086956521739125</v>
      </c>
      <c r="Q987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 s="12">
        <f t="shared" si="61"/>
        <v>110.8695652173913</v>
      </c>
      <c r="Q988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 s="12">
        <f t="shared" si="61"/>
        <v>161.21951219512195</v>
      </c>
      <c r="Q989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12" t="e">
        <f t="shared" si="61"/>
        <v>#DIV/0!</v>
      </c>
      <c r="Q99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 s="12">
        <f t="shared" si="61"/>
        <v>52.40625</v>
      </c>
      <c r="Q991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 s="12">
        <f t="shared" si="61"/>
        <v>13</v>
      </c>
      <c r="Q992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 s="12">
        <f t="shared" si="61"/>
        <v>30.285714285714285</v>
      </c>
      <c r="Q993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 s="12">
        <f t="shared" si="61"/>
        <v>116.75</v>
      </c>
      <c r="Q994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 s="12">
        <f t="shared" si="61"/>
        <v>89.59693877551021</v>
      </c>
      <c r="Q995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 s="12">
        <f t="shared" si="61"/>
        <v>424.45454545454544</v>
      </c>
      <c r="Q996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 s="12">
        <f t="shared" si="61"/>
        <v>80.666666666666671</v>
      </c>
      <c r="Q997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 s="12">
        <f t="shared" si="61"/>
        <v>13</v>
      </c>
      <c r="Q998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 s="12">
        <f t="shared" si="61"/>
        <v>8.125</v>
      </c>
      <c r="Q999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 s="12">
        <f t="shared" si="61"/>
        <v>153.42794759825327</v>
      </c>
      <c r="Q100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 s="12">
        <f t="shared" si="61"/>
        <v>292.07499999999999</v>
      </c>
      <c r="Q1001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 s="12">
        <f t="shared" si="61"/>
        <v>3304</v>
      </c>
      <c r="Q1002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12">
        <f t="shared" si="61"/>
        <v>1300</v>
      </c>
      <c r="Q1003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 s="12">
        <f t="shared" si="61"/>
        <v>134.54545454545453</v>
      </c>
      <c r="Q1004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 s="12">
        <f t="shared" si="61"/>
        <v>214.06666666666666</v>
      </c>
      <c r="Q1005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 s="12">
        <f t="shared" si="61"/>
        <v>216.33684210526314</v>
      </c>
      <c r="Q1006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 s="12">
        <f t="shared" si="61"/>
        <v>932.31055900621118</v>
      </c>
      <c r="Q1007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 s="12">
        <f t="shared" si="61"/>
        <v>29.25</v>
      </c>
      <c r="Q1008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 s="12">
        <f t="shared" si="61"/>
        <v>174.94736842105263</v>
      </c>
      <c r="Q1009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 s="12">
        <f t="shared" si="61"/>
        <v>250</v>
      </c>
      <c r="Q10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 s="12">
        <f t="shared" si="61"/>
        <v>65</v>
      </c>
      <c r="Q1011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 s="12">
        <f t="shared" si="61"/>
        <v>55</v>
      </c>
      <c r="Q1012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 s="12">
        <f t="shared" si="61"/>
        <v>75</v>
      </c>
      <c r="Q1013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 s="12">
        <f t="shared" si="61"/>
        <v>1389.3561935483872</v>
      </c>
      <c r="Q1014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 s="12">
        <f t="shared" si="61"/>
        <v>95.911111111111111</v>
      </c>
      <c r="Q1015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 s="12">
        <f t="shared" si="61"/>
        <v>191.25</v>
      </c>
      <c r="Q1016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 s="12">
        <f t="shared" si="61"/>
        <v>40</v>
      </c>
      <c r="Q1017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 s="12">
        <f t="shared" si="61"/>
        <v>74.78947368421052</v>
      </c>
      <c r="Q1018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 s="12">
        <f t="shared" si="61"/>
        <v>161.11830985915492</v>
      </c>
      <c r="Q1019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 s="12">
        <f t="shared" si="61"/>
        <v>88.714285714285708</v>
      </c>
      <c r="Q102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 s="12">
        <f t="shared" si="61"/>
        <v>53.25</v>
      </c>
      <c r="Q1021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 s="12">
        <f t="shared" si="61"/>
        <v>106.2</v>
      </c>
      <c r="Q1022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 s="12">
        <f t="shared" si="61"/>
        <v>22.079728033472804</v>
      </c>
      <c r="Q1023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 s="12">
        <f t="shared" si="61"/>
        <v>31.054054054054053</v>
      </c>
      <c r="Q1024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 s="12">
        <f t="shared" si="61"/>
        <v>36.206106870229007</v>
      </c>
      <c r="Q1025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 s="12">
        <f t="shared" si="61"/>
        <v>388.9762295081967</v>
      </c>
      <c r="Q1026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 s="12">
        <f t="shared" ref="P1027:P1090" si="65">E1027/L1027</f>
        <v>71.848571428571432</v>
      </c>
      <c r="Q1027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 s="12">
        <f t="shared" si="65"/>
        <v>57.381803278688523</v>
      </c>
      <c r="Q1028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 s="12">
        <f t="shared" si="65"/>
        <v>69.666666666666671</v>
      </c>
      <c r="Q1029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 s="12">
        <f t="shared" si="65"/>
        <v>45.988235294117644</v>
      </c>
      <c r="Q103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 s="12">
        <f t="shared" si="65"/>
        <v>79.262411347517727</v>
      </c>
      <c r="Q1031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 s="12">
        <f t="shared" si="65"/>
        <v>43.031446540880502</v>
      </c>
      <c r="Q1032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 s="12">
        <f t="shared" si="65"/>
        <v>108.48484848484848</v>
      </c>
      <c r="Q1033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4.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 s="12">
        <f t="shared" si="65"/>
        <v>61.029583333333335</v>
      </c>
      <c r="Q1034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 s="12">
        <f t="shared" si="65"/>
        <v>50.592592592592595</v>
      </c>
      <c r="Q1035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 s="12">
        <f t="shared" si="65"/>
        <v>39.157168674698795</v>
      </c>
      <c r="Q1036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 s="12">
        <f t="shared" si="65"/>
        <v>65.15789473684211</v>
      </c>
      <c r="Q1037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 s="12">
        <f t="shared" si="65"/>
        <v>23.963127962085309</v>
      </c>
      <c r="Q1038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 s="12">
        <f t="shared" si="65"/>
        <v>48.61904761904762</v>
      </c>
      <c r="Q1039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 s="12">
        <f t="shared" si="65"/>
        <v>35.73770491803279</v>
      </c>
      <c r="Q104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 s="12">
        <f t="shared" si="65"/>
        <v>21.366666666666667</v>
      </c>
      <c r="Q1041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 s="12">
        <f t="shared" si="65"/>
        <v>250</v>
      </c>
      <c r="Q1042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12" t="e">
        <f t="shared" si="65"/>
        <v>#DIV/0!</v>
      </c>
      <c r="Q1043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 s="12">
        <f t="shared" si="65"/>
        <v>10</v>
      </c>
      <c r="Q1044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 s="12">
        <f t="shared" si="65"/>
        <v>29.236301369863014</v>
      </c>
      <c r="Q1045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 s="12">
        <f t="shared" si="65"/>
        <v>3</v>
      </c>
      <c r="Q1046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 s="12">
        <f t="shared" si="65"/>
        <v>33.25</v>
      </c>
      <c r="Q1047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12" t="e">
        <f t="shared" si="65"/>
        <v>#DIV/0!</v>
      </c>
      <c r="Q1048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 s="12">
        <f t="shared" si="65"/>
        <v>1</v>
      </c>
      <c r="Q1049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 s="12">
        <f t="shared" si="65"/>
        <v>53</v>
      </c>
      <c r="Q105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4.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12" t="e">
        <f t="shared" si="65"/>
        <v>#DIV/0!</v>
      </c>
      <c r="Q1051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12" t="e">
        <f t="shared" si="65"/>
        <v>#DIV/0!</v>
      </c>
      <c r="Q1052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12" t="e">
        <f t="shared" si="65"/>
        <v>#DIV/0!</v>
      </c>
      <c r="Q1053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12" t="e">
        <f t="shared" si="65"/>
        <v>#DIV/0!</v>
      </c>
      <c r="Q1054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12">
        <f t="shared" si="65"/>
        <v>15</v>
      </c>
      <c r="Q1055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12" t="e">
        <f t="shared" si="65"/>
        <v>#DIV/0!</v>
      </c>
      <c r="Q1056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12" t="e">
        <f t="shared" si="65"/>
        <v>#DIV/0!</v>
      </c>
      <c r="Q1057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12" t="e">
        <f t="shared" si="65"/>
        <v>#DIV/0!</v>
      </c>
      <c r="Q1058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12" t="e">
        <f t="shared" si="65"/>
        <v>#DIV/0!</v>
      </c>
      <c r="Q1059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12" t="e">
        <f t="shared" si="65"/>
        <v>#DIV/0!</v>
      </c>
      <c r="Q106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4.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12" t="e">
        <f t="shared" si="65"/>
        <v>#DIV/0!</v>
      </c>
      <c r="Q1061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12">
        <f t="shared" si="65"/>
        <v>50</v>
      </c>
      <c r="Q1062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12" t="e">
        <f t="shared" si="65"/>
        <v>#DIV/0!</v>
      </c>
      <c r="Q1063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4.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 s="12">
        <f t="shared" si="65"/>
        <v>47.5</v>
      </c>
      <c r="Q1064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12" t="e">
        <f t="shared" si="65"/>
        <v>#DIV/0!</v>
      </c>
      <c r="Q1065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 s="12">
        <f t="shared" si="65"/>
        <v>65.666666666666671</v>
      </c>
      <c r="Q1066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 s="12">
        <f t="shared" si="65"/>
        <v>16.2</v>
      </c>
      <c r="Q1067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 s="12">
        <f t="shared" si="65"/>
        <v>34.128378378378379</v>
      </c>
      <c r="Q1068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12">
        <f t="shared" si="65"/>
        <v>13</v>
      </c>
      <c r="Q1069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 s="12">
        <f t="shared" si="65"/>
        <v>11.25</v>
      </c>
      <c r="Q107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 s="12">
        <f t="shared" si="65"/>
        <v>40.476190476190474</v>
      </c>
      <c r="Q1071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 s="12">
        <f t="shared" si="65"/>
        <v>35</v>
      </c>
      <c r="Q1072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12" t="e">
        <f t="shared" si="65"/>
        <v>#DIV/0!</v>
      </c>
      <c r="Q1073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 s="12">
        <f t="shared" si="65"/>
        <v>12.75</v>
      </c>
      <c r="Q1074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 s="12">
        <f t="shared" si="65"/>
        <v>10</v>
      </c>
      <c r="Q1075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 s="12">
        <f t="shared" si="65"/>
        <v>113.56666666666666</v>
      </c>
      <c r="Q1076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 s="12">
        <f t="shared" si="65"/>
        <v>15</v>
      </c>
      <c r="Q1077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 s="12">
        <f t="shared" si="65"/>
        <v>48.281025641025643</v>
      </c>
      <c r="Q1078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 s="12">
        <f t="shared" si="65"/>
        <v>43.976047904191617</v>
      </c>
      <c r="Q1079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 s="12">
        <f t="shared" si="65"/>
        <v>9</v>
      </c>
      <c r="Q108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 s="12">
        <f t="shared" si="65"/>
        <v>37.666666666666664</v>
      </c>
      <c r="Q1081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 s="12">
        <f t="shared" si="65"/>
        <v>18.581632653061224</v>
      </c>
      <c r="Q1082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 s="12">
        <f t="shared" si="65"/>
        <v>3</v>
      </c>
      <c r="Q1083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 s="12">
        <f t="shared" si="65"/>
        <v>18.666666666666668</v>
      </c>
      <c r="Q1084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 s="12">
        <f t="shared" si="65"/>
        <v>410</v>
      </c>
      <c r="Q1085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4.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12" t="e">
        <f t="shared" si="65"/>
        <v>#DIV/0!</v>
      </c>
      <c r="Q1086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 s="12">
        <f t="shared" si="65"/>
        <v>114</v>
      </c>
      <c r="Q1087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4.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 s="12">
        <f t="shared" si="65"/>
        <v>7.5</v>
      </c>
      <c r="Q1088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12" t="e">
        <f t="shared" si="65"/>
        <v>#DIV/0!</v>
      </c>
      <c r="Q1089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 s="12">
        <f t="shared" si="65"/>
        <v>43.41727891156463</v>
      </c>
      <c r="Q109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 s="12">
        <f t="shared" ref="P1091:P1154" si="69">E1091/L1091</f>
        <v>23.959183673469386</v>
      </c>
      <c r="Q1091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 s="12">
        <f t="shared" si="69"/>
        <v>5</v>
      </c>
      <c r="Q1092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 s="12">
        <f t="shared" si="69"/>
        <v>12.5</v>
      </c>
      <c r="Q1093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 s="12">
        <f t="shared" si="69"/>
        <v>3</v>
      </c>
      <c r="Q1094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 s="12">
        <f t="shared" si="69"/>
        <v>10.5625</v>
      </c>
      <c r="Q1095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 s="12">
        <f t="shared" si="69"/>
        <v>122.00037037037038</v>
      </c>
      <c r="Q1096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 s="12">
        <f t="shared" si="69"/>
        <v>267.80851063829789</v>
      </c>
      <c r="Q1097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 s="12">
        <f t="shared" si="69"/>
        <v>74.206896551724142</v>
      </c>
      <c r="Q1098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 s="12">
        <f t="shared" si="69"/>
        <v>6.7142857142857144</v>
      </c>
      <c r="Q1099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 s="12">
        <f t="shared" si="69"/>
        <v>81.954545454545453</v>
      </c>
      <c r="Q110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 s="12">
        <f t="shared" si="69"/>
        <v>25</v>
      </c>
      <c r="Q1101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 s="12">
        <f t="shared" si="69"/>
        <v>10</v>
      </c>
      <c r="Q1102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 s="12">
        <f t="shared" si="69"/>
        <v>6.833333333333333</v>
      </c>
      <c r="Q1103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 s="12">
        <f t="shared" si="69"/>
        <v>17.708333333333332</v>
      </c>
      <c r="Q1104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 s="12">
        <f t="shared" si="69"/>
        <v>16.2</v>
      </c>
      <c r="Q1105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 s="12">
        <f t="shared" si="69"/>
        <v>80.297297297297291</v>
      </c>
      <c r="Q1106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 s="12">
        <f t="shared" si="69"/>
        <v>71.55</v>
      </c>
      <c r="Q1107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 s="12">
        <f t="shared" si="69"/>
        <v>23.571428571428573</v>
      </c>
      <c r="Q1108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12" t="e">
        <f t="shared" si="69"/>
        <v>#DIV/0!</v>
      </c>
      <c r="Q1109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 s="12">
        <f t="shared" si="69"/>
        <v>34.88095238095238</v>
      </c>
      <c r="Q11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 s="12">
        <f t="shared" si="69"/>
        <v>15</v>
      </c>
      <c r="Q1111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 s="12">
        <f t="shared" si="69"/>
        <v>23.181818181818183</v>
      </c>
      <c r="Q1112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 s="12">
        <f t="shared" si="69"/>
        <v>1</v>
      </c>
      <c r="Q1113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 s="12">
        <f t="shared" si="69"/>
        <v>100.23371794871794</v>
      </c>
      <c r="Q1114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 s="12">
        <f t="shared" si="69"/>
        <v>5</v>
      </c>
      <c r="Q1115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 s="12">
        <f t="shared" si="69"/>
        <v>3.3333333333333335</v>
      </c>
      <c r="Q1116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 s="12">
        <f t="shared" si="69"/>
        <v>13.25</v>
      </c>
      <c r="Q1117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 s="12">
        <f t="shared" si="69"/>
        <v>17.852</v>
      </c>
      <c r="Q1118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 s="12">
        <f t="shared" si="69"/>
        <v>10.375</v>
      </c>
      <c r="Q1119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 s="12">
        <f t="shared" si="69"/>
        <v>36.333333333333336</v>
      </c>
      <c r="Q112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 s="12">
        <f t="shared" si="69"/>
        <v>5</v>
      </c>
      <c r="Q1121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12" t="e">
        <f t="shared" si="69"/>
        <v>#DIV/0!</v>
      </c>
      <c r="Q1122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 s="12">
        <f t="shared" si="69"/>
        <v>5.8</v>
      </c>
      <c r="Q1123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12" t="e">
        <f t="shared" si="69"/>
        <v>#DIV/0!</v>
      </c>
      <c r="Q1124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 s="12">
        <f t="shared" si="69"/>
        <v>3.6666666666666665</v>
      </c>
      <c r="Q1125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 s="12">
        <f t="shared" si="69"/>
        <v>60.714285714285715</v>
      </c>
      <c r="Q1126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12" t="e">
        <f t="shared" si="69"/>
        <v>#DIV/0!</v>
      </c>
      <c r="Q1127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 s="12">
        <f t="shared" si="69"/>
        <v>5</v>
      </c>
      <c r="Q1128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 s="12">
        <f t="shared" si="69"/>
        <v>25.434782608695652</v>
      </c>
      <c r="Q1129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4.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 s="12">
        <f t="shared" si="69"/>
        <v>1</v>
      </c>
      <c r="Q113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 s="12">
        <f t="shared" si="69"/>
        <v>10.5</v>
      </c>
      <c r="Q1131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 s="12">
        <f t="shared" si="69"/>
        <v>3.6666666666666665</v>
      </c>
      <c r="Q1132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12" t="e">
        <f t="shared" si="69"/>
        <v>#DIV/0!</v>
      </c>
      <c r="Q1133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 s="12">
        <f t="shared" si="69"/>
        <v>110.61538461538461</v>
      </c>
      <c r="Q1134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 s="12">
        <f t="shared" si="69"/>
        <v>20</v>
      </c>
      <c r="Q1135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 s="12">
        <f t="shared" si="69"/>
        <v>1</v>
      </c>
      <c r="Q1136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12">
        <f t="shared" si="69"/>
        <v>50</v>
      </c>
      <c r="Q1137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 s="12">
        <f t="shared" si="69"/>
        <v>45</v>
      </c>
      <c r="Q1138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 s="12">
        <f t="shared" si="69"/>
        <v>253.2051282051282</v>
      </c>
      <c r="Q1139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 s="12">
        <f t="shared" si="69"/>
        <v>31.25</v>
      </c>
      <c r="Q114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 s="12">
        <f t="shared" si="69"/>
        <v>5</v>
      </c>
      <c r="Q1141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12" t="e">
        <f t="shared" si="69"/>
        <v>#DIV/0!</v>
      </c>
      <c r="Q1142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4.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12" t="e">
        <f t="shared" si="69"/>
        <v>#DIV/0!</v>
      </c>
      <c r="Q1143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12" t="e">
        <f t="shared" si="69"/>
        <v>#DIV/0!</v>
      </c>
      <c r="Q1144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 s="12">
        <f t="shared" si="69"/>
        <v>23.25</v>
      </c>
      <c r="Q1145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12" t="e">
        <f t="shared" si="69"/>
        <v>#DIV/0!</v>
      </c>
      <c r="Q1146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 s="12">
        <f t="shared" si="69"/>
        <v>100</v>
      </c>
      <c r="Q1147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 s="12">
        <f t="shared" si="69"/>
        <v>44.166666666666664</v>
      </c>
      <c r="Q1148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12" t="e">
        <f t="shared" si="69"/>
        <v>#DIV/0!</v>
      </c>
      <c r="Q1149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 s="12">
        <f t="shared" si="69"/>
        <v>24.333333333333332</v>
      </c>
      <c r="Q115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 s="12">
        <f t="shared" si="69"/>
        <v>37.5</v>
      </c>
      <c r="Q1151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 s="12">
        <f t="shared" si="69"/>
        <v>42</v>
      </c>
      <c r="Q1152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12" t="e">
        <f t="shared" si="69"/>
        <v>#DIV/0!</v>
      </c>
      <c r="Q1153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4.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 s="12">
        <f t="shared" si="69"/>
        <v>60.733333333333334</v>
      </c>
      <c r="Q1154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 s="12">
        <f t="shared" ref="P1155:P1218" si="73">E1155/L1155</f>
        <v>50</v>
      </c>
      <c r="Q1155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 s="12">
        <f t="shared" si="73"/>
        <v>108.33333333333333</v>
      </c>
      <c r="Q1156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 s="12">
        <f t="shared" si="73"/>
        <v>23.5</v>
      </c>
      <c r="Q1157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12" t="e">
        <f t="shared" si="73"/>
        <v>#DIV/0!</v>
      </c>
      <c r="Q1158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 s="12">
        <f t="shared" si="73"/>
        <v>50.333333333333336</v>
      </c>
      <c r="Q1159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 s="12">
        <f t="shared" si="73"/>
        <v>11.666666666666666</v>
      </c>
      <c r="Q116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12" t="e">
        <f t="shared" si="73"/>
        <v>#DIV/0!</v>
      </c>
      <c r="Q1161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 s="12">
        <f t="shared" si="73"/>
        <v>60.789473684210527</v>
      </c>
      <c r="Q1162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12" t="e">
        <f t="shared" si="73"/>
        <v>#DIV/0!</v>
      </c>
      <c r="Q1163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 s="12">
        <f t="shared" si="73"/>
        <v>17.5</v>
      </c>
      <c r="Q1164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12" t="e">
        <f t="shared" si="73"/>
        <v>#DIV/0!</v>
      </c>
      <c r="Q1165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12" t="e">
        <f t="shared" si="73"/>
        <v>#DIV/0!</v>
      </c>
      <c r="Q1166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 s="12">
        <f t="shared" si="73"/>
        <v>82.82</v>
      </c>
      <c r="Q1167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 s="12">
        <f t="shared" si="73"/>
        <v>358.875</v>
      </c>
      <c r="Q1168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 s="12">
        <f t="shared" si="73"/>
        <v>61.1875</v>
      </c>
      <c r="Q1169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 s="12">
        <f t="shared" si="73"/>
        <v>340</v>
      </c>
      <c r="Q117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 s="12">
        <f t="shared" si="73"/>
        <v>5.666666666666667</v>
      </c>
      <c r="Q1171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 s="12">
        <f t="shared" si="73"/>
        <v>50</v>
      </c>
      <c r="Q1172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 s="12">
        <f t="shared" si="73"/>
        <v>25</v>
      </c>
      <c r="Q1173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12" t="e">
        <f t="shared" si="73"/>
        <v>#DIV/0!</v>
      </c>
      <c r="Q1174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 s="12">
        <f t="shared" si="73"/>
        <v>30</v>
      </c>
      <c r="Q1175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 s="12">
        <f t="shared" si="73"/>
        <v>46.631578947368418</v>
      </c>
      <c r="Q1176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 s="12">
        <f t="shared" si="73"/>
        <v>65</v>
      </c>
      <c r="Q1177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 s="12">
        <f t="shared" si="73"/>
        <v>10</v>
      </c>
      <c r="Q1178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12" t="e">
        <f t="shared" si="73"/>
        <v>#DIV/0!</v>
      </c>
      <c r="Q1179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 s="12">
        <f t="shared" si="73"/>
        <v>5</v>
      </c>
      <c r="Q118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 s="12">
        <f t="shared" si="73"/>
        <v>640</v>
      </c>
      <c r="Q1181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 s="12">
        <f t="shared" si="73"/>
        <v>69.117647058823536</v>
      </c>
      <c r="Q1182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 s="12">
        <f t="shared" si="73"/>
        <v>1.3333333333333333</v>
      </c>
      <c r="Q1183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 s="12">
        <f t="shared" si="73"/>
        <v>10.5</v>
      </c>
      <c r="Q1184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12">
        <f t="shared" si="73"/>
        <v>33.333333333333336</v>
      </c>
      <c r="Q1185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 s="12">
        <f t="shared" si="73"/>
        <v>61.562666666666665</v>
      </c>
      <c r="Q1186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 s="12">
        <f t="shared" si="73"/>
        <v>118.73873873873873</v>
      </c>
      <c r="Q1187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 s="12">
        <f t="shared" si="73"/>
        <v>65.081300813008127</v>
      </c>
      <c r="Q1188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 s="12">
        <f t="shared" si="73"/>
        <v>130.15714285714284</v>
      </c>
      <c r="Q1189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 s="12">
        <f t="shared" si="73"/>
        <v>37.776470588235291</v>
      </c>
      <c r="Q119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 s="12">
        <f t="shared" si="73"/>
        <v>112.79069767441861</v>
      </c>
      <c r="Q1191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12">
        <f t="shared" si="73"/>
        <v>51.92307692307692</v>
      </c>
      <c r="Q1192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 s="12">
        <f t="shared" si="73"/>
        <v>89.242424242424249</v>
      </c>
      <c r="Q1193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12">
        <f t="shared" si="73"/>
        <v>19.333333333333332</v>
      </c>
      <c r="Q1194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 s="12">
        <f t="shared" si="73"/>
        <v>79.967032967032964</v>
      </c>
      <c r="Q1195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 s="12">
        <f t="shared" si="73"/>
        <v>56.414565826330531</v>
      </c>
      <c r="Q1196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12">
        <f t="shared" si="73"/>
        <v>79.411764705882348</v>
      </c>
      <c r="Q1197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 s="12">
        <f t="shared" si="73"/>
        <v>76.439453125</v>
      </c>
      <c r="Q1198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 s="12">
        <f t="shared" si="73"/>
        <v>121</v>
      </c>
      <c r="Q1199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 s="12">
        <f t="shared" si="73"/>
        <v>54.616766467065865</v>
      </c>
      <c r="Q120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 s="12">
        <f t="shared" si="73"/>
        <v>299.22222222222223</v>
      </c>
      <c r="Q1201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 s="12">
        <f t="shared" si="73"/>
        <v>58.533980582524272</v>
      </c>
      <c r="Q1202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 s="12">
        <f t="shared" si="73"/>
        <v>55.371801801801809</v>
      </c>
      <c r="Q1203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 s="12">
        <f t="shared" si="73"/>
        <v>183.80442804428046</v>
      </c>
      <c r="Q1204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 s="12">
        <f t="shared" si="73"/>
        <v>165.34653465346534</v>
      </c>
      <c r="Q1205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 s="12">
        <f t="shared" si="73"/>
        <v>234.78947368421052</v>
      </c>
      <c r="Q1206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 s="12">
        <f t="shared" si="73"/>
        <v>211.48387096774192</v>
      </c>
      <c r="Q1207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 s="12">
        <f t="shared" si="73"/>
        <v>32.34375</v>
      </c>
      <c r="Q1208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 s="12">
        <f t="shared" si="73"/>
        <v>123.37588652482269</v>
      </c>
      <c r="Q1209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 s="12">
        <f t="shared" si="73"/>
        <v>207.06666666666666</v>
      </c>
      <c r="Q12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12">
        <f t="shared" si="73"/>
        <v>138.2608695652174</v>
      </c>
      <c r="Q1211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 s="12">
        <f t="shared" si="73"/>
        <v>493.81553398058253</v>
      </c>
      <c r="Q1212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 s="12">
        <f t="shared" si="73"/>
        <v>168.5</v>
      </c>
      <c r="Q1213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 s="12">
        <f t="shared" si="73"/>
        <v>38.867469879518069</v>
      </c>
      <c r="Q1214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 s="12">
        <f t="shared" si="73"/>
        <v>61.527777777777779</v>
      </c>
      <c r="Q1215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 s="12">
        <f t="shared" si="73"/>
        <v>105.44</v>
      </c>
      <c r="Q1216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 s="12">
        <f t="shared" si="73"/>
        <v>71.592003642987251</v>
      </c>
      <c r="Q1217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 s="12">
        <f t="shared" si="73"/>
        <v>91.882882882882882</v>
      </c>
      <c r="Q1218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 s="12">
        <f t="shared" ref="P1219:P1282" si="77">E1219/L1219</f>
        <v>148.57377049180329</v>
      </c>
      <c r="Q1219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 s="12">
        <f t="shared" si="77"/>
        <v>174.2134831460674</v>
      </c>
      <c r="Q122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 s="12">
        <f t="shared" si="77"/>
        <v>102.86166007905139</v>
      </c>
      <c r="Q1221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 s="12">
        <f t="shared" si="77"/>
        <v>111.17857142857143</v>
      </c>
      <c r="Q1222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 s="12">
        <f t="shared" si="77"/>
        <v>23.796213592233013</v>
      </c>
      <c r="Q1223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 s="12">
        <f t="shared" si="77"/>
        <v>81.268115942028984</v>
      </c>
      <c r="Q1224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 s="12">
        <f t="shared" si="77"/>
        <v>116.21465968586388</v>
      </c>
      <c r="Q1225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 s="12">
        <f t="shared" si="77"/>
        <v>58.888888888888886</v>
      </c>
      <c r="Q1226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 s="12">
        <f t="shared" si="77"/>
        <v>44</v>
      </c>
      <c r="Q1227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 s="12">
        <f t="shared" si="77"/>
        <v>48.424999999999997</v>
      </c>
      <c r="Q1228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12" t="e">
        <f t="shared" si="77"/>
        <v>#DIV/0!</v>
      </c>
      <c r="Q1229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 s="12">
        <f t="shared" si="77"/>
        <v>61.041666666666664</v>
      </c>
      <c r="Q123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 s="12">
        <f t="shared" si="77"/>
        <v>25</v>
      </c>
      <c r="Q1231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12" t="e">
        <f t="shared" si="77"/>
        <v>#DIV/0!</v>
      </c>
      <c r="Q1232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12" t="e">
        <f t="shared" si="77"/>
        <v>#DIV/0!</v>
      </c>
      <c r="Q1233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 s="12">
        <f t="shared" si="77"/>
        <v>40</v>
      </c>
      <c r="Q1234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 s="12">
        <f t="shared" si="77"/>
        <v>19.333333333333332</v>
      </c>
      <c r="Q1235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12" t="e">
        <f t="shared" si="77"/>
        <v>#DIV/0!</v>
      </c>
      <c r="Q1236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 s="12">
        <f t="shared" si="77"/>
        <v>35</v>
      </c>
      <c r="Q1237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4.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12" t="e">
        <f t="shared" si="77"/>
        <v>#DIV/0!</v>
      </c>
      <c r="Q1238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12" t="e">
        <f t="shared" si="77"/>
        <v>#DIV/0!</v>
      </c>
      <c r="Q1239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 s="12">
        <f t="shared" si="77"/>
        <v>59.333333333333336</v>
      </c>
      <c r="Q124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12" t="e">
        <f t="shared" si="77"/>
        <v>#DIV/0!</v>
      </c>
      <c r="Q1241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 s="12">
        <f t="shared" si="77"/>
        <v>30.125</v>
      </c>
      <c r="Q1242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 s="12">
        <f t="shared" si="77"/>
        <v>74.617647058823536</v>
      </c>
      <c r="Q1243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 s="12">
        <f t="shared" si="77"/>
        <v>5</v>
      </c>
      <c r="Q1244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 s="12">
        <f t="shared" si="77"/>
        <v>44.5</v>
      </c>
      <c r="Q1245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 s="12">
        <f t="shared" si="77"/>
        <v>46.133333333333333</v>
      </c>
      <c r="Q1246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 s="12">
        <f t="shared" si="77"/>
        <v>141.47058823529412</v>
      </c>
      <c r="Q1247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12">
        <f t="shared" si="77"/>
        <v>75.483870967741936</v>
      </c>
      <c r="Q1248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 s="12">
        <f t="shared" si="77"/>
        <v>85.5</v>
      </c>
      <c r="Q1249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 s="12">
        <f t="shared" si="77"/>
        <v>64.254237288135599</v>
      </c>
      <c r="Q125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 s="12">
        <f t="shared" si="77"/>
        <v>64.46913580246914</v>
      </c>
      <c r="Q1251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 s="12">
        <f t="shared" si="77"/>
        <v>118.2007874015748</v>
      </c>
      <c r="Q1252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 s="12">
        <f t="shared" si="77"/>
        <v>82.540540540540547</v>
      </c>
      <c r="Q1253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 s="12">
        <f t="shared" si="77"/>
        <v>34.170212765957444</v>
      </c>
      <c r="Q1254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 s="12">
        <f t="shared" si="77"/>
        <v>42.73322081575246</v>
      </c>
      <c r="Q1255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 s="12">
        <f t="shared" si="77"/>
        <v>94.489361702127653</v>
      </c>
      <c r="Q1256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 s="12">
        <f t="shared" si="77"/>
        <v>55.697247706422019</v>
      </c>
      <c r="Q1257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 s="12">
        <f t="shared" si="77"/>
        <v>98.030831024930734</v>
      </c>
      <c r="Q1258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 s="12">
        <f t="shared" si="77"/>
        <v>92.102272727272734</v>
      </c>
      <c r="Q1259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 s="12">
        <f t="shared" si="77"/>
        <v>38.175462686567165</v>
      </c>
      <c r="Q126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 s="12">
        <f t="shared" si="77"/>
        <v>27.145833333333332</v>
      </c>
      <c r="Q1261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 s="12">
        <f t="shared" si="77"/>
        <v>50.689189189189186</v>
      </c>
      <c r="Q1262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 s="12">
        <f t="shared" si="77"/>
        <v>38.942307692307693</v>
      </c>
      <c r="Q1263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 s="12">
        <f t="shared" si="77"/>
        <v>77.638095238095232</v>
      </c>
      <c r="Q1264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12">
        <f t="shared" si="77"/>
        <v>43.536585365853661</v>
      </c>
      <c r="Q1265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 s="12">
        <f t="shared" si="77"/>
        <v>31.823529411764707</v>
      </c>
      <c r="Q1266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 s="12">
        <f t="shared" si="77"/>
        <v>63.184393939393942</v>
      </c>
      <c r="Q1267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 s="12">
        <f t="shared" si="77"/>
        <v>190.9</v>
      </c>
      <c r="Q1268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 s="12">
        <f t="shared" si="77"/>
        <v>140.85534591194968</v>
      </c>
      <c r="Q1269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 s="12">
        <f t="shared" si="77"/>
        <v>76.92307692307692</v>
      </c>
      <c r="Q127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 s="12">
        <f t="shared" si="77"/>
        <v>99.15533980582525</v>
      </c>
      <c r="Q1271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 s="12">
        <f t="shared" si="77"/>
        <v>67.881656804733723</v>
      </c>
      <c r="Q1272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 s="12">
        <f t="shared" si="77"/>
        <v>246.29032258064515</v>
      </c>
      <c r="Q1273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12">
        <f t="shared" si="77"/>
        <v>189.28571428571428</v>
      </c>
      <c r="Q1274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 s="12">
        <f t="shared" si="77"/>
        <v>76.666666666666671</v>
      </c>
      <c r="Q1275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 s="12">
        <f t="shared" si="77"/>
        <v>82.963254817987149</v>
      </c>
      <c r="Q1276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 s="12">
        <f t="shared" si="77"/>
        <v>62.522107969151669</v>
      </c>
      <c r="Q1277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 s="12">
        <f t="shared" si="77"/>
        <v>46.06808823529412</v>
      </c>
      <c r="Q1278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 s="12">
        <f t="shared" si="77"/>
        <v>38.543946731234868</v>
      </c>
      <c r="Q1279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 s="12">
        <f t="shared" si="77"/>
        <v>53.005263157894738</v>
      </c>
      <c r="Q128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 s="12">
        <f t="shared" si="77"/>
        <v>73.355396825396824</v>
      </c>
      <c r="Q1281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 s="12">
        <f t="shared" si="77"/>
        <v>127.97523076923076</v>
      </c>
      <c r="Q1282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 s="12">
        <f t="shared" ref="P1283:P1346" si="81">E1283/L1283</f>
        <v>104.72972972972973</v>
      </c>
      <c r="Q1283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 s="12">
        <f t="shared" si="81"/>
        <v>67.671532846715323</v>
      </c>
      <c r="Q1284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 s="12">
        <f t="shared" si="81"/>
        <v>95.931818181818187</v>
      </c>
      <c r="Q1285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12">
        <f t="shared" si="81"/>
        <v>65.161290322580641</v>
      </c>
      <c r="Q1286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 s="12">
        <f t="shared" si="81"/>
        <v>32.269841269841272</v>
      </c>
      <c r="Q1287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 s="12">
        <f t="shared" si="81"/>
        <v>81.25</v>
      </c>
      <c r="Q1288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12">
        <f t="shared" si="81"/>
        <v>24.2</v>
      </c>
      <c r="Q1289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 s="12">
        <f t="shared" si="81"/>
        <v>65.868852459016395</v>
      </c>
      <c r="Q129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 s="12">
        <f t="shared" si="81"/>
        <v>36.07692307692308</v>
      </c>
      <c r="Q1291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 s="12">
        <f t="shared" si="81"/>
        <v>44.186046511627907</v>
      </c>
      <c r="Q1292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 s="12">
        <f t="shared" si="81"/>
        <v>104.07142857142857</v>
      </c>
      <c r="Q1293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 s="12">
        <f t="shared" si="81"/>
        <v>35.96153846153846</v>
      </c>
      <c r="Q1294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 s="12">
        <f t="shared" si="81"/>
        <v>127.79166666666667</v>
      </c>
      <c r="Q1295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12">
        <f t="shared" si="81"/>
        <v>27.727272727272727</v>
      </c>
      <c r="Q1296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 s="12">
        <f t="shared" si="81"/>
        <v>39.828125</v>
      </c>
      <c r="Q1297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 s="12">
        <f t="shared" si="81"/>
        <v>52.173913043478258</v>
      </c>
      <c r="Q1298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 s="12">
        <f t="shared" si="81"/>
        <v>92.037815126050418</v>
      </c>
      <c r="Q1299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 s="12">
        <f t="shared" si="81"/>
        <v>63.424242424242422</v>
      </c>
      <c r="Q130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12">
        <f t="shared" si="81"/>
        <v>135.625</v>
      </c>
      <c r="Q1301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12">
        <f t="shared" si="81"/>
        <v>168.75</v>
      </c>
      <c r="Q1302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 s="12">
        <f t="shared" si="81"/>
        <v>70.862068965517238</v>
      </c>
      <c r="Q1303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12">
        <f t="shared" si="81"/>
        <v>50</v>
      </c>
      <c r="Q1304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 s="12">
        <f t="shared" si="81"/>
        <v>42.214166666666671</v>
      </c>
      <c r="Q1305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 s="12">
        <f t="shared" si="81"/>
        <v>152.41346153846155</v>
      </c>
      <c r="Q1306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 s="12">
        <f t="shared" si="81"/>
        <v>90.616279069767444</v>
      </c>
      <c r="Q1307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 s="12">
        <f t="shared" si="81"/>
        <v>201.60393258426967</v>
      </c>
      <c r="Q1308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 s="12">
        <f t="shared" si="81"/>
        <v>127.93333333333334</v>
      </c>
      <c r="Q1309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 s="12">
        <f t="shared" si="81"/>
        <v>29.894736842105264</v>
      </c>
      <c r="Q13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 s="12">
        <f t="shared" si="81"/>
        <v>367.97142857142859</v>
      </c>
      <c r="Q1311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 s="12">
        <f t="shared" si="81"/>
        <v>129.16666666666666</v>
      </c>
      <c r="Q1312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 s="12">
        <f t="shared" si="81"/>
        <v>800.7</v>
      </c>
      <c r="Q1313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 s="12">
        <f t="shared" si="81"/>
        <v>28</v>
      </c>
      <c r="Q1314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 s="12">
        <f t="shared" si="81"/>
        <v>102.01639344262296</v>
      </c>
      <c r="Q1315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 s="12">
        <f t="shared" si="81"/>
        <v>184.36363636363637</v>
      </c>
      <c r="Q1316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 s="12">
        <f t="shared" si="81"/>
        <v>162.91935483870967</v>
      </c>
      <c r="Q1317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 s="12">
        <f t="shared" si="81"/>
        <v>1</v>
      </c>
      <c r="Q1318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 s="12">
        <f t="shared" si="81"/>
        <v>603.52631578947364</v>
      </c>
      <c r="Q1319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 s="12">
        <f t="shared" si="81"/>
        <v>45.407407407407405</v>
      </c>
      <c r="Q132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 s="12">
        <f t="shared" si="81"/>
        <v>97.333333333333329</v>
      </c>
      <c r="Q1321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 s="12">
        <f t="shared" si="81"/>
        <v>167.66666666666666</v>
      </c>
      <c r="Q1322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 s="12">
        <f t="shared" si="81"/>
        <v>859.85714285714289</v>
      </c>
      <c r="Q1323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 s="12">
        <f t="shared" si="81"/>
        <v>26.5</v>
      </c>
      <c r="Q1324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 s="12">
        <f t="shared" si="81"/>
        <v>30.272727272727273</v>
      </c>
      <c r="Q1325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 s="12">
        <f t="shared" si="81"/>
        <v>54.666666666666664</v>
      </c>
      <c r="Q1326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 s="12">
        <f t="shared" si="81"/>
        <v>60.75</v>
      </c>
      <c r="Q1327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 s="12">
        <f t="shared" si="81"/>
        <v>102.72727272727273</v>
      </c>
      <c r="Q1328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 s="12">
        <f t="shared" si="81"/>
        <v>41.585365853658537</v>
      </c>
      <c r="Q1329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 s="12">
        <f t="shared" si="81"/>
        <v>116.53333333333333</v>
      </c>
      <c r="Q133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 s="12">
        <f t="shared" si="81"/>
        <v>45.333333333333336</v>
      </c>
      <c r="Q1331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 s="12">
        <f t="shared" si="81"/>
        <v>157.46</v>
      </c>
      <c r="Q1332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 s="12">
        <f t="shared" si="81"/>
        <v>100.5</v>
      </c>
      <c r="Q1333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12" t="e">
        <f t="shared" si="81"/>
        <v>#DIV/0!</v>
      </c>
      <c r="Q1334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12" t="e">
        <f t="shared" si="81"/>
        <v>#DIV/0!</v>
      </c>
      <c r="Q1335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 s="12">
        <f t="shared" si="81"/>
        <v>51.822463768115945</v>
      </c>
      <c r="Q1336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 s="12">
        <f t="shared" si="81"/>
        <v>308.75</v>
      </c>
      <c r="Q1337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 s="12">
        <f t="shared" si="81"/>
        <v>379.22767857142856</v>
      </c>
      <c r="Q1338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 s="12">
        <f t="shared" si="81"/>
        <v>176.36428571428573</v>
      </c>
      <c r="Q1339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 s="12">
        <f t="shared" si="81"/>
        <v>66.066666666666663</v>
      </c>
      <c r="Q134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 s="12">
        <f t="shared" si="81"/>
        <v>89.648648648648646</v>
      </c>
      <c r="Q1341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12" t="e">
        <f t="shared" si="81"/>
        <v>#DIV/0!</v>
      </c>
      <c r="Q1342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 s="12">
        <f t="shared" si="81"/>
        <v>382.39130434782606</v>
      </c>
      <c r="Q1343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 s="12">
        <f t="shared" si="81"/>
        <v>100</v>
      </c>
      <c r="Q1344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 s="12">
        <f t="shared" si="81"/>
        <v>158.35603715170279</v>
      </c>
      <c r="Q1345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 s="12">
        <f t="shared" si="81"/>
        <v>40.762589928057551</v>
      </c>
      <c r="Q1346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 s="12">
        <f t="shared" ref="P1347:P1410" si="85">E1347/L1347</f>
        <v>53.571428571428569</v>
      </c>
      <c r="Q1347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 s="12">
        <f t="shared" si="85"/>
        <v>48.449664429530202</v>
      </c>
      <c r="Q1348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 s="12">
        <f t="shared" si="85"/>
        <v>82.41935483870968</v>
      </c>
      <c r="Q1349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 s="12">
        <f t="shared" si="85"/>
        <v>230.19230769230768</v>
      </c>
      <c r="Q135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 s="12">
        <f t="shared" si="85"/>
        <v>59.360465116279073</v>
      </c>
      <c r="Q1351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 s="12">
        <f t="shared" si="85"/>
        <v>66.698717948717942</v>
      </c>
      <c r="Q1352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 s="12">
        <f t="shared" si="85"/>
        <v>168.77500000000001</v>
      </c>
      <c r="Q1353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 s="12">
        <f t="shared" si="85"/>
        <v>59.973568281938327</v>
      </c>
      <c r="Q1354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 s="12">
        <f t="shared" si="85"/>
        <v>31.80952380952381</v>
      </c>
      <c r="Q1355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 s="12">
        <f t="shared" si="85"/>
        <v>24.421875</v>
      </c>
      <c r="Q1356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 s="12">
        <f t="shared" si="85"/>
        <v>25.347107438016529</v>
      </c>
      <c r="Q1357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 s="12">
        <f t="shared" si="85"/>
        <v>71.443218390804603</v>
      </c>
      <c r="Q1358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 s="12">
        <f t="shared" si="85"/>
        <v>38.553846153846152</v>
      </c>
      <c r="Q1359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 s="12">
        <f t="shared" si="85"/>
        <v>68.367346938775512</v>
      </c>
      <c r="Q136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 s="12">
        <f t="shared" si="85"/>
        <v>40.210526315789473</v>
      </c>
      <c r="Q1361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 s="12">
        <f t="shared" si="85"/>
        <v>32.074074074074076</v>
      </c>
      <c r="Q1362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 s="12">
        <f t="shared" si="85"/>
        <v>28.632575757575758</v>
      </c>
      <c r="Q1363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 s="12">
        <f t="shared" si="85"/>
        <v>43.64</v>
      </c>
      <c r="Q1364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12">
        <f t="shared" si="85"/>
        <v>40</v>
      </c>
      <c r="Q1365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 s="12">
        <f t="shared" si="85"/>
        <v>346.04166666666669</v>
      </c>
      <c r="Q1366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 s="12">
        <f t="shared" si="85"/>
        <v>81.739130434782609</v>
      </c>
      <c r="Q1367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4.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 s="12">
        <f t="shared" si="85"/>
        <v>64.535306122448986</v>
      </c>
      <c r="Q1368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 s="12">
        <f t="shared" si="85"/>
        <v>63.477777777777774</v>
      </c>
      <c r="Q1369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 s="12">
        <f t="shared" si="85"/>
        <v>63.620689655172413</v>
      </c>
      <c r="Q137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 s="12">
        <f t="shared" si="85"/>
        <v>83.967068965517228</v>
      </c>
      <c r="Q1371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 s="12">
        <f t="shared" si="85"/>
        <v>77.75</v>
      </c>
      <c r="Q1372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 s="12">
        <f t="shared" si="85"/>
        <v>107.07142857142857</v>
      </c>
      <c r="Q1373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4.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12">
        <f t="shared" si="85"/>
        <v>38.75</v>
      </c>
      <c r="Q1374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 s="12">
        <f t="shared" si="85"/>
        <v>201.94230769230768</v>
      </c>
      <c r="Q1375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 s="12">
        <f t="shared" si="85"/>
        <v>43.060606060606062</v>
      </c>
      <c r="Q1376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 s="12">
        <f t="shared" si="85"/>
        <v>62.871559633027523</v>
      </c>
      <c r="Q1377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 s="12">
        <f t="shared" si="85"/>
        <v>55.607142857142854</v>
      </c>
      <c r="Q1378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 s="12">
        <f t="shared" si="85"/>
        <v>48.70967741935484</v>
      </c>
      <c r="Q1379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4.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 s="12">
        <f t="shared" si="85"/>
        <v>30.578947368421051</v>
      </c>
      <c r="Q138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 s="12">
        <f t="shared" si="85"/>
        <v>73.907284768211923</v>
      </c>
      <c r="Q1381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12">
        <f t="shared" si="85"/>
        <v>21.2</v>
      </c>
      <c r="Q1382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 s="12">
        <f t="shared" si="85"/>
        <v>73.356164383561648</v>
      </c>
      <c r="Q1383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 s="12">
        <f t="shared" si="85"/>
        <v>56.412162162162161</v>
      </c>
      <c r="Q1384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 s="12">
        <f t="shared" si="85"/>
        <v>50.247311827956992</v>
      </c>
      <c r="Q1385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 s="12">
        <f t="shared" si="85"/>
        <v>68.936507936507937</v>
      </c>
      <c r="Q1386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 s="12">
        <f t="shared" si="85"/>
        <v>65.914104477611943</v>
      </c>
      <c r="Q1387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 s="12">
        <f t="shared" si="85"/>
        <v>62.5</v>
      </c>
      <c r="Q1388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 s="12">
        <f t="shared" si="85"/>
        <v>70.064102564102569</v>
      </c>
      <c r="Q1389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 s="12">
        <f t="shared" si="85"/>
        <v>60.181874999999998</v>
      </c>
      <c r="Q139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 s="12">
        <f t="shared" si="85"/>
        <v>21.382352941176471</v>
      </c>
      <c r="Q1391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 s="12">
        <f t="shared" si="85"/>
        <v>160.78947368421052</v>
      </c>
      <c r="Q1392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 s="12">
        <f t="shared" si="85"/>
        <v>42.384615384615387</v>
      </c>
      <c r="Q1393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 s="12">
        <f t="shared" si="85"/>
        <v>27.317307692307693</v>
      </c>
      <c r="Q1394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4.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 s="12">
        <f t="shared" si="85"/>
        <v>196.82692307692307</v>
      </c>
      <c r="Q1395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 s="12">
        <f t="shared" si="85"/>
        <v>53.882352941176471</v>
      </c>
      <c r="Q1396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4.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 s="12">
        <f t="shared" si="85"/>
        <v>47.756097560975611</v>
      </c>
      <c r="Q1397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 s="12">
        <f t="shared" si="85"/>
        <v>88.191780821917803</v>
      </c>
      <c r="Q1398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 s="12">
        <f t="shared" si="85"/>
        <v>72.056962025316452</v>
      </c>
      <c r="Q1399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 s="12">
        <f t="shared" si="85"/>
        <v>74.246153846153845</v>
      </c>
      <c r="Q140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 s="12">
        <f t="shared" si="85"/>
        <v>61.701086956521742</v>
      </c>
      <c r="Q1401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 s="12">
        <f t="shared" si="85"/>
        <v>17.235294117647058</v>
      </c>
      <c r="Q1402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 s="12">
        <f t="shared" si="85"/>
        <v>51.720833333333331</v>
      </c>
      <c r="Q1403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 s="12">
        <f t="shared" si="85"/>
        <v>24.150442477876105</v>
      </c>
      <c r="Q1404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 s="12">
        <f t="shared" si="85"/>
        <v>62.166666666666664</v>
      </c>
      <c r="Q1405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 s="12">
        <f t="shared" si="85"/>
        <v>48.2</v>
      </c>
      <c r="Q1406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 s="12">
        <f t="shared" si="85"/>
        <v>6.1764705882352944</v>
      </c>
      <c r="Q1407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4.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 s="12">
        <f t="shared" si="85"/>
        <v>5</v>
      </c>
      <c r="Q1408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 s="12">
        <f t="shared" si="85"/>
        <v>7.5</v>
      </c>
      <c r="Q1409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 s="12">
        <f t="shared" si="85"/>
        <v>12</v>
      </c>
      <c r="Q14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s="12" t="e">
        <f t="shared" ref="P1411:P1474" si="89">E1411/L1411</f>
        <v>#DIV/0!</v>
      </c>
      <c r="Q1411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 s="12">
        <f t="shared" si="89"/>
        <v>1</v>
      </c>
      <c r="Q1412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 s="12">
        <f t="shared" si="89"/>
        <v>2.3333333333333335</v>
      </c>
      <c r="Q1413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 s="12">
        <f t="shared" si="89"/>
        <v>24.615384615384617</v>
      </c>
      <c r="Q1414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12">
        <f t="shared" si="89"/>
        <v>100</v>
      </c>
      <c r="Q1415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 s="12">
        <f t="shared" si="89"/>
        <v>1</v>
      </c>
      <c r="Q1416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 s="12">
        <f t="shared" si="89"/>
        <v>88.888888888888886</v>
      </c>
      <c r="Q1417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12" t="e">
        <f t="shared" si="89"/>
        <v>#DIV/0!</v>
      </c>
      <c r="Q1418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 s="12">
        <f t="shared" si="89"/>
        <v>27.5</v>
      </c>
      <c r="Q1419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 s="12">
        <f t="shared" si="89"/>
        <v>6</v>
      </c>
      <c r="Q142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 s="12">
        <f t="shared" si="89"/>
        <v>44.5</v>
      </c>
      <c r="Q1421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 s="12">
        <f t="shared" si="89"/>
        <v>1</v>
      </c>
      <c r="Q1422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 s="12">
        <f t="shared" si="89"/>
        <v>100</v>
      </c>
      <c r="Q1423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 s="12">
        <f t="shared" si="89"/>
        <v>13</v>
      </c>
      <c r="Q1424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 s="12">
        <f t="shared" si="89"/>
        <v>100</v>
      </c>
      <c r="Q1425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 s="12">
        <f t="shared" si="89"/>
        <v>109.07142857142857</v>
      </c>
      <c r="Q1426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12" t="e">
        <f t="shared" si="89"/>
        <v>#DIV/0!</v>
      </c>
      <c r="Q1427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12" t="e">
        <f t="shared" si="89"/>
        <v>#DIV/0!</v>
      </c>
      <c r="Q1428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 s="12">
        <f t="shared" si="89"/>
        <v>104.75</v>
      </c>
      <c r="Q1429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 s="12">
        <f t="shared" si="89"/>
        <v>15</v>
      </c>
      <c r="Q143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12" t="e">
        <f t="shared" si="89"/>
        <v>#DIV/0!</v>
      </c>
      <c r="Q1431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 s="12">
        <f t="shared" si="89"/>
        <v>80.599999999999994</v>
      </c>
      <c r="Q1432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 s="12">
        <f t="shared" si="89"/>
        <v>115.55319148936171</v>
      </c>
      <c r="Q1433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12" t="e">
        <f t="shared" si="89"/>
        <v>#DIV/0!</v>
      </c>
      <c r="Q1434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 s="12">
        <f t="shared" si="89"/>
        <v>80.5</v>
      </c>
      <c r="Q1435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 s="12">
        <f t="shared" si="89"/>
        <v>744.5454545454545</v>
      </c>
      <c r="Q1436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 s="12">
        <f t="shared" si="89"/>
        <v>7.5</v>
      </c>
      <c r="Q1437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 s="12">
        <f t="shared" si="89"/>
        <v>38.5</v>
      </c>
      <c r="Q1438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 s="12">
        <f t="shared" si="89"/>
        <v>36.68181818181818</v>
      </c>
      <c r="Q1439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12">
        <f t="shared" si="89"/>
        <v>75</v>
      </c>
      <c r="Q144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 s="12">
        <f t="shared" si="89"/>
        <v>30</v>
      </c>
      <c r="Q1441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 s="12">
        <f t="shared" si="89"/>
        <v>1</v>
      </c>
      <c r="Q1442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 s="12">
        <f t="shared" si="89"/>
        <v>673.33333333333337</v>
      </c>
      <c r="Q1443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12" t="e">
        <f t="shared" si="89"/>
        <v>#DIV/0!</v>
      </c>
      <c r="Q1444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12" t="e">
        <f t="shared" si="89"/>
        <v>#DIV/0!</v>
      </c>
      <c r="Q1445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12" t="e">
        <f t="shared" si="89"/>
        <v>#DIV/0!</v>
      </c>
      <c r="Q1446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12" t="e">
        <f t="shared" si="89"/>
        <v>#DIV/0!</v>
      </c>
      <c r="Q1447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12" t="e">
        <f t="shared" si="89"/>
        <v>#DIV/0!</v>
      </c>
      <c r="Q1448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 s="12">
        <f t="shared" si="89"/>
        <v>25</v>
      </c>
      <c r="Q1449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12" t="e">
        <f t="shared" si="89"/>
        <v>#DIV/0!</v>
      </c>
      <c r="Q145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12" t="e">
        <f t="shared" si="89"/>
        <v>#DIV/0!</v>
      </c>
      <c r="Q1451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 s="12">
        <f t="shared" si="89"/>
        <v>1</v>
      </c>
      <c r="Q1452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 s="12">
        <f t="shared" si="89"/>
        <v>1</v>
      </c>
      <c r="Q1453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12" t="e">
        <f t="shared" si="89"/>
        <v>#DIV/0!</v>
      </c>
      <c r="Q1454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12" t="e">
        <f t="shared" si="89"/>
        <v>#DIV/0!</v>
      </c>
      <c r="Q1455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 s="12">
        <f t="shared" si="89"/>
        <v>15</v>
      </c>
      <c r="Q1456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 s="12">
        <f t="shared" si="89"/>
        <v>225</v>
      </c>
      <c r="Q1457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4.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 s="12">
        <f t="shared" si="89"/>
        <v>48.333333333333336</v>
      </c>
      <c r="Q1458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12" t="e">
        <f t="shared" si="89"/>
        <v>#DIV/0!</v>
      </c>
      <c r="Q1459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12" t="e">
        <f t="shared" si="89"/>
        <v>#DIV/0!</v>
      </c>
      <c r="Q146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12" t="e">
        <f t="shared" si="89"/>
        <v>#DIV/0!</v>
      </c>
      <c r="Q1461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12" t="e">
        <f t="shared" si="89"/>
        <v>#DIV/0!</v>
      </c>
      <c r="Q1462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 s="12">
        <f t="shared" si="89"/>
        <v>44.66673529411765</v>
      </c>
      <c r="Q1463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 s="12">
        <f t="shared" si="89"/>
        <v>28.937999999999999</v>
      </c>
      <c r="Q1464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 s="12">
        <f t="shared" si="89"/>
        <v>35.44</v>
      </c>
      <c r="Q1465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4.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 s="12">
        <f t="shared" si="89"/>
        <v>34.871794871794869</v>
      </c>
      <c r="Q1466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 s="12">
        <f t="shared" si="89"/>
        <v>52.622732513451197</v>
      </c>
      <c r="Q1467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 s="12">
        <f t="shared" si="89"/>
        <v>69.598266129032254</v>
      </c>
      <c r="Q1468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 s="12">
        <f t="shared" si="89"/>
        <v>76.72</v>
      </c>
      <c r="Q1469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 s="12">
        <f t="shared" si="89"/>
        <v>33.191126279863482</v>
      </c>
      <c r="Q147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 s="12">
        <f t="shared" si="89"/>
        <v>149.46417445482865</v>
      </c>
      <c r="Q1471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 s="12">
        <f t="shared" si="89"/>
        <v>23.172839506172838</v>
      </c>
      <c r="Q1472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 s="12">
        <f t="shared" si="89"/>
        <v>96.877551020408163</v>
      </c>
      <c r="Q1473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 s="12">
        <f t="shared" si="89"/>
        <v>103.20238095238095</v>
      </c>
      <c r="Q1474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4.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 s="12">
        <f t="shared" ref="P1475:P1538" si="93">E1475/L1475</f>
        <v>38.462553191489363</v>
      </c>
      <c r="Q1475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 s="12">
        <f t="shared" si="93"/>
        <v>44.315789473684212</v>
      </c>
      <c r="Q1476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 s="12">
        <f t="shared" si="93"/>
        <v>64.173356009070289</v>
      </c>
      <c r="Q1477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 s="12">
        <f t="shared" si="93"/>
        <v>43.333275109170302</v>
      </c>
      <c r="Q1478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 s="12">
        <f t="shared" si="93"/>
        <v>90.495934959349597</v>
      </c>
      <c r="Q1479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 s="12">
        <f t="shared" si="93"/>
        <v>29.187190495010373</v>
      </c>
      <c r="Q148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 s="12">
        <f t="shared" si="93"/>
        <v>30.95774647887324</v>
      </c>
      <c r="Q1481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 s="12">
        <f t="shared" si="93"/>
        <v>92.157795275590544</v>
      </c>
      <c r="Q1482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 s="12">
        <f t="shared" si="93"/>
        <v>17.5</v>
      </c>
      <c r="Q1483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 s="12">
        <f t="shared" si="93"/>
        <v>5</v>
      </c>
      <c r="Q1484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 s="12">
        <f t="shared" si="93"/>
        <v>25</v>
      </c>
      <c r="Q1485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4.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12" t="e">
        <f t="shared" si="93"/>
        <v>#DIV/0!</v>
      </c>
      <c r="Q1486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 s="12">
        <f t="shared" si="93"/>
        <v>50</v>
      </c>
      <c r="Q1487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 s="12">
        <f t="shared" si="93"/>
        <v>16</v>
      </c>
      <c r="Q1488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12" t="e">
        <f t="shared" si="93"/>
        <v>#DIV/0!</v>
      </c>
      <c r="Q1489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 s="12">
        <f t="shared" si="93"/>
        <v>60</v>
      </c>
      <c r="Q149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12" t="e">
        <f t="shared" si="93"/>
        <v>#DIV/0!</v>
      </c>
      <c r="Q1491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 s="12">
        <f t="shared" si="93"/>
        <v>47.10526315789474</v>
      </c>
      <c r="Q1492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 s="12">
        <f t="shared" si="93"/>
        <v>100</v>
      </c>
      <c r="Q1493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 s="12">
        <f t="shared" si="93"/>
        <v>15</v>
      </c>
      <c r="Q1494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12" t="e">
        <f t="shared" si="93"/>
        <v>#DIV/0!</v>
      </c>
      <c r="Q1495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 s="12">
        <f t="shared" si="93"/>
        <v>40.454545454545453</v>
      </c>
      <c r="Q1496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12" t="e">
        <f t="shared" si="93"/>
        <v>#DIV/0!</v>
      </c>
      <c r="Q1497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12" t="e">
        <f t="shared" si="93"/>
        <v>#DIV/0!</v>
      </c>
      <c r="Q1498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 s="12">
        <f t="shared" si="93"/>
        <v>1</v>
      </c>
      <c r="Q1499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 s="12">
        <f t="shared" si="93"/>
        <v>19</v>
      </c>
      <c r="Q150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 s="12">
        <f t="shared" si="93"/>
        <v>5</v>
      </c>
      <c r="Q1501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 s="12">
        <f t="shared" si="93"/>
        <v>46.733333333333334</v>
      </c>
      <c r="Q1502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 s="12">
        <f t="shared" si="93"/>
        <v>97.731073446327684</v>
      </c>
      <c r="Q1503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 s="12">
        <f t="shared" si="93"/>
        <v>67.835866261398181</v>
      </c>
      <c r="Q1504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 s="12">
        <f t="shared" si="93"/>
        <v>56.98492957746479</v>
      </c>
      <c r="Q1505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 s="12">
        <f t="shared" si="93"/>
        <v>67.159851301115239</v>
      </c>
      <c r="Q1506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 s="12">
        <f t="shared" si="93"/>
        <v>48.037681159420288</v>
      </c>
      <c r="Q1507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 s="12">
        <f t="shared" si="93"/>
        <v>38.860465116279073</v>
      </c>
      <c r="Q1508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12">
        <f t="shared" si="93"/>
        <v>78.181818181818187</v>
      </c>
      <c r="Q1509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 s="12">
        <f t="shared" si="93"/>
        <v>97.113744075829388</v>
      </c>
      <c r="Q15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 s="12">
        <f t="shared" si="93"/>
        <v>110.39397959183674</v>
      </c>
      <c r="Q1511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 s="12">
        <f t="shared" si="93"/>
        <v>39.91506172839506</v>
      </c>
      <c r="Q1512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 s="12">
        <f t="shared" si="93"/>
        <v>75.975728155339809</v>
      </c>
      <c r="Q1513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 s="12">
        <f t="shared" si="93"/>
        <v>58.379104477611939</v>
      </c>
      <c r="Q1514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 s="12">
        <f t="shared" si="93"/>
        <v>55.82093023255814</v>
      </c>
      <c r="Q1515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 s="12">
        <f t="shared" si="93"/>
        <v>151.24431818181819</v>
      </c>
      <c r="Q1516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 s="12">
        <f t="shared" si="93"/>
        <v>849.67027027027029</v>
      </c>
      <c r="Q1517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 s="12">
        <f t="shared" si="93"/>
        <v>159.24137931034483</v>
      </c>
      <c r="Q1518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 s="12">
        <f t="shared" si="93"/>
        <v>39.507317073170732</v>
      </c>
      <c r="Q1519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 s="12">
        <f t="shared" si="93"/>
        <v>130.52966101694915</v>
      </c>
      <c r="Q152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 s="12">
        <f t="shared" si="93"/>
        <v>64.156896551724131</v>
      </c>
      <c r="Q1521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 s="12">
        <f t="shared" si="93"/>
        <v>111.52694610778443</v>
      </c>
      <c r="Q1522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 s="12">
        <f t="shared" si="93"/>
        <v>170.44680851063831</v>
      </c>
      <c r="Q1523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 s="12">
        <f t="shared" si="93"/>
        <v>133.7391592920354</v>
      </c>
      <c r="Q1524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 s="12">
        <f t="shared" si="93"/>
        <v>95.834024896265561</v>
      </c>
      <c r="Q1525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 s="12">
        <f t="shared" si="93"/>
        <v>221.78571428571428</v>
      </c>
      <c r="Q1526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 s="12">
        <f t="shared" si="93"/>
        <v>32.315357142857138</v>
      </c>
      <c r="Q1527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 s="12">
        <f t="shared" si="93"/>
        <v>98.839285714285708</v>
      </c>
      <c r="Q1528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 s="12">
        <f t="shared" si="93"/>
        <v>55.222142857142863</v>
      </c>
      <c r="Q1529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 s="12">
        <f t="shared" si="93"/>
        <v>52.793750000000003</v>
      </c>
      <c r="Q153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 s="12">
        <f t="shared" si="93"/>
        <v>135.66666666666666</v>
      </c>
      <c r="Q1531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 s="12">
        <f t="shared" si="93"/>
        <v>53.991990846681922</v>
      </c>
      <c r="Q1532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 s="12">
        <f t="shared" si="93"/>
        <v>56.643835616438359</v>
      </c>
      <c r="Q1533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 s="12">
        <f t="shared" si="93"/>
        <v>82.316326530612244</v>
      </c>
      <c r="Q1534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 s="12">
        <f t="shared" si="93"/>
        <v>88.26081081081081</v>
      </c>
      <c r="Q1535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 s="12">
        <f t="shared" si="93"/>
        <v>84.905149051490511</v>
      </c>
      <c r="Q1536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 s="12">
        <f t="shared" si="93"/>
        <v>48.154545454545456</v>
      </c>
      <c r="Q1537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 s="12">
        <f t="shared" si="93"/>
        <v>66.015406593406595</v>
      </c>
      <c r="Q1538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 s="12">
        <f t="shared" ref="P1539:P1602" si="97">E1539/L1539</f>
        <v>96.375</v>
      </c>
      <c r="Q1539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 s="12">
        <f t="shared" si="97"/>
        <v>156.17391304347825</v>
      </c>
      <c r="Q154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 s="12">
        <f t="shared" si="97"/>
        <v>95.764859154929582</v>
      </c>
      <c r="Q1541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 s="12">
        <f t="shared" si="97"/>
        <v>180.40816326530611</v>
      </c>
      <c r="Q1542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 s="12">
        <f t="shared" si="97"/>
        <v>3</v>
      </c>
      <c r="Q1543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12">
        <f t="shared" si="97"/>
        <v>20</v>
      </c>
      <c r="Q1544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 s="12">
        <f t="shared" si="97"/>
        <v>10</v>
      </c>
      <c r="Q1545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12" t="e">
        <f t="shared" si="97"/>
        <v>#DIV/0!</v>
      </c>
      <c r="Q1546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 s="12">
        <f t="shared" si="97"/>
        <v>1</v>
      </c>
      <c r="Q1547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 s="12">
        <f t="shared" si="97"/>
        <v>26.272727272727273</v>
      </c>
      <c r="Q1548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12" t="e">
        <f t="shared" si="97"/>
        <v>#DIV/0!</v>
      </c>
      <c r="Q1549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 s="12">
        <f t="shared" si="97"/>
        <v>60</v>
      </c>
      <c r="Q155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12">
        <f t="shared" si="97"/>
        <v>28.333333333333332</v>
      </c>
      <c r="Q1551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 s="12">
        <f t="shared" si="97"/>
        <v>14.428571428571429</v>
      </c>
      <c r="Q1552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12" t="e">
        <f t="shared" si="97"/>
        <v>#DIV/0!</v>
      </c>
      <c r="Q1553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 s="12">
        <f t="shared" si="97"/>
        <v>132.1875</v>
      </c>
      <c r="Q1554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12" t="e">
        <f t="shared" si="97"/>
        <v>#DIV/0!</v>
      </c>
      <c r="Q1555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12" t="e">
        <f t="shared" si="97"/>
        <v>#DIV/0!</v>
      </c>
      <c r="Q1556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12" t="e">
        <f t="shared" si="97"/>
        <v>#DIV/0!</v>
      </c>
      <c r="Q1557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 s="12">
        <f t="shared" si="97"/>
        <v>56.416666666666664</v>
      </c>
      <c r="Q1558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12">
        <f t="shared" si="97"/>
        <v>100</v>
      </c>
      <c r="Q1559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 s="12">
        <f t="shared" si="97"/>
        <v>11.666666666666666</v>
      </c>
      <c r="Q156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 s="12">
        <f t="shared" si="97"/>
        <v>50</v>
      </c>
      <c r="Q1561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 s="12">
        <f t="shared" si="97"/>
        <v>23.5</v>
      </c>
      <c r="Q1562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 s="12">
        <f t="shared" si="97"/>
        <v>67</v>
      </c>
      <c r="Q1563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12" t="e">
        <f t="shared" si="97"/>
        <v>#DIV/0!</v>
      </c>
      <c r="Q1564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 s="12">
        <f t="shared" si="97"/>
        <v>42.5</v>
      </c>
      <c r="Q1565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 s="12">
        <f t="shared" si="97"/>
        <v>10</v>
      </c>
      <c r="Q1566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 s="12">
        <f t="shared" si="97"/>
        <v>100</v>
      </c>
      <c r="Q1567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 s="12">
        <f t="shared" si="97"/>
        <v>108.05084745762711</v>
      </c>
      <c r="Q1568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 s="12">
        <f t="shared" si="97"/>
        <v>26.923076923076923</v>
      </c>
      <c r="Q1569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 s="12">
        <f t="shared" si="97"/>
        <v>155</v>
      </c>
      <c r="Q157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4.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12" t="e">
        <f t="shared" si="97"/>
        <v>#DIV/0!</v>
      </c>
      <c r="Q1571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 s="12">
        <f t="shared" si="97"/>
        <v>47.769230769230766</v>
      </c>
      <c r="Q1572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 s="12">
        <f t="shared" si="97"/>
        <v>20</v>
      </c>
      <c r="Q1573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12">
        <f t="shared" si="97"/>
        <v>41.666666666666664</v>
      </c>
      <c r="Q1574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 s="12">
        <f t="shared" si="97"/>
        <v>74.333333333333329</v>
      </c>
      <c r="Q1575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 s="12">
        <f t="shared" si="97"/>
        <v>84.333333333333329</v>
      </c>
      <c r="Q1576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 s="12">
        <f t="shared" si="97"/>
        <v>65.457142857142856</v>
      </c>
      <c r="Q1577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12">
        <f t="shared" si="97"/>
        <v>65</v>
      </c>
      <c r="Q1578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 s="12">
        <f t="shared" si="97"/>
        <v>27.5</v>
      </c>
      <c r="Q1579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 s="12">
        <f t="shared" si="97"/>
        <v>51.25</v>
      </c>
      <c r="Q158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 s="12">
        <f t="shared" si="97"/>
        <v>14</v>
      </c>
      <c r="Q1581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12" t="e">
        <f t="shared" si="97"/>
        <v>#DIV/0!</v>
      </c>
      <c r="Q1582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 s="12">
        <f t="shared" si="97"/>
        <v>5</v>
      </c>
      <c r="Q1583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 s="12">
        <f t="shared" si="97"/>
        <v>31</v>
      </c>
      <c r="Q1584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 s="12">
        <f t="shared" si="97"/>
        <v>15</v>
      </c>
      <c r="Q1585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12" t="e">
        <f t="shared" si="97"/>
        <v>#DIV/0!</v>
      </c>
      <c r="Q1586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12">
        <f t="shared" si="97"/>
        <v>131.66666666666666</v>
      </c>
      <c r="Q1587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12" t="e">
        <f t="shared" si="97"/>
        <v>#DIV/0!</v>
      </c>
      <c r="Q1588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 s="12">
        <f t="shared" si="97"/>
        <v>1</v>
      </c>
      <c r="Q1589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12" t="e">
        <f t="shared" si="97"/>
        <v>#DIV/0!</v>
      </c>
      <c r="Q159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12" t="e">
        <f t="shared" si="97"/>
        <v>#DIV/0!</v>
      </c>
      <c r="Q1591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4.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 s="12">
        <f t="shared" si="97"/>
        <v>510</v>
      </c>
      <c r="Q1592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 s="12">
        <f t="shared" si="97"/>
        <v>44.478260869565219</v>
      </c>
      <c r="Q1593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12" t="e">
        <f t="shared" si="97"/>
        <v>#DIV/0!</v>
      </c>
      <c r="Q1594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 s="12">
        <f t="shared" si="97"/>
        <v>1</v>
      </c>
      <c r="Q1595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 s="12">
        <f t="shared" si="97"/>
        <v>20.5</v>
      </c>
      <c r="Q1596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 s="12">
        <f t="shared" si="97"/>
        <v>40</v>
      </c>
      <c r="Q1597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 s="12">
        <f t="shared" si="97"/>
        <v>25</v>
      </c>
      <c r="Q1598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12" t="e">
        <f t="shared" si="97"/>
        <v>#DIV/0!</v>
      </c>
      <c r="Q1599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 s="12">
        <f t="shared" si="97"/>
        <v>1</v>
      </c>
      <c r="Q160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12" t="e">
        <f t="shared" si="97"/>
        <v>#DIV/0!</v>
      </c>
      <c r="Q1601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 s="12">
        <f t="shared" si="97"/>
        <v>40.777777777777779</v>
      </c>
      <c r="Q1602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 s="12">
        <f t="shared" ref="P1603:P1666" si="101">E1603/L1603</f>
        <v>48.325535714285714</v>
      </c>
      <c r="Q1603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 s="12">
        <f t="shared" si="101"/>
        <v>46.953125</v>
      </c>
      <c r="Q1604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 s="12">
        <f t="shared" si="101"/>
        <v>66.688666666666663</v>
      </c>
      <c r="Q1605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 s="12">
        <f t="shared" si="101"/>
        <v>48.842857142857142</v>
      </c>
      <c r="Q1606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 s="12">
        <f t="shared" si="101"/>
        <v>137.30909090909091</v>
      </c>
      <c r="Q1607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 s="12">
        <f t="shared" si="101"/>
        <v>87.829673913043479</v>
      </c>
      <c r="Q1608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 s="12">
        <f t="shared" si="101"/>
        <v>70.785365853658533</v>
      </c>
      <c r="Q1609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 s="12">
        <f t="shared" si="101"/>
        <v>52.826086956521742</v>
      </c>
      <c r="Q16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 s="12">
        <f t="shared" si="101"/>
        <v>443.75</v>
      </c>
      <c r="Q1611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 s="12">
        <f t="shared" si="101"/>
        <v>48.544642857142854</v>
      </c>
      <c r="Q1612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4.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 s="12">
        <f t="shared" si="101"/>
        <v>37.074074074074076</v>
      </c>
      <c r="Q1613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 s="12">
        <f t="shared" si="101"/>
        <v>50</v>
      </c>
      <c r="Q1614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 s="12">
        <f t="shared" si="101"/>
        <v>39.03846153846154</v>
      </c>
      <c r="Q1615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 s="12">
        <f t="shared" si="101"/>
        <v>66.688311688311686</v>
      </c>
      <c r="Q1616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 s="12">
        <f t="shared" si="101"/>
        <v>67.132352941176464</v>
      </c>
      <c r="Q1617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 s="12">
        <f t="shared" si="101"/>
        <v>66.369426751592357</v>
      </c>
      <c r="Q1618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 s="12">
        <f t="shared" si="101"/>
        <v>64.620253164556956</v>
      </c>
      <c r="Q1619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 s="12">
        <f t="shared" si="101"/>
        <v>58.370370370370374</v>
      </c>
      <c r="Q162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 s="12">
        <f t="shared" si="101"/>
        <v>86.956521739130437</v>
      </c>
      <c r="Q1621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 s="12">
        <f t="shared" si="101"/>
        <v>66.470588235294116</v>
      </c>
      <c r="Q1622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 s="12">
        <f t="shared" si="101"/>
        <v>163.78378378378378</v>
      </c>
      <c r="Q1623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 s="12">
        <f t="shared" si="101"/>
        <v>107.98461538461538</v>
      </c>
      <c r="Q1624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 s="12">
        <f t="shared" si="101"/>
        <v>42.111111111111114</v>
      </c>
      <c r="Q1625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12">
        <f t="shared" si="101"/>
        <v>47.2</v>
      </c>
      <c r="Q1626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 s="12">
        <f t="shared" si="101"/>
        <v>112.01923076923077</v>
      </c>
      <c r="Q1627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 s="12">
        <f t="shared" si="101"/>
        <v>74.953703703703709</v>
      </c>
      <c r="Q1628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12">
        <f t="shared" si="101"/>
        <v>61.578947368421055</v>
      </c>
      <c r="Q1629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 s="12">
        <f t="shared" si="101"/>
        <v>45.875</v>
      </c>
      <c r="Q163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 s="12">
        <f t="shared" si="101"/>
        <v>75.853658536585371</v>
      </c>
      <c r="Q1631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 s="12">
        <f t="shared" si="101"/>
        <v>84.206349206349202</v>
      </c>
      <c r="Q1632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 s="12">
        <f t="shared" si="101"/>
        <v>117.22556390977444</v>
      </c>
      <c r="Q1633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 s="12">
        <f t="shared" si="101"/>
        <v>86.489361702127653</v>
      </c>
      <c r="Q1634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12">
        <f t="shared" si="101"/>
        <v>172.41379310344828</v>
      </c>
      <c r="Q1635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 s="12">
        <f t="shared" si="101"/>
        <v>62.8125</v>
      </c>
      <c r="Q1636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 s="12">
        <f t="shared" si="101"/>
        <v>67.729729729729726</v>
      </c>
      <c r="Q1637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 s="12">
        <f t="shared" si="101"/>
        <v>53.5632183908046</v>
      </c>
      <c r="Q1638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 s="12">
        <f t="shared" si="101"/>
        <v>34.6</v>
      </c>
      <c r="Q1639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12">
        <f t="shared" si="101"/>
        <v>38.888888888888886</v>
      </c>
      <c r="Q164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12">
        <f t="shared" si="101"/>
        <v>94.736842105263165</v>
      </c>
      <c r="Q1641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 s="12">
        <f t="shared" si="101"/>
        <v>39.967058823529413</v>
      </c>
      <c r="Q1642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 s="12">
        <f t="shared" si="101"/>
        <v>97.5</v>
      </c>
      <c r="Q1643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12">
        <f t="shared" si="101"/>
        <v>42.857142857142854</v>
      </c>
      <c r="Q1644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 s="12">
        <f t="shared" si="101"/>
        <v>168.51351351351352</v>
      </c>
      <c r="Q1645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 s="12">
        <f t="shared" si="101"/>
        <v>85.546875</v>
      </c>
      <c r="Q1646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 s="12">
        <f t="shared" si="101"/>
        <v>554</v>
      </c>
      <c r="Q1647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 s="12">
        <f t="shared" si="101"/>
        <v>26.554216867469879</v>
      </c>
      <c r="Q1648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 s="12">
        <f t="shared" si="101"/>
        <v>113.82608695652173</v>
      </c>
      <c r="Q1649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 s="12">
        <f t="shared" si="101"/>
        <v>32.011111111111113</v>
      </c>
      <c r="Q165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 s="12">
        <f t="shared" si="101"/>
        <v>47.189259259259259</v>
      </c>
      <c r="Q1651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 s="12">
        <f t="shared" si="101"/>
        <v>88.46875</v>
      </c>
      <c r="Q1652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 s="12">
        <f t="shared" si="101"/>
        <v>100.75</v>
      </c>
      <c r="Q1653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 s="12">
        <f t="shared" si="101"/>
        <v>64.714285714285708</v>
      </c>
      <c r="Q1654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 s="12">
        <f t="shared" si="101"/>
        <v>51.854285714285716</v>
      </c>
      <c r="Q1655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 s="12">
        <f t="shared" si="101"/>
        <v>38.794117647058826</v>
      </c>
      <c r="Q1656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 s="12">
        <f t="shared" si="101"/>
        <v>44.645833333333336</v>
      </c>
      <c r="Q1657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 s="12">
        <f t="shared" si="101"/>
        <v>156.77333333333334</v>
      </c>
      <c r="Q1658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 s="12">
        <f t="shared" si="101"/>
        <v>118.70339366515837</v>
      </c>
      <c r="Q1659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 s="12">
        <f t="shared" si="101"/>
        <v>74.149532710280369</v>
      </c>
      <c r="Q166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 s="12">
        <f t="shared" si="101"/>
        <v>12.533333333333333</v>
      </c>
      <c r="Q1661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 s="12">
        <f t="shared" si="101"/>
        <v>27.861111111111111</v>
      </c>
      <c r="Q1662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 s="12">
        <f t="shared" si="101"/>
        <v>80.178217821782184</v>
      </c>
      <c r="Q1663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 s="12">
        <f t="shared" si="101"/>
        <v>132.43548387096774</v>
      </c>
      <c r="Q1664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12">
        <f t="shared" si="101"/>
        <v>33.75</v>
      </c>
      <c r="Q1665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 s="12">
        <f t="shared" si="101"/>
        <v>34.384494382022467</v>
      </c>
      <c r="Q1666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 s="12">
        <f t="shared" ref="P1667:P1730" si="105">E1667/L1667</f>
        <v>44.956989247311824</v>
      </c>
      <c r="Q1667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 s="12">
        <f t="shared" si="105"/>
        <v>41.04081632653061</v>
      </c>
      <c r="Q1668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 s="12">
        <f t="shared" si="105"/>
        <v>52.597560975609753</v>
      </c>
      <c r="Q1669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 s="12">
        <f t="shared" si="105"/>
        <v>70.784482758620683</v>
      </c>
      <c r="Q167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 s="12">
        <f t="shared" si="105"/>
        <v>53.75</v>
      </c>
      <c r="Q1671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 s="12">
        <f t="shared" si="105"/>
        <v>44.608695652173914</v>
      </c>
      <c r="Q1672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 s="12">
        <f t="shared" si="105"/>
        <v>26.148961038961041</v>
      </c>
      <c r="Q1673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 s="12">
        <f t="shared" si="105"/>
        <v>39.183673469387756</v>
      </c>
      <c r="Q1674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 s="12">
        <f t="shared" si="105"/>
        <v>45.593220338983052</v>
      </c>
      <c r="Q1675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 s="12">
        <f t="shared" si="105"/>
        <v>89.247787610619469</v>
      </c>
      <c r="Q1676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 s="12">
        <f t="shared" si="105"/>
        <v>40.416470588235299</v>
      </c>
      <c r="Q1677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 s="12">
        <f t="shared" si="105"/>
        <v>82.38095238095238</v>
      </c>
      <c r="Q1678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 s="12">
        <f t="shared" si="105"/>
        <v>159.52380952380952</v>
      </c>
      <c r="Q1679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 s="12">
        <f t="shared" si="105"/>
        <v>36.244897959183675</v>
      </c>
      <c r="Q168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12">
        <f t="shared" si="105"/>
        <v>62.5</v>
      </c>
      <c r="Q1681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 s="12">
        <f t="shared" si="105"/>
        <v>47</v>
      </c>
      <c r="Q1682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 s="12">
        <f t="shared" si="105"/>
        <v>74.575090497737563</v>
      </c>
      <c r="Q1683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12" t="e">
        <f t="shared" si="105"/>
        <v>#DIV/0!</v>
      </c>
      <c r="Q1684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 s="12">
        <f t="shared" si="105"/>
        <v>76</v>
      </c>
      <c r="Q1685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 s="12">
        <f t="shared" si="105"/>
        <v>86.43564356435644</v>
      </c>
      <c r="Q1686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 s="12">
        <f t="shared" si="105"/>
        <v>24</v>
      </c>
      <c r="Q1687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 s="12">
        <f t="shared" si="105"/>
        <v>18</v>
      </c>
      <c r="Q1688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 s="12">
        <f t="shared" si="105"/>
        <v>80.128205128205124</v>
      </c>
      <c r="Q1689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 s="12">
        <f t="shared" si="105"/>
        <v>253.14285714285714</v>
      </c>
      <c r="Q169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12">
        <f t="shared" si="105"/>
        <v>171.42857142857142</v>
      </c>
      <c r="Q1691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 s="12">
        <f t="shared" si="105"/>
        <v>57.727272727272727</v>
      </c>
      <c r="Q1692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 s="12">
        <f t="shared" si="105"/>
        <v>264.26315789473682</v>
      </c>
      <c r="Q1693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 s="12">
        <f t="shared" si="105"/>
        <v>159.33333333333334</v>
      </c>
      <c r="Q1694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 s="12">
        <f t="shared" si="105"/>
        <v>35</v>
      </c>
      <c r="Q1695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 s="12">
        <f t="shared" si="105"/>
        <v>5</v>
      </c>
      <c r="Q1696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 s="12">
        <f t="shared" si="105"/>
        <v>61.086956521739133</v>
      </c>
      <c r="Q1697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12" t="e">
        <f t="shared" si="105"/>
        <v>#DIV/0!</v>
      </c>
      <c r="Q1698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 s="12">
        <f t="shared" si="105"/>
        <v>114.81818181818181</v>
      </c>
      <c r="Q1699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12" t="e">
        <f t="shared" si="105"/>
        <v>#DIV/0!</v>
      </c>
      <c r="Q170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 s="12">
        <f t="shared" si="105"/>
        <v>54</v>
      </c>
      <c r="Q1701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 s="12">
        <f t="shared" si="105"/>
        <v>65.974683544303801</v>
      </c>
      <c r="Q1702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 s="12">
        <f t="shared" si="105"/>
        <v>5</v>
      </c>
      <c r="Q1703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 s="12">
        <f t="shared" si="105"/>
        <v>1</v>
      </c>
      <c r="Q1704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 s="12">
        <f t="shared" si="105"/>
        <v>25.5</v>
      </c>
      <c r="Q1705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 s="12">
        <f t="shared" si="105"/>
        <v>118.36363636363636</v>
      </c>
      <c r="Q1706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12" t="e">
        <f t="shared" si="105"/>
        <v>#DIV/0!</v>
      </c>
      <c r="Q1707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12" t="e">
        <f t="shared" si="105"/>
        <v>#DIV/0!</v>
      </c>
      <c r="Q1708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 s="12">
        <f t="shared" si="105"/>
        <v>54.111111111111114</v>
      </c>
      <c r="Q1709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12" t="e">
        <f t="shared" si="105"/>
        <v>#DIV/0!</v>
      </c>
      <c r="Q17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 s="12">
        <f t="shared" si="105"/>
        <v>21.25</v>
      </c>
      <c r="Q1711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 s="12">
        <f t="shared" si="105"/>
        <v>34</v>
      </c>
      <c r="Q1712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 s="12">
        <f t="shared" si="105"/>
        <v>525</v>
      </c>
      <c r="Q1713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12" t="e">
        <f t="shared" si="105"/>
        <v>#DIV/0!</v>
      </c>
      <c r="Q1714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 s="12">
        <f t="shared" si="105"/>
        <v>50</v>
      </c>
      <c r="Q1715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 s="12">
        <f t="shared" si="105"/>
        <v>115.70588235294117</v>
      </c>
      <c r="Q1716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 s="12">
        <f t="shared" si="105"/>
        <v>5.5</v>
      </c>
      <c r="Q1717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 s="12">
        <f t="shared" si="105"/>
        <v>50</v>
      </c>
      <c r="Q1718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 s="12">
        <f t="shared" si="105"/>
        <v>34.024390243902438</v>
      </c>
      <c r="Q1719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4.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 s="12">
        <f t="shared" si="105"/>
        <v>37.5</v>
      </c>
      <c r="Q172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 s="12">
        <f t="shared" si="105"/>
        <v>11.666666666666666</v>
      </c>
      <c r="Q1721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 s="12">
        <f t="shared" si="105"/>
        <v>28.125</v>
      </c>
      <c r="Q1722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12" t="e">
        <f t="shared" si="105"/>
        <v>#DIV/0!</v>
      </c>
      <c r="Q1723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 s="12">
        <f t="shared" si="105"/>
        <v>1</v>
      </c>
      <c r="Q1724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 s="12">
        <f t="shared" si="105"/>
        <v>216.66666666666666</v>
      </c>
      <c r="Q1725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 s="12">
        <f t="shared" si="105"/>
        <v>8.75</v>
      </c>
      <c r="Q1726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 s="12">
        <f t="shared" si="105"/>
        <v>62.222222222222221</v>
      </c>
      <c r="Q1727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 s="12">
        <f t="shared" si="105"/>
        <v>137.25</v>
      </c>
      <c r="Q1728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 s="12">
        <f t="shared" si="105"/>
        <v>1</v>
      </c>
      <c r="Q1729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 s="12">
        <f t="shared" si="105"/>
        <v>122.14285714285714</v>
      </c>
      <c r="Q173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s="12" t="e">
        <f t="shared" ref="P1731:P1794" si="109">E1731/L1731</f>
        <v>#DIV/0!</v>
      </c>
      <c r="Q1731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12" t="e">
        <f t="shared" si="109"/>
        <v>#DIV/0!</v>
      </c>
      <c r="Q1732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12" t="e">
        <f t="shared" si="109"/>
        <v>#DIV/0!</v>
      </c>
      <c r="Q1733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12" t="e">
        <f t="shared" si="109"/>
        <v>#DIV/0!</v>
      </c>
      <c r="Q1734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12" t="e">
        <f t="shared" si="109"/>
        <v>#DIV/0!</v>
      </c>
      <c r="Q1735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 s="12">
        <f t="shared" si="109"/>
        <v>1</v>
      </c>
      <c r="Q1736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12">
        <f t="shared" si="109"/>
        <v>55</v>
      </c>
      <c r="Q1737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 s="12">
        <f t="shared" si="109"/>
        <v>22</v>
      </c>
      <c r="Q1738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 s="12">
        <f t="shared" si="109"/>
        <v>56.666666666666664</v>
      </c>
      <c r="Q1739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 s="12">
        <f t="shared" si="109"/>
        <v>20</v>
      </c>
      <c r="Q174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 s="12">
        <f t="shared" si="109"/>
        <v>1</v>
      </c>
      <c r="Q1741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12" t="e">
        <f t="shared" si="109"/>
        <v>#DIV/0!</v>
      </c>
      <c r="Q1742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 s="12">
        <f t="shared" si="109"/>
        <v>25.576923076923077</v>
      </c>
      <c r="Q1743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 s="12">
        <f t="shared" si="109"/>
        <v>63.970588235294116</v>
      </c>
      <c r="Q1744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 s="12">
        <f t="shared" si="109"/>
        <v>89.925373134328353</v>
      </c>
      <c r="Q1745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 s="12">
        <f t="shared" si="109"/>
        <v>93.071428571428569</v>
      </c>
      <c r="Q1746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 s="12">
        <f t="shared" si="109"/>
        <v>89.674157303370791</v>
      </c>
      <c r="Q1747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 s="12">
        <f t="shared" si="109"/>
        <v>207.61682242990653</v>
      </c>
      <c r="Q1748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 s="12">
        <f t="shared" si="109"/>
        <v>59.408805031446541</v>
      </c>
      <c r="Q1749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 s="12">
        <f t="shared" si="109"/>
        <v>358.97237569060775</v>
      </c>
      <c r="Q175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 s="12">
        <f t="shared" si="109"/>
        <v>94.736641221374043</v>
      </c>
      <c r="Q1751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 s="12">
        <f t="shared" si="109"/>
        <v>80.647999999999996</v>
      </c>
      <c r="Q1752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 s="12">
        <f t="shared" si="109"/>
        <v>168.68852459016392</v>
      </c>
      <c r="Q1753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 s="12">
        <f t="shared" si="109"/>
        <v>34.68888888888889</v>
      </c>
      <c r="Q1754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12">
        <f t="shared" si="109"/>
        <v>462.85714285714283</v>
      </c>
      <c r="Q1755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 s="12">
        <f t="shared" si="109"/>
        <v>104.38888888888889</v>
      </c>
      <c r="Q1756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12">
        <f t="shared" si="109"/>
        <v>7.5</v>
      </c>
      <c r="Q1757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 s="12">
        <f t="shared" si="109"/>
        <v>47.13</v>
      </c>
      <c r="Q1758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 s="12">
        <f t="shared" si="109"/>
        <v>414.28571428571428</v>
      </c>
      <c r="Q1759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 s="12">
        <f t="shared" si="109"/>
        <v>42.481481481481481</v>
      </c>
      <c r="Q176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 s="12">
        <f t="shared" si="109"/>
        <v>108.77551020408163</v>
      </c>
      <c r="Q1761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 s="12">
        <f t="shared" si="109"/>
        <v>81.098039215686271</v>
      </c>
      <c r="Q1762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12">
        <f t="shared" si="109"/>
        <v>51.666666666666664</v>
      </c>
      <c r="Q1763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12">
        <f t="shared" si="109"/>
        <v>35.4</v>
      </c>
      <c r="Q1764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 s="12">
        <f t="shared" si="109"/>
        <v>103.63559322033899</v>
      </c>
      <c r="Q1765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 s="12">
        <f t="shared" si="109"/>
        <v>55.282051282051285</v>
      </c>
      <c r="Q1766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 s="12">
        <f t="shared" si="109"/>
        <v>72.16970873786407</v>
      </c>
      <c r="Q1767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12" t="e">
        <f t="shared" si="109"/>
        <v>#DIV/0!</v>
      </c>
      <c r="Q1768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 s="12">
        <f t="shared" si="109"/>
        <v>58.615384615384613</v>
      </c>
      <c r="Q1769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 s="12">
        <f t="shared" si="109"/>
        <v>12.466666666666667</v>
      </c>
      <c r="Q177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 s="12">
        <f t="shared" si="109"/>
        <v>49.136363636363633</v>
      </c>
      <c r="Q1771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 s="12">
        <f t="shared" si="109"/>
        <v>150.5</v>
      </c>
      <c r="Q1772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 s="12">
        <f t="shared" si="109"/>
        <v>35.799999999999997</v>
      </c>
      <c r="Q1773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 s="12">
        <f t="shared" si="109"/>
        <v>45.157894736842103</v>
      </c>
      <c r="Q1774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 s="12">
        <f t="shared" si="109"/>
        <v>98.78947368421052</v>
      </c>
      <c r="Q1775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 s="12">
        <f t="shared" si="109"/>
        <v>88.307692307692307</v>
      </c>
      <c r="Q1776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 s="12">
        <f t="shared" si="109"/>
        <v>170.62903225806451</v>
      </c>
      <c r="Q1777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 s="12">
        <f t="shared" si="109"/>
        <v>83.75</v>
      </c>
      <c r="Q1778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 s="12">
        <f t="shared" si="109"/>
        <v>65.099999999999994</v>
      </c>
      <c r="Q1779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 s="12">
        <f t="shared" si="109"/>
        <v>66.333333333333329</v>
      </c>
      <c r="Q178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 s="12">
        <f t="shared" si="109"/>
        <v>104.89473684210526</v>
      </c>
      <c r="Q1781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 s="12">
        <f t="shared" si="109"/>
        <v>78.440789473684205</v>
      </c>
      <c r="Q1782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 s="12">
        <f t="shared" si="109"/>
        <v>59.041666666666664</v>
      </c>
      <c r="Q1783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 s="12">
        <f t="shared" si="109"/>
        <v>71.34210526315789</v>
      </c>
      <c r="Q1784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 s="12">
        <f t="shared" si="109"/>
        <v>51.227027027027027</v>
      </c>
      <c r="Q1785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 s="12">
        <f t="shared" si="109"/>
        <v>60.242424242424242</v>
      </c>
      <c r="Q1786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 s="12">
        <f t="shared" si="109"/>
        <v>44.935185185185183</v>
      </c>
      <c r="Q1787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 s="12">
        <f t="shared" si="109"/>
        <v>31.206896551724139</v>
      </c>
      <c r="Q1788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 s="12">
        <f t="shared" si="109"/>
        <v>63.875</v>
      </c>
      <c r="Q1789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 s="12">
        <f t="shared" si="109"/>
        <v>19</v>
      </c>
      <c r="Q179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 s="12">
        <f t="shared" si="109"/>
        <v>10</v>
      </c>
      <c r="Q1791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 s="12">
        <f t="shared" si="109"/>
        <v>109.06666666666666</v>
      </c>
      <c r="Q1792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 s="12">
        <f t="shared" si="109"/>
        <v>26.75</v>
      </c>
      <c r="Q1793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 s="12">
        <f t="shared" si="109"/>
        <v>109.93525179856115</v>
      </c>
      <c r="Q1794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 s="12">
        <f t="shared" ref="P1795:P1858" si="113">E1795/L1795</f>
        <v>20</v>
      </c>
      <c r="Q1795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 s="12">
        <f t="shared" si="113"/>
        <v>55.388888888888886</v>
      </c>
      <c r="Q1796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 s="12">
        <f t="shared" si="113"/>
        <v>133.90123456790124</v>
      </c>
      <c r="Q1797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 s="12">
        <f t="shared" si="113"/>
        <v>48.720930232558139</v>
      </c>
      <c r="Q1798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 s="12">
        <f t="shared" si="113"/>
        <v>48.25</v>
      </c>
      <c r="Q1799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 s="12">
        <f t="shared" si="113"/>
        <v>58.972972972972975</v>
      </c>
      <c r="Q180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 s="12">
        <f t="shared" si="113"/>
        <v>11.638333333333334</v>
      </c>
      <c r="Q1801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 s="12">
        <f t="shared" si="113"/>
        <v>83.716814159292042</v>
      </c>
      <c r="Q1802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 s="12">
        <f t="shared" si="113"/>
        <v>63.648648648648646</v>
      </c>
      <c r="Q1803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 s="12">
        <f t="shared" si="113"/>
        <v>94.277777777777771</v>
      </c>
      <c r="Q1804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 s="12">
        <f t="shared" si="113"/>
        <v>71.86666666666666</v>
      </c>
      <c r="Q1805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 s="12">
        <f t="shared" si="113"/>
        <v>104.84615384615384</v>
      </c>
      <c r="Q1806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 s="12">
        <f t="shared" si="113"/>
        <v>67.139344262295083</v>
      </c>
      <c r="Q1807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 s="12">
        <f t="shared" si="113"/>
        <v>73.875</v>
      </c>
      <c r="Q1808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 s="12">
        <f t="shared" si="113"/>
        <v>69.125</v>
      </c>
      <c r="Q1809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 s="12">
        <f t="shared" si="113"/>
        <v>120.77083333333333</v>
      </c>
      <c r="Q18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 s="12">
        <f t="shared" si="113"/>
        <v>42.222222222222221</v>
      </c>
      <c r="Q1811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 s="12">
        <f t="shared" si="113"/>
        <v>7.5</v>
      </c>
      <c r="Q1812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 s="12">
        <f t="shared" si="113"/>
        <v>1.5384615384615385</v>
      </c>
      <c r="Q1813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 s="12">
        <f t="shared" si="113"/>
        <v>37.608695652173914</v>
      </c>
      <c r="Q1814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12" t="e">
        <f t="shared" si="113"/>
        <v>#DIV/0!</v>
      </c>
      <c r="Q1815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 s="12">
        <f t="shared" si="113"/>
        <v>42.157142857142858</v>
      </c>
      <c r="Q1816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12" t="e">
        <f t="shared" si="113"/>
        <v>#DIV/0!</v>
      </c>
      <c r="Q1817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 s="12">
        <f t="shared" si="113"/>
        <v>84.833333333333329</v>
      </c>
      <c r="Q1818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 s="12">
        <f t="shared" si="113"/>
        <v>94.19</v>
      </c>
      <c r="Q1819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12" t="e">
        <f t="shared" si="113"/>
        <v>#DIV/0!</v>
      </c>
      <c r="Q182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 s="12">
        <f t="shared" si="113"/>
        <v>6.25</v>
      </c>
      <c r="Q1821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 s="12">
        <f t="shared" si="113"/>
        <v>213.375</v>
      </c>
      <c r="Q1822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 s="12">
        <f t="shared" si="113"/>
        <v>59.162280701754383</v>
      </c>
      <c r="Q1823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12">
        <f t="shared" si="113"/>
        <v>27.272727272727273</v>
      </c>
      <c r="Q1824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 s="12">
        <f t="shared" si="113"/>
        <v>24.575757575757574</v>
      </c>
      <c r="Q1825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4.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 s="12">
        <f t="shared" si="113"/>
        <v>75.05</v>
      </c>
      <c r="Q1826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 s="12">
        <f t="shared" si="113"/>
        <v>42.02</v>
      </c>
      <c r="Q1827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12">
        <f t="shared" si="113"/>
        <v>53.157894736842103</v>
      </c>
      <c r="Q1828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 s="12">
        <f t="shared" si="113"/>
        <v>83.885416666666671</v>
      </c>
      <c r="Q1829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 s="12">
        <f t="shared" si="113"/>
        <v>417.33333333333331</v>
      </c>
      <c r="Q183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 s="12">
        <f t="shared" si="113"/>
        <v>75.765151515151516</v>
      </c>
      <c r="Q1831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 s="12">
        <f t="shared" si="113"/>
        <v>67.389380530973455</v>
      </c>
      <c r="Q1832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12">
        <f t="shared" si="113"/>
        <v>73.571428571428569</v>
      </c>
      <c r="Q1833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 s="12">
        <f t="shared" si="113"/>
        <v>25</v>
      </c>
      <c r="Q1834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 s="12">
        <f t="shared" si="113"/>
        <v>42</v>
      </c>
      <c r="Q1835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 s="12">
        <f t="shared" si="113"/>
        <v>131.16666666666666</v>
      </c>
      <c r="Q1836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12">
        <f t="shared" si="113"/>
        <v>47.272727272727273</v>
      </c>
      <c r="Q1837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 s="12">
        <f t="shared" si="113"/>
        <v>182.12727272727273</v>
      </c>
      <c r="Q1838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 s="12">
        <f t="shared" si="113"/>
        <v>61.366666666666667</v>
      </c>
      <c r="Q1839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 s="12">
        <f t="shared" si="113"/>
        <v>35.767499999999998</v>
      </c>
      <c r="Q184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 s="12">
        <f t="shared" si="113"/>
        <v>45.62222222222222</v>
      </c>
      <c r="Q1841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 s="12">
        <f t="shared" si="113"/>
        <v>75.384615384615387</v>
      </c>
      <c r="Q1842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 s="12">
        <f t="shared" si="113"/>
        <v>50.875</v>
      </c>
      <c r="Q1843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 s="12">
        <f t="shared" si="113"/>
        <v>119.28571428571429</v>
      </c>
      <c r="Q1844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 s="12">
        <f t="shared" si="113"/>
        <v>92.541865671641801</v>
      </c>
      <c r="Q1845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 s="12">
        <f t="shared" si="113"/>
        <v>76.05</v>
      </c>
      <c r="Q1846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12">
        <f t="shared" si="113"/>
        <v>52.631578947368418</v>
      </c>
      <c r="Q1847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 s="12">
        <f t="shared" si="113"/>
        <v>98.990430622009569</v>
      </c>
      <c r="Q1848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 s="12">
        <f t="shared" si="113"/>
        <v>79.526315789473685</v>
      </c>
      <c r="Q1849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 s="12">
        <f t="shared" si="113"/>
        <v>134.20833333333334</v>
      </c>
      <c r="Q185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 s="12">
        <f t="shared" si="113"/>
        <v>37.625</v>
      </c>
      <c r="Q1851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 s="12">
        <f t="shared" si="113"/>
        <v>51.044692737430168</v>
      </c>
      <c r="Q1852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 s="12">
        <f t="shared" si="113"/>
        <v>50.03846153846154</v>
      </c>
      <c r="Q1853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 s="12">
        <f t="shared" si="113"/>
        <v>133.93129770992365</v>
      </c>
      <c r="Q1854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 s="12">
        <f t="shared" si="113"/>
        <v>58.214285714285715</v>
      </c>
      <c r="Q1855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 s="12">
        <f t="shared" si="113"/>
        <v>88.037643678160919</v>
      </c>
      <c r="Q1856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 s="12">
        <f t="shared" si="113"/>
        <v>70.576753926701571</v>
      </c>
      <c r="Q1857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 s="12">
        <f t="shared" si="113"/>
        <v>53.289473684210527</v>
      </c>
      <c r="Q1858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 s="12">
        <f t="shared" ref="P1859:P1922" si="117">E1859/L1859</f>
        <v>136.36363636363637</v>
      </c>
      <c r="Q1859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 s="12">
        <f t="shared" si="117"/>
        <v>40.547315436241611</v>
      </c>
      <c r="Q186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 s="12">
        <f t="shared" si="117"/>
        <v>70.625</v>
      </c>
      <c r="Q1861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 s="12">
        <f t="shared" si="117"/>
        <v>52.684210526315788</v>
      </c>
      <c r="Q1862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12" t="e">
        <f t="shared" si="117"/>
        <v>#DIV/0!</v>
      </c>
      <c r="Q1863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 s="12">
        <f t="shared" si="117"/>
        <v>90.9375</v>
      </c>
      <c r="Q1864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 s="12">
        <f t="shared" si="117"/>
        <v>5</v>
      </c>
      <c r="Q1865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 s="12">
        <f t="shared" si="117"/>
        <v>58.083333333333336</v>
      </c>
      <c r="Q1866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 s="12">
        <f t="shared" si="117"/>
        <v>2</v>
      </c>
      <c r="Q1867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 s="12">
        <f t="shared" si="117"/>
        <v>62.5</v>
      </c>
      <c r="Q1868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 s="12">
        <f t="shared" si="117"/>
        <v>10</v>
      </c>
      <c r="Q1869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 s="12">
        <f t="shared" si="117"/>
        <v>71.588235294117652</v>
      </c>
      <c r="Q187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12" t="e">
        <f t="shared" si="117"/>
        <v>#DIV/0!</v>
      </c>
      <c r="Q1871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 s="12">
        <f t="shared" si="117"/>
        <v>32.81818181818182</v>
      </c>
      <c r="Q1872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 s="12">
        <f t="shared" si="117"/>
        <v>49.11578947368421</v>
      </c>
      <c r="Q1873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 s="12">
        <f t="shared" si="117"/>
        <v>16.307692307692307</v>
      </c>
      <c r="Q1874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 s="12">
        <f t="shared" si="117"/>
        <v>18</v>
      </c>
      <c r="Q1875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 s="12">
        <f t="shared" si="117"/>
        <v>13</v>
      </c>
      <c r="Q1876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 s="12">
        <f t="shared" si="117"/>
        <v>17</v>
      </c>
      <c r="Q1877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12" t="e">
        <f t="shared" si="117"/>
        <v>#DIV/0!</v>
      </c>
      <c r="Q1878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12" t="e">
        <f t="shared" si="117"/>
        <v>#DIV/0!</v>
      </c>
      <c r="Q1879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12" t="e">
        <f t="shared" si="117"/>
        <v>#DIV/0!</v>
      </c>
      <c r="Q188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 s="12">
        <f t="shared" si="117"/>
        <v>3</v>
      </c>
      <c r="Q1881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 s="12">
        <f t="shared" si="117"/>
        <v>41.833333333333336</v>
      </c>
      <c r="Q1882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 s="12">
        <f t="shared" si="117"/>
        <v>49.338428571428572</v>
      </c>
      <c r="Q1883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 s="12">
        <f t="shared" si="117"/>
        <v>41.728395061728392</v>
      </c>
      <c r="Q1884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 s="12">
        <f t="shared" si="117"/>
        <v>32.71875</v>
      </c>
      <c r="Q1885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 s="12">
        <f t="shared" si="117"/>
        <v>51.96153846153846</v>
      </c>
      <c r="Q1886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 s="12">
        <f t="shared" si="117"/>
        <v>50.685714285714283</v>
      </c>
      <c r="Q1887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 s="12">
        <f t="shared" si="117"/>
        <v>42.241379310344826</v>
      </c>
      <c r="Q1888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 s="12">
        <f t="shared" si="117"/>
        <v>416.875</v>
      </c>
      <c r="Q1889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 s="12">
        <f t="shared" si="117"/>
        <v>46.651685393258425</v>
      </c>
      <c r="Q189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 s="12">
        <f t="shared" si="117"/>
        <v>48.454545454545453</v>
      </c>
      <c r="Q1891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 s="12">
        <f t="shared" si="117"/>
        <v>70.5289837398374</v>
      </c>
      <c r="Q1892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 s="12">
        <f t="shared" si="117"/>
        <v>87.958333333333329</v>
      </c>
      <c r="Q1893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 s="12">
        <f t="shared" si="117"/>
        <v>26.26923076923077</v>
      </c>
      <c r="Q1894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12">
        <f t="shared" si="117"/>
        <v>57.777777777777779</v>
      </c>
      <c r="Q1895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 s="12">
        <f t="shared" si="117"/>
        <v>57.25</v>
      </c>
      <c r="Q1896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 s="12">
        <f t="shared" si="117"/>
        <v>196.34042553191489</v>
      </c>
      <c r="Q1897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 s="12">
        <f t="shared" si="117"/>
        <v>43</v>
      </c>
      <c r="Q1898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 s="12">
        <f t="shared" si="117"/>
        <v>35.551912568306008</v>
      </c>
      <c r="Q1899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 s="12">
        <f t="shared" si="117"/>
        <v>68.80952380952381</v>
      </c>
      <c r="Q190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 s="12">
        <f t="shared" si="117"/>
        <v>28.571428571428573</v>
      </c>
      <c r="Q1901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 s="12">
        <f t="shared" si="117"/>
        <v>50.631666666666668</v>
      </c>
      <c r="Q1902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 s="12">
        <f t="shared" si="117"/>
        <v>106.8</v>
      </c>
      <c r="Q1903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 s="12">
        <f t="shared" si="117"/>
        <v>4</v>
      </c>
      <c r="Q1904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 s="12">
        <f t="shared" si="117"/>
        <v>34.097560975609753</v>
      </c>
      <c r="Q1905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 s="12">
        <f t="shared" si="117"/>
        <v>25</v>
      </c>
      <c r="Q1906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 s="12">
        <f t="shared" si="117"/>
        <v>10.5</v>
      </c>
      <c r="Q1907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 s="12">
        <f t="shared" si="117"/>
        <v>215.95959595959596</v>
      </c>
      <c r="Q1908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 s="12">
        <f t="shared" si="117"/>
        <v>21.25</v>
      </c>
      <c r="Q1909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 s="12">
        <f t="shared" si="117"/>
        <v>108.25</v>
      </c>
      <c r="Q19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 s="12">
        <f t="shared" si="117"/>
        <v>129.97368421052633</v>
      </c>
      <c r="Q1911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 s="12">
        <f t="shared" si="117"/>
        <v>117.49473684210527</v>
      </c>
      <c r="Q1912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 s="12">
        <f t="shared" si="117"/>
        <v>10</v>
      </c>
      <c r="Q1913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 s="12">
        <f t="shared" si="117"/>
        <v>70.595238095238102</v>
      </c>
      <c r="Q1914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 s="12">
        <f t="shared" si="117"/>
        <v>24.5</v>
      </c>
      <c r="Q1915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 s="12">
        <f t="shared" si="117"/>
        <v>30</v>
      </c>
      <c r="Q1916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 s="12">
        <f t="shared" si="117"/>
        <v>2</v>
      </c>
      <c r="Q1917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 s="12">
        <f t="shared" si="117"/>
        <v>17</v>
      </c>
      <c r="Q1918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 s="12">
        <f t="shared" si="117"/>
        <v>2928.9285714285716</v>
      </c>
      <c r="Q1919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 s="12">
        <f t="shared" si="117"/>
        <v>28.888888888888889</v>
      </c>
      <c r="Q192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 s="12">
        <f t="shared" si="117"/>
        <v>29.625</v>
      </c>
      <c r="Q1921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 s="12">
        <f t="shared" si="117"/>
        <v>40.980952380952381</v>
      </c>
      <c r="Q1922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 s="12">
        <f t="shared" ref="P1923:P1986" si="121">E1923/L1923</f>
        <v>54</v>
      </c>
      <c r="Q1923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 s="12">
        <f t="shared" si="121"/>
        <v>36.109375</v>
      </c>
      <c r="Q1924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 s="12">
        <f t="shared" si="121"/>
        <v>23.153846153846153</v>
      </c>
      <c r="Q1925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 s="12">
        <f t="shared" si="121"/>
        <v>104</v>
      </c>
      <c r="Q1926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 s="12">
        <f t="shared" si="121"/>
        <v>31.826923076923077</v>
      </c>
      <c r="Q1927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 s="12">
        <f t="shared" si="121"/>
        <v>27.3896261682243</v>
      </c>
      <c r="Q1928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4.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 s="12">
        <f t="shared" si="121"/>
        <v>56.363636363636367</v>
      </c>
      <c r="Q1929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 s="12">
        <f t="shared" si="121"/>
        <v>77.352941176470594</v>
      </c>
      <c r="Q193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 s="12">
        <f t="shared" si="121"/>
        <v>42.8</v>
      </c>
      <c r="Q1931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12">
        <f t="shared" si="121"/>
        <v>48.846153846153847</v>
      </c>
      <c r="Q1932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 s="12">
        <f t="shared" si="121"/>
        <v>48.240400000000001</v>
      </c>
      <c r="Q1933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 s="12">
        <f t="shared" si="121"/>
        <v>70.212500000000006</v>
      </c>
      <c r="Q1934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 s="12">
        <f t="shared" si="121"/>
        <v>94.054545454545448</v>
      </c>
      <c r="Q1935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 s="12">
        <f t="shared" si="121"/>
        <v>80.272727272727266</v>
      </c>
      <c r="Q1936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 s="12">
        <f t="shared" si="121"/>
        <v>54.2</v>
      </c>
      <c r="Q1937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 s="12">
        <f t="shared" si="121"/>
        <v>60.26903448275862</v>
      </c>
      <c r="Q1938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 s="12">
        <f t="shared" si="121"/>
        <v>38.740344827586206</v>
      </c>
      <c r="Q1939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 s="12">
        <f t="shared" si="121"/>
        <v>152.54385964912279</v>
      </c>
      <c r="Q194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 s="12">
        <f t="shared" si="121"/>
        <v>115.3125</v>
      </c>
      <c r="Q1941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 s="12">
        <f t="shared" si="121"/>
        <v>35.838709677419352</v>
      </c>
      <c r="Q1942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 s="12">
        <f t="shared" si="121"/>
        <v>64.570118779438872</v>
      </c>
      <c r="Q1943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 s="12">
        <f t="shared" si="121"/>
        <v>87.436000000000007</v>
      </c>
      <c r="Q1944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 s="12">
        <f t="shared" si="121"/>
        <v>68.815577078288939</v>
      </c>
      <c r="Q1945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 s="12">
        <f t="shared" si="121"/>
        <v>176.200223588597</v>
      </c>
      <c r="Q1946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 s="12">
        <f t="shared" si="121"/>
        <v>511.79117647058825</v>
      </c>
      <c r="Q1947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 s="12">
        <f t="shared" si="121"/>
        <v>160.44285714285715</v>
      </c>
      <c r="Q1948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 s="12">
        <f t="shared" si="121"/>
        <v>35.003043478260871</v>
      </c>
      <c r="Q1949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 s="12">
        <f t="shared" si="121"/>
        <v>188.50671378091872</v>
      </c>
      <c r="Q195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 s="12">
        <f t="shared" si="121"/>
        <v>56.204984093319197</v>
      </c>
      <c r="Q1951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 s="12">
        <f t="shared" si="121"/>
        <v>51.3054157782516</v>
      </c>
      <c r="Q1952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 s="12">
        <f t="shared" si="121"/>
        <v>127.36450839328538</v>
      </c>
      <c r="Q1953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 s="12">
        <f t="shared" si="121"/>
        <v>101.85532258064516</v>
      </c>
      <c r="Q1954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 s="12">
        <f t="shared" si="121"/>
        <v>230.55782312925169</v>
      </c>
      <c r="Q1955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 s="12">
        <f t="shared" si="121"/>
        <v>842.10602409638557</v>
      </c>
      <c r="Q1956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 s="12">
        <f t="shared" si="121"/>
        <v>577.27593103448271</v>
      </c>
      <c r="Q1957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 s="12">
        <f t="shared" si="121"/>
        <v>483.34246575342468</v>
      </c>
      <c r="Q1958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 s="12">
        <f t="shared" si="121"/>
        <v>76.138500000000008</v>
      </c>
      <c r="Q1959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 s="12">
        <f t="shared" si="121"/>
        <v>74.107684365781708</v>
      </c>
      <c r="Q196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 s="12">
        <f t="shared" si="121"/>
        <v>36.965660377358489</v>
      </c>
      <c r="Q1961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 s="12">
        <f t="shared" si="121"/>
        <v>2500.969696969697</v>
      </c>
      <c r="Q1962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 s="12">
        <f t="shared" si="121"/>
        <v>67.690214329454989</v>
      </c>
      <c r="Q1963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 s="12">
        <f t="shared" si="121"/>
        <v>63.04738562091503</v>
      </c>
      <c r="Q1964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 s="12">
        <f t="shared" si="121"/>
        <v>117.6</v>
      </c>
      <c r="Q1965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 s="12">
        <f t="shared" si="121"/>
        <v>180.75185011709601</v>
      </c>
      <c r="Q1966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 s="12">
        <f t="shared" si="121"/>
        <v>127.32038834951456</v>
      </c>
      <c r="Q1967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 s="12">
        <f t="shared" si="121"/>
        <v>136.6444745538665</v>
      </c>
      <c r="Q1968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 s="12">
        <f t="shared" si="121"/>
        <v>182.78024691358024</v>
      </c>
      <c r="Q1969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 s="12">
        <f t="shared" si="121"/>
        <v>279.37843137254902</v>
      </c>
      <c r="Q197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 s="12">
        <f t="shared" si="121"/>
        <v>61.375728669846318</v>
      </c>
      <c r="Q1971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 s="12">
        <f t="shared" si="121"/>
        <v>80.727532097004286</v>
      </c>
      <c r="Q1972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 s="12">
        <f t="shared" si="121"/>
        <v>272.35590732591254</v>
      </c>
      <c r="Q1973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 s="12">
        <f t="shared" si="121"/>
        <v>70.848739495798313</v>
      </c>
      <c r="Q1974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 s="12">
        <f t="shared" si="121"/>
        <v>247.94003412969283</v>
      </c>
      <c r="Q1975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 s="12">
        <f t="shared" si="121"/>
        <v>186.81393034825871</v>
      </c>
      <c r="Q1976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 s="12">
        <f t="shared" si="121"/>
        <v>131.98948616600788</v>
      </c>
      <c r="Q1977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 s="12">
        <f t="shared" si="121"/>
        <v>29.310782241014799</v>
      </c>
      <c r="Q1978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 s="12">
        <f t="shared" si="121"/>
        <v>245.02436053593178</v>
      </c>
      <c r="Q1979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 s="12">
        <f t="shared" si="121"/>
        <v>1323.2540463917526</v>
      </c>
      <c r="Q198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 s="12">
        <f t="shared" si="121"/>
        <v>282.65966789667897</v>
      </c>
      <c r="Q1981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 s="12">
        <f t="shared" si="121"/>
        <v>91.214401028277635</v>
      </c>
      <c r="Q1982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 s="12">
        <f t="shared" si="121"/>
        <v>31.75</v>
      </c>
      <c r="Q1983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12" t="e">
        <f t="shared" si="121"/>
        <v>#DIV/0!</v>
      </c>
      <c r="Q1984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 s="12">
        <f t="shared" si="121"/>
        <v>88.6875</v>
      </c>
      <c r="Q1985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 s="12">
        <f t="shared" si="121"/>
        <v>453.14285714285717</v>
      </c>
      <c r="Q1986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 s="12">
        <f t="shared" ref="P1987:P2050" si="125">E1987/L1987</f>
        <v>12.75</v>
      </c>
      <c r="Q1987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 s="12">
        <f t="shared" si="125"/>
        <v>1</v>
      </c>
      <c r="Q1988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 s="12">
        <f t="shared" si="125"/>
        <v>83.428571428571431</v>
      </c>
      <c r="Q1989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t="14.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 s="12">
        <f t="shared" si="125"/>
        <v>25</v>
      </c>
      <c r="Q199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12">
        <f t="shared" si="125"/>
        <v>50</v>
      </c>
      <c r="Q1991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 s="12">
        <f t="shared" si="125"/>
        <v>101.8</v>
      </c>
      <c r="Q1992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 s="12">
        <f t="shared" si="125"/>
        <v>46.666666666666664</v>
      </c>
      <c r="Q1993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 s="12">
        <f t="shared" si="125"/>
        <v>1</v>
      </c>
      <c r="Q1994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12" t="e">
        <f t="shared" si="125"/>
        <v>#DIV/0!</v>
      </c>
      <c r="Q1995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12" t="e">
        <f t="shared" si="125"/>
        <v>#DIV/0!</v>
      </c>
      <c r="Q1996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 s="12">
        <f t="shared" si="125"/>
        <v>26</v>
      </c>
      <c r="Q1997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12" t="e">
        <f t="shared" si="125"/>
        <v>#DIV/0!</v>
      </c>
      <c r="Q1998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12" t="e">
        <f t="shared" si="125"/>
        <v>#DIV/0!</v>
      </c>
      <c r="Q1999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 s="12">
        <f t="shared" si="125"/>
        <v>218.33333333333334</v>
      </c>
      <c r="Q200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 s="12">
        <f t="shared" si="125"/>
        <v>33.714285714285715</v>
      </c>
      <c r="Q2001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 s="12">
        <f t="shared" si="125"/>
        <v>25</v>
      </c>
      <c r="Q2002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 s="12">
        <f t="shared" si="125"/>
        <v>128.38790470372632</v>
      </c>
      <c r="Q2003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 s="12">
        <f t="shared" si="125"/>
        <v>78.834261818181815</v>
      </c>
      <c r="Q2004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12">
        <f t="shared" si="125"/>
        <v>91.764705882352942</v>
      </c>
      <c r="Q2005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 s="12">
        <f t="shared" si="125"/>
        <v>331.10237288135596</v>
      </c>
      <c r="Q2006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 s="12">
        <f t="shared" si="125"/>
        <v>194.26193717277485</v>
      </c>
      <c r="Q2007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 s="12">
        <f t="shared" si="125"/>
        <v>408.97689768976898</v>
      </c>
      <c r="Q2008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 s="12">
        <f t="shared" si="125"/>
        <v>84.459270072992695</v>
      </c>
      <c r="Q2009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 s="12">
        <f t="shared" si="125"/>
        <v>44.853658536585364</v>
      </c>
      <c r="Q20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 s="12">
        <f t="shared" si="125"/>
        <v>383.3643216080402</v>
      </c>
      <c r="Q2011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 s="12">
        <f t="shared" si="125"/>
        <v>55.276856649395505</v>
      </c>
      <c r="Q2012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 s="12">
        <f t="shared" si="125"/>
        <v>422.02059732234807</v>
      </c>
      <c r="Q2013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 s="12">
        <f t="shared" si="125"/>
        <v>64.180327868852459</v>
      </c>
      <c r="Q2014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 s="12">
        <f t="shared" si="125"/>
        <v>173.57781674704077</v>
      </c>
      <c r="Q2015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 s="12">
        <f t="shared" si="125"/>
        <v>88.601680840609291</v>
      </c>
      <c r="Q2016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 s="12">
        <f t="shared" si="125"/>
        <v>50.222283950617282</v>
      </c>
      <c r="Q2017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 s="12">
        <f t="shared" si="125"/>
        <v>192.38876826722338</v>
      </c>
      <c r="Q2018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 s="12">
        <f t="shared" si="125"/>
        <v>73.416901408450698</v>
      </c>
      <c r="Q2019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 s="12">
        <f t="shared" si="125"/>
        <v>147.68495555555555</v>
      </c>
      <c r="Q202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 s="12">
        <f t="shared" si="125"/>
        <v>108.96848314606741</v>
      </c>
      <c r="Q2021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 s="12">
        <f t="shared" si="125"/>
        <v>23.647540983606557</v>
      </c>
      <c r="Q2022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 s="12">
        <f t="shared" si="125"/>
        <v>147.94736842105263</v>
      </c>
      <c r="Q2023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 s="12">
        <f t="shared" si="125"/>
        <v>385.03692307692307</v>
      </c>
      <c r="Q2024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 s="12">
        <f t="shared" si="125"/>
        <v>457.39093484419266</v>
      </c>
      <c r="Q2025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 s="12">
        <f t="shared" si="125"/>
        <v>222.99047619047619</v>
      </c>
      <c r="Q2026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 s="12">
        <f t="shared" si="125"/>
        <v>220.74074074074073</v>
      </c>
      <c r="Q2027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 s="12">
        <f t="shared" si="125"/>
        <v>73.503898678414089</v>
      </c>
      <c r="Q2028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 s="12">
        <f t="shared" si="125"/>
        <v>223.09647495361781</v>
      </c>
      <c r="Q2029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 s="12">
        <f t="shared" si="125"/>
        <v>47.911392405063289</v>
      </c>
      <c r="Q203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 s="12">
        <f t="shared" si="125"/>
        <v>96.063829787234042</v>
      </c>
      <c r="Q2031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 s="12">
        <f t="shared" si="125"/>
        <v>118.6144</v>
      </c>
      <c r="Q2032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 s="12">
        <f t="shared" si="125"/>
        <v>118.45472440944881</v>
      </c>
      <c r="Q2033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 s="12">
        <f t="shared" si="125"/>
        <v>143.21468926553672</v>
      </c>
      <c r="Q2034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 s="12">
        <f t="shared" si="125"/>
        <v>282.71518987341773</v>
      </c>
      <c r="Q2035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 s="12">
        <f t="shared" si="125"/>
        <v>593.93620078740162</v>
      </c>
      <c r="Q2036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 s="12">
        <f t="shared" si="125"/>
        <v>262.15704968944101</v>
      </c>
      <c r="Q2037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 s="12">
        <f t="shared" si="125"/>
        <v>46.580778301886795</v>
      </c>
      <c r="Q2038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 s="12">
        <f t="shared" si="125"/>
        <v>70.041118881118877</v>
      </c>
      <c r="Q2039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 s="12">
        <f t="shared" si="125"/>
        <v>164.90686274509804</v>
      </c>
      <c r="Q204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 s="12">
        <f t="shared" si="125"/>
        <v>449.26385224274406</v>
      </c>
      <c r="Q2041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 s="12">
        <f t="shared" si="125"/>
        <v>27.472841328413285</v>
      </c>
      <c r="Q2042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 s="12">
        <f t="shared" si="125"/>
        <v>143.97499999999999</v>
      </c>
      <c r="Q2043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 s="12">
        <f t="shared" si="125"/>
        <v>88.23571428571428</v>
      </c>
      <c r="Q2044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 s="12">
        <f t="shared" si="125"/>
        <v>36.326424870466319</v>
      </c>
      <c r="Q2045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 s="12">
        <f t="shared" si="125"/>
        <v>90.177777777777777</v>
      </c>
      <c r="Q2046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 s="12">
        <f t="shared" si="125"/>
        <v>152.62361216730039</v>
      </c>
      <c r="Q2047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 s="12">
        <f t="shared" si="125"/>
        <v>55.806451612903224</v>
      </c>
      <c r="Q2048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 s="12">
        <f t="shared" si="125"/>
        <v>227.85327313769753</v>
      </c>
      <c r="Q2049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 s="12">
        <f t="shared" si="125"/>
        <v>91.82989803350327</v>
      </c>
      <c r="Q205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4.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 s="12">
        <f t="shared" ref="P2051:P2114" si="129">E2051/L2051</f>
        <v>80.991037735849048</v>
      </c>
      <c r="Q2051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 s="12">
        <f t="shared" si="129"/>
        <v>278.39411764705881</v>
      </c>
      <c r="Q2052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 s="12">
        <f t="shared" si="129"/>
        <v>43.095041322314053</v>
      </c>
      <c r="Q2053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 s="12">
        <f t="shared" si="129"/>
        <v>326.29205175600737</v>
      </c>
      <c r="Q2054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 s="12">
        <f t="shared" si="129"/>
        <v>41.743801652892564</v>
      </c>
      <c r="Q2055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 s="12">
        <f t="shared" si="129"/>
        <v>64.020933977455712</v>
      </c>
      <c r="Q2056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 s="12">
        <f t="shared" si="129"/>
        <v>99.455445544554451</v>
      </c>
      <c r="Q2057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 s="12">
        <f t="shared" si="129"/>
        <v>138.49458483754512</v>
      </c>
      <c r="Q2058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 s="12">
        <f t="shared" si="129"/>
        <v>45.547792792792798</v>
      </c>
      <c r="Q2059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 s="12">
        <f t="shared" si="129"/>
        <v>10.507317073170732</v>
      </c>
      <c r="Q206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 s="12">
        <f t="shared" si="129"/>
        <v>114.76533333333333</v>
      </c>
      <c r="Q2061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 s="12">
        <f t="shared" si="129"/>
        <v>35.997067448680355</v>
      </c>
      <c r="Q2062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 s="12">
        <f t="shared" si="129"/>
        <v>154.17142857142858</v>
      </c>
      <c r="Q2063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 s="12">
        <f t="shared" si="129"/>
        <v>566.38916256157631</v>
      </c>
      <c r="Q2064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 s="12">
        <f t="shared" si="129"/>
        <v>120.85714285714286</v>
      </c>
      <c r="Q2065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 s="12">
        <f t="shared" si="129"/>
        <v>86.163845492085343</v>
      </c>
      <c r="Q2066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 s="12">
        <f t="shared" si="129"/>
        <v>51.212114395886893</v>
      </c>
      <c r="Q2067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 s="12">
        <f t="shared" si="129"/>
        <v>67.261538461538464</v>
      </c>
      <c r="Q2068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 s="12">
        <f t="shared" si="129"/>
        <v>62.8</v>
      </c>
      <c r="Q2069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 s="12">
        <f t="shared" si="129"/>
        <v>346.13118421052633</v>
      </c>
      <c r="Q207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 s="12">
        <f t="shared" si="129"/>
        <v>244.11912547528519</v>
      </c>
      <c r="Q2071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 s="12">
        <f t="shared" si="129"/>
        <v>259.25424836601309</v>
      </c>
      <c r="Q2072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 s="12">
        <f t="shared" si="129"/>
        <v>201.96402877697841</v>
      </c>
      <c r="Q2073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 s="12">
        <f t="shared" si="129"/>
        <v>226.20857142857142</v>
      </c>
      <c r="Q2074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 s="12">
        <f t="shared" si="129"/>
        <v>324.69</v>
      </c>
      <c r="Q2075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 s="12">
        <f t="shared" si="129"/>
        <v>205</v>
      </c>
      <c r="Q2076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 s="12">
        <f t="shared" si="129"/>
        <v>20.465926829268295</v>
      </c>
      <c r="Q2077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 s="12">
        <f t="shared" si="129"/>
        <v>116.35303146309367</v>
      </c>
      <c r="Q2078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 s="12">
        <f t="shared" si="129"/>
        <v>307.20212765957444</v>
      </c>
      <c r="Q2079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 s="12">
        <f t="shared" si="129"/>
        <v>546.6875</v>
      </c>
      <c r="Q208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 s="12">
        <f t="shared" si="129"/>
        <v>47.474464579901152</v>
      </c>
      <c r="Q2081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 s="12">
        <f t="shared" si="129"/>
        <v>101.56</v>
      </c>
      <c r="Q2082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 s="12">
        <f t="shared" si="129"/>
        <v>72.909090909090907</v>
      </c>
      <c r="Q2083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 s="12">
        <f t="shared" si="129"/>
        <v>43.710526315789473</v>
      </c>
      <c r="Q2084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 s="12">
        <f t="shared" si="129"/>
        <v>34</v>
      </c>
      <c r="Q2085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 s="12">
        <f t="shared" si="129"/>
        <v>70.652173913043484</v>
      </c>
      <c r="Q2086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 s="12">
        <f t="shared" si="129"/>
        <v>89.301204819277103</v>
      </c>
      <c r="Q2087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 s="12">
        <f t="shared" si="129"/>
        <v>115.08571428571429</v>
      </c>
      <c r="Q2088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 s="12">
        <f t="shared" si="129"/>
        <v>62.12</v>
      </c>
      <c r="Q2089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 s="12">
        <f t="shared" si="129"/>
        <v>46.204266666666669</v>
      </c>
      <c r="Q209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 s="12">
        <f t="shared" si="129"/>
        <v>48.54854838709678</v>
      </c>
      <c r="Q2091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 s="12">
        <f t="shared" si="129"/>
        <v>57.520187499999999</v>
      </c>
      <c r="Q2092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 s="12">
        <f t="shared" si="129"/>
        <v>88.147154471544724</v>
      </c>
      <c r="Q2093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 s="12">
        <f t="shared" si="129"/>
        <v>110.49090909090908</v>
      </c>
      <c r="Q2094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 s="12">
        <f t="shared" si="129"/>
        <v>66.826086956521735</v>
      </c>
      <c r="Q2095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 s="12">
        <f t="shared" si="129"/>
        <v>58.597222222222221</v>
      </c>
      <c r="Q2096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12">
        <f t="shared" si="129"/>
        <v>113.63636363636364</v>
      </c>
      <c r="Q2097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 s="12">
        <f t="shared" si="129"/>
        <v>43.571428571428569</v>
      </c>
      <c r="Q2098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12">
        <f t="shared" si="129"/>
        <v>78.94736842105263</v>
      </c>
      <c r="Q2099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 s="12">
        <f t="shared" si="129"/>
        <v>188.125</v>
      </c>
      <c r="Q210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4.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 s="12">
        <f t="shared" si="129"/>
        <v>63.031746031746032</v>
      </c>
      <c r="Q2101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 s="12">
        <f t="shared" si="129"/>
        <v>30.37037037037037</v>
      </c>
      <c r="Q2102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 s="12">
        <f t="shared" si="129"/>
        <v>51.477272727272727</v>
      </c>
      <c r="Q2103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12">
        <f t="shared" si="129"/>
        <v>35.789473684210527</v>
      </c>
      <c r="Q2104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 s="12">
        <f t="shared" si="129"/>
        <v>98.817391304347822</v>
      </c>
      <c r="Q2105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 s="12">
        <f t="shared" si="129"/>
        <v>28</v>
      </c>
      <c r="Q2106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12">
        <f t="shared" si="129"/>
        <v>51.313131313131315</v>
      </c>
      <c r="Q2107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 s="12">
        <f t="shared" si="129"/>
        <v>53.522727272727273</v>
      </c>
      <c r="Q2108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 s="12">
        <f t="shared" si="129"/>
        <v>37.149310344827583</v>
      </c>
      <c r="Q2109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 s="12">
        <f t="shared" si="129"/>
        <v>89.895287958115176</v>
      </c>
      <c r="Q21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 s="12">
        <f t="shared" si="129"/>
        <v>106.52500000000001</v>
      </c>
      <c r="Q2111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 s="12">
        <f t="shared" si="129"/>
        <v>52.815789473684212</v>
      </c>
      <c r="Q2112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 s="12">
        <f t="shared" si="129"/>
        <v>54.615384615384613</v>
      </c>
      <c r="Q2113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12">
        <f t="shared" si="129"/>
        <v>27.272727272727273</v>
      </c>
      <c r="Q2114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 s="12">
        <f t="shared" ref="P2115:P2178" si="133">E2115/L2115</f>
        <v>68.598130841121488</v>
      </c>
      <c r="Q2115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 s="12">
        <f t="shared" si="133"/>
        <v>35.612244897959187</v>
      </c>
      <c r="Q2116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 s="12">
        <f t="shared" si="133"/>
        <v>94.027777777777771</v>
      </c>
      <c r="Q2117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 s="12">
        <f t="shared" si="133"/>
        <v>526.45652173913038</v>
      </c>
      <c r="Q2118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 s="12">
        <f t="shared" si="133"/>
        <v>50.657142857142858</v>
      </c>
      <c r="Q2119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 s="12">
        <f t="shared" si="133"/>
        <v>79.182941176470578</v>
      </c>
      <c r="Q212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 s="12">
        <f t="shared" si="133"/>
        <v>91.590909090909093</v>
      </c>
      <c r="Q2121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 s="12">
        <f t="shared" si="133"/>
        <v>116.96275362318841</v>
      </c>
      <c r="Q2122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 s="12">
        <f t="shared" si="133"/>
        <v>28.4</v>
      </c>
      <c r="Q2123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 s="12">
        <f t="shared" si="133"/>
        <v>103.33333333333333</v>
      </c>
      <c r="Q2124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12">
        <f t="shared" si="133"/>
        <v>10</v>
      </c>
      <c r="Q2125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 s="12">
        <f t="shared" si="133"/>
        <v>23</v>
      </c>
      <c r="Q2126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 s="12">
        <f t="shared" si="133"/>
        <v>31.555555555555557</v>
      </c>
      <c r="Q2127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 s="12">
        <f t="shared" si="133"/>
        <v>5</v>
      </c>
      <c r="Q2128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 s="12">
        <f t="shared" si="133"/>
        <v>34.220338983050844</v>
      </c>
      <c r="Q2129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 s="12">
        <f t="shared" si="133"/>
        <v>25</v>
      </c>
      <c r="Q213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 s="12">
        <f t="shared" si="133"/>
        <v>19.666666666666668</v>
      </c>
      <c r="Q2131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 s="12">
        <f t="shared" si="133"/>
        <v>21.25</v>
      </c>
      <c r="Q2132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12">
        <f t="shared" si="133"/>
        <v>8.3333333333333339</v>
      </c>
      <c r="Q2133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 s="12">
        <f t="shared" si="133"/>
        <v>21.34333333333333</v>
      </c>
      <c r="Q2134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 s="12">
        <f t="shared" si="133"/>
        <v>5.333333333333333</v>
      </c>
      <c r="Q2135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 s="12">
        <f t="shared" si="133"/>
        <v>34.666666666666664</v>
      </c>
      <c r="Q2136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 s="12">
        <f t="shared" si="133"/>
        <v>21.727272727272727</v>
      </c>
      <c r="Q2137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 s="12">
        <f t="shared" si="133"/>
        <v>11.922499999999999</v>
      </c>
      <c r="Q2138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 s="12">
        <f t="shared" si="133"/>
        <v>26.59737827715356</v>
      </c>
      <c r="Q2139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 s="12">
        <f t="shared" si="133"/>
        <v>10.666666666666666</v>
      </c>
      <c r="Q214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 s="12">
        <f t="shared" si="133"/>
        <v>29.035714285714285</v>
      </c>
      <c r="Q2141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 s="12">
        <f t="shared" si="133"/>
        <v>50.909090909090907</v>
      </c>
      <c r="Q2142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12" t="e">
        <f t="shared" si="133"/>
        <v>#DIV/0!</v>
      </c>
      <c r="Q2143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 s="12">
        <f t="shared" si="133"/>
        <v>50.083333333333336</v>
      </c>
      <c r="Q2144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 s="12">
        <f t="shared" si="133"/>
        <v>45</v>
      </c>
      <c r="Q2145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 s="12">
        <f t="shared" si="133"/>
        <v>25.291666666666668</v>
      </c>
      <c r="Q2146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 s="12">
        <f t="shared" si="133"/>
        <v>51.292134831460672</v>
      </c>
      <c r="Q2147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 s="12">
        <f t="shared" si="133"/>
        <v>1</v>
      </c>
      <c r="Q2148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4.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 s="12">
        <f t="shared" si="133"/>
        <v>49.381818181818183</v>
      </c>
      <c r="Q2149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12">
        <f t="shared" si="133"/>
        <v>1</v>
      </c>
      <c r="Q215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12" t="e">
        <f t="shared" si="133"/>
        <v>#DIV/0!</v>
      </c>
      <c r="Q2151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4.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 s="12">
        <f t="shared" si="133"/>
        <v>101.25</v>
      </c>
      <c r="Q2152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 s="12">
        <f t="shared" si="133"/>
        <v>19.666666666666668</v>
      </c>
      <c r="Q2153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 s="12">
        <f t="shared" si="133"/>
        <v>12.5</v>
      </c>
      <c r="Q2154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 s="12">
        <f t="shared" si="133"/>
        <v>8.5</v>
      </c>
      <c r="Q2155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 s="12">
        <f t="shared" si="133"/>
        <v>1</v>
      </c>
      <c r="Q2156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 s="12">
        <f t="shared" si="133"/>
        <v>23</v>
      </c>
      <c r="Q2157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 s="12">
        <f t="shared" si="133"/>
        <v>17.987951807228917</v>
      </c>
      <c r="Q2158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 s="12">
        <f t="shared" si="133"/>
        <v>370.94736842105266</v>
      </c>
      <c r="Q2159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 s="12">
        <f t="shared" si="133"/>
        <v>63.569485530546629</v>
      </c>
      <c r="Q216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 s="12">
        <f t="shared" si="133"/>
        <v>13</v>
      </c>
      <c r="Q2161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 s="12">
        <f t="shared" si="133"/>
        <v>5.3125</v>
      </c>
      <c r="Q2162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 s="12">
        <f t="shared" si="133"/>
        <v>35.615384615384613</v>
      </c>
      <c r="Q2163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 s="12">
        <f t="shared" si="133"/>
        <v>87.103448275862064</v>
      </c>
      <c r="Q2164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 s="12">
        <f t="shared" si="133"/>
        <v>75.11363636363636</v>
      </c>
      <c r="Q2165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 s="12">
        <f t="shared" si="133"/>
        <v>68.01204819277109</v>
      </c>
      <c r="Q2166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 s="12">
        <f t="shared" si="133"/>
        <v>29.623931623931625</v>
      </c>
      <c r="Q2167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 s="12">
        <f t="shared" si="133"/>
        <v>91.625</v>
      </c>
      <c r="Q2168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12">
        <f t="shared" si="133"/>
        <v>22.5</v>
      </c>
      <c r="Q2169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 s="12">
        <f t="shared" si="133"/>
        <v>64.366735294117646</v>
      </c>
      <c r="Q217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12">
        <f t="shared" si="133"/>
        <v>21.857142857142858</v>
      </c>
      <c r="Q2171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 s="12">
        <f t="shared" si="133"/>
        <v>33.315789473684212</v>
      </c>
      <c r="Q2172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 s="12">
        <f t="shared" si="133"/>
        <v>90.276595744680847</v>
      </c>
      <c r="Q2173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12">
        <f t="shared" si="133"/>
        <v>76.92307692307692</v>
      </c>
      <c r="Q2174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 s="12">
        <f t="shared" si="133"/>
        <v>59.233333333333334</v>
      </c>
      <c r="Q2175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 s="12">
        <f t="shared" si="133"/>
        <v>65.38095238095238</v>
      </c>
      <c r="Q2176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12">
        <f t="shared" si="133"/>
        <v>67.307692307692307</v>
      </c>
      <c r="Q2177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 s="12">
        <f t="shared" si="133"/>
        <v>88.74647887323944</v>
      </c>
      <c r="Q2178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 s="12">
        <f t="shared" ref="P2179:P2242" si="137">E2179/L2179</f>
        <v>65.868421052631575</v>
      </c>
      <c r="Q2179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 s="12">
        <f t="shared" si="137"/>
        <v>40.349243306169967</v>
      </c>
      <c r="Q218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 s="12">
        <f t="shared" si="137"/>
        <v>76.857142857142861</v>
      </c>
      <c r="Q2181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 s="12">
        <f t="shared" si="137"/>
        <v>68.707820512820518</v>
      </c>
      <c r="Q2182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 s="12">
        <f t="shared" si="137"/>
        <v>57.773584905660378</v>
      </c>
      <c r="Q2183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 s="12">
        <f t="shared" si="137"/>
        <v>44.171348314606739</v>
      </c>
      <c r="Q2184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 s="12">
        <f t="shared" si="137"/>
        <v>31.566308243727597</v>
      </c>
      <c r="Q2185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 s="12">
        <f t="shared" si="137"/>
        <v>107.04511278195488</v>
      </c>
      <c r="Q2186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 s="12">
        <f t="shared" si="137"/>
        <v>149.03451043338683</v>
      </c>
      <c r="Q2187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 s="12">
        <f t="shared" si="137"/>
        <v>55.956632653061227</v>
      </c>
      <c r="Q2188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 s="12">
        <f t="shared" si="137"/>
        <v>56.970381807973048</v>
      </c>
      <c r="Q2189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 s="12">
        <f t="shared" si="137"/>
        <v>44.056420233463037</v>
      </c>
      <c r="Q219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 s="12">
        <f t="shared" si="137"/>
        <v>68.625</v>
      </c>
      <c r="Q2191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 s="12">
        <f t="shared" si="137"/>
        <v>65.318435754189949</v>
      </c>
      <c r="Q2192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 s="12">
        <f t="shared" si="137"/>
        <v>35.92</v>
      </c>
      <c r="Q2193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 s="12">
        <f t="shared" si="137"/>
        <v>40.070667078443485</v>
      </c>
      <c r="Q2194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 s="12">
        <f t="shared" si="137"/>
        <v>75.647714604236342</v>
      </c>
      <c r="Q2195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 s="12">
        <f t="shared" si="137"/>
        <v>61.203872437357631</v>
      </c>
      <c r="Q2196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 s="12">
        <f t="shared" si="137"/>
        <v>48.130434782608695</v>
      </c>
      <c r="Q2197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 s="12">
        <f t="shared" si="137"/>
        <v>68.106837606837601</v>
      </c>
      <c r="Q2198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 s="12">
        <f t="shared" si="137"/>
        <v>65.891300230946882</v>
      </c>
      <c r="Q2199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 s="12">
        <f t="shared" si="137"/>
        <v>81.654377880184327</v>
      </c>
      <c r="Q220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 s="12">
        <f t="shared" si="137"/>
        <v>52.701195219123505</v>
      </c>
      <c r="Q2201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 s="12">
        <f t="shared" si="137"/>
        <v>41.228136882129277</v>
      </c>
      <c r="Q2202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 s="12">
        <f t="shared" si="137"/>
        <v>15.035357142857142</v>
      </c>
      <c r="Q2203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 s="12">
        <f t="shared" si="137"/>
        <v>39.066920943134534</v>
      </c>
      <c r="Q2204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 s="12">
        <f t="shared" si="137"/>
        <v>43.82</v>
      </c>
      <c r="Q2205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 s="12">
        <f t="shared" si="137"/>
        <v>27.301369863013697</v>
      </c>
      <c r="Q2206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12">
        <f t="shared" si="137"/>
        <v>42.222222222222221</v>
      </c>
      <c r="Q2207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 s="12">
        <f t="shared" si="137"/>
        <v>33.235294117647058</v>
      </c>
      <c r="Q2208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12">
        <f t="shared" si="137"/>
        <v>285.71428571428572</v>
      </c>
      <c r="Q2209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 s="12">
        <f t="shared" si="137"/>
        <v>42.333333333333336</v>
      </c>
      <c r="Q22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 s="12">
        <f t="shared" si="137"/>
        <v>50.266666666666666</v>
      </c>
      <c r="Q2211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 s="12">
        <f t="shared" si="137"/>
        <v>61.902777777777779</v>
      </c>
      <c r="Q2212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 s="12">
        <f t="shared" si="137"/>
        <v>40.75</v>
      </c>
      <c r="Q2213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 s="12">
        <f t="shared" si="137"/>
        <v>55.796747967479675</v>
      </c>
      <c r="Q2214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12">
        <f t="shared" si="137"/>
        <v>10</v>
      </c>
      <c r="Q2215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 s="12">
        <f t="shared" si="137"/>
        <v>73.125416666666666</v>
      </c>
      <c r="Q2216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 s="12">
        <f t="shared" si="137"/>
        <v>26.060606060606062</v>
      </c>
      <c r="Q2217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 s="12">
        <f t="shared" si="137"/>
        <v>22.642857142857142</v>
      </c>
      <c r="Q2218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 s="12">
        <f t="shared" si="137"/>
        <v>47.222222222222221</v>
      </c>
      <c r="Q2219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 s="12">
        <f t="shared" si="137"/>
        <v>32.324473684210524</v>
      </c>
      <c r="Q222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 s="12">
        <f t="shared" si="137"/>
        <v>53.421052631578945</v>
      </c>
      <c r="Q2221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 s="12">
        <f t="shared" si="137"/>
        <v>51.304347826086953</v>
      </c>
      <c r="Q2222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 s="12">
        <f t="shared" si="137"/>
        <v>37.197247706422019</v>
      </c>
      <c r="Q2223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 s="12">
        <f t="shared" si="137"/>
        <v>27.1</v>
      </c>
      <c r="Q2224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 s="12">
        <f t="shared" si="137"/>
        <v>206.31</v>
      </c>
      <c r="Q2225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 s="12">
        <f t="shared" si="137"/>
        <v>82.145270270270274</v>
      </c>
      <c r="Q2226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 s="12">
        <f t="shared" si="137"/>
        <v>164.79651993355483</v>
      </c>
      <c r="Q2227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 s="12">
        <f t="shared" si="137"/>
        <v>60.820280373831778</v>
      </c>
      <c r="Q2228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 s="12">
        <f t="shared" si="137"/>
        <v>67.970099667774093</v>
      </c>
      <c r="Q2229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 s="12">
        <f t="shared" si="137"/>
        <v>81.561805555555551</v>
      </c>
      <c r="Q223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 s="12">
        <f t="shared" si="137"/>
        <v>25.42547309833024</v>
      </c>
      <c r="Q2231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 s="12">
        <f t="shared" si="137"/>
        <v>21.497991967871485</v>
      </c>
      <c r="Q2232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 s="12">
        <f t="shared" si="137"/>
        <v>27.226630727762803</v>
      </c>
      <c r="Q2233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 s="12">
        <f t="shared" si="137"/>
        <v>25.091093117408906</v>
      </c>
      <c r="Q2234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 s="12">
        <f t="shared" si="137"/>
        <v>21.230179028132991</v>
      </c>
      <c r="Q2235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12">
        <f t="shared" si="137"/>
        <v>41.607142857142854</v>
      </c>
      <c r="Q2236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 s="12">
        <f t="shared" si="137"/>
        <v>135.58503401360545</v>
      </c>
      <c r="Q2237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 s="12">
        <f t="shared" si="137"/>
        <v>22.116176470588236</v>
      </c>
      <c r="Q2238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 s="12">
        <f t="shared" si="137"/>
        <v>64.625635808748726</v>
      </c>
      <c r="Q2239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 s="12">
        <f t="shared" si="137"/>
        <v>69.569620253164558</v>
      </c>
      <c r="Q224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 s="12">
        <f t="shared" si="137"/>
        <v>75.133028169014082</v>
      </c>
      <c r="Q2241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 s="12">
        <f t="shared" si="137"/>
        <v>140.97916666666666</v>
      </c>
      <c r="Q2242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 s="12">
        <f t="shared" ref="P2243:P2306" si="141">E2243/L2243</f>
        <v>49.472392638036808</v>
      </c>
      <c r="Q2243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 s="12">
        <f t="shared" si="141"/>
        <v>53.865251485148519</v>
      </c>
      <c r="Q2244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12">
        <f t="shared" si="141"/>
        <v>4.5712530712530715</v>
      </c>
      <c r="Q2245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 s="12">
        <f t="shared" si="141"/>
        <v>65.00344827586207</v>
      </c>
      <c r="Q2246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 s="12">
        <f t="shared" si="141"/>
        <v>53.475252525252522</v>
      </c>
      <c r="Q2247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 s="12">
        <f t="shared" si="141"/>
        <v>43.912280701754383</v>
      </c>
      <c r="Q2248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 s="12">
        <f t="shared" si="141"/>
        <v>50.852631578947367</v>
      </c>
      <c r="Q2249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 s="12">
        <f t="shared" si="141"/>
        <v>58.6328125</v>
      </c>
      <c r="Q225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 s="12">
        <f t="shared" si="141"/>
        <v>32.81666666666667</v>
      </c>
      <c r="Q2251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 s="12">
        <f t="shared" si="141"/>
        <v>426.93169877408059</v>
      </c>
      <c r="Q2252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 s="12">
        <f t="shared" si="141"/>
        <v>23.808729166666669</v>
      </c>
      <c r="Q2253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 s="12">
        <f t="shared" si="141"/>
        <v>98.413654618473899</v>
      </c>
      <c r="Q2254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 s="12">
        <f t="shared" si="141"/>
        <v>107.32142857142857</v>
      </c>
      <c r="Q2255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 s="12">
        <f t="shared" si="141"/>
        <v>11.67005076142132</v>
      </c>
      <c r="Q2256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 s="12">
        <f t="shared" si="141"/>
        <v>41.782287822878232</v>
      </c>
      <c r="Q2257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 s="12">
        <f t="shared" si="141"/>
        <v>21.38</v>
      </c>
      <c r="Q2258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 s="12">
        <f t="shared" si="141"/>
        <v>94.103550295857985</v>
      </c>
      <c r="Q2259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 s="12">
        <f t="shared" si="141"/>
        <v>15.721951219512196</v>
      </c>
      <c r="Q226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 s="12">
        <f t="shared" si="141"/>
        <v>90.635922330097088</v>
      </c>
      <c r="Q2261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 s="12">
        <f t="shared" si="141"/>
        <v>97.297619047619051</v>
      </c>
      <c r="Q2262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 s="12">
        <f t="shared" si="141"/>
        <v>37.11904761904762</v>
      </c>
      <c r="Q2263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 s="12">
        <f t="shared" si="141"/>
        <v>28.104972375690608</v>
      </c>
      <c r="Q2264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 s="12">
        <f t="shared" si="141"/>
        <v>144.43333333333334</v>
      </c>
      <c r="Q2265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 s="12">
        <f t="shared" si="141"/>
        <v>24.274157303370785</v>
      </c>
      <c r="Q2266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 s="12">
        <f t="shared" si="141"/>
        <v>35.117647058823529</v>
      </c>
      <c r="Q2267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 s="12">
        <f t="shared" si="141"/>
        <v>24.762886597938145</v>
      </c>
      <c r="Q2268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 s="12">
        <f t="shared" si="141"/>
        <v>188.37871287128712</v>
      </c>
      <c r="Q2269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 s="12">
        <f t="shared" si="141"/>
        <v>148.08247422680412</v>
      </c>
      <c r="Q227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 s="12">
        <f t="shared" si="141"/>
        <v>49.934589800443462</v>
      </c>
      <c r="Q2271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 s="12">
        <f t="shared" si="141"/>
        <v>107.82155688622754</v>
      </c>
      <c r="Q2272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 s="12">
        <f t="shared" si="141"/>
        <v>42.63403614457831</v>
      </c>
      <c r="Q2273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 s="12">
        <f t="shared" si="141"/>
        <v>14.370762711864407</v>
      </c>
      <c r="Q2274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 s="12">
        <f t="shared" si="141"/>
        <v>37.476190476190474</v>
      </c>
      <c r="Q2275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 s="12">
        <f t="shared" si="141"/>
        <v>30.202020202020201</v>
      </c>
      <c r="Q2276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 s="12">
        <f t="shared" si="141"/>
        <v>33.550632911392405</v>
      </c>
      <c r="Q2277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 s="12">
        <f t="shared" si="141"/>
        <v>64.74666666666667</v>
      </c>
      <c r="Q2278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 s="12">
        <f t="shared" si="141"/>
        <v>57.932367149758456</v>
      </c>
      <c r="Q2279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 s="12">
        <f t="shared" si="141"/>
        <v>53.078431372549019</v>
      </c>
      <c r="Q228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 s="12">
        <f t="shared" si="141"/>
        <v>48.0625</v>
      </c>
      <c r="Q2281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 s="12">
        <f t="shared" si="141"/>
        <v>82.396874999999994</v>
      </c>
      <c r="Q2282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12">
        <f t="shared" si="141"/>
        <v>50.454545454545453</v>
      </c>
      <c r="Q2283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 s="12">
        <f t="shared" si="141"/>
        <v>115.83333333333333</v>
      </c>
      <c r="Q2284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 s="12">
        <f t="shared" si="141"/>
        <v>63.03458333333333</v>
      </c>
      <c r="Q2285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 s="12">
        <f t="shared" si="141"/>
        <v>108.02152542372882</v>
      </c>
      <c r="Q2286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 s="12">
        <f t="shared" si="141"/>
        <v>46.088607594936711</v>
      </c>
      <c r="Q2287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 s="12">
        <f t="shared" si="141"/>
        <v>107.21428571428571</v>
      </c>
      <c r="Q2288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 s="12">
        <f t="shared" si="141"/>
        <v>50.9338679245283</v>
      </c>
      <c r="Q2289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 s="12">
        <f t="shared" si="141"/>
        <v>40.04</v>
      </c>
      <c r="Q229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 s="12">
        <f t="shared" si="141"/>
        <v>64.44</v>
      </c>
      <c r="Q2291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 s="12">
        <f t="shared" si="141"/>
        <v>53.827586206896555</v>
      </c>
      <c r="Q2292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 s="12">
        <f t="shared" si="141"/>
        <v>100.46511627906976</v>
      </c>
      <c r="Q2293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 s="12">
        <f t="shared" si="141"/>
        <v>46.630652173913049</v>
      </c>
      <c r="Q2294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 s="12">
        <f t="shared" si="141"/>
        <v>34.074074074074076</v>
      </c>
      <c r="Q2295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 s="12">
        <f t="shared" si="141"/>
        <v>65.214642857142863</v>
      </c>
      <c r="Q2296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 s="12">
        <f t="shared" si="141"/>
        <v>44.205882352941174</v>
      </c>
      <c r="Q2297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 s="12">
        <f t="shared" si="141"/>
        <v>71.965517241379317</v>
      </c>
      <c r="Q2298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 s="12">
        <f t="shared" si="141"/>
        <v>52.94736842105263</v>
      </c>
      <c r="Q2299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 s="12">
        <f t="shared" si="141"/>
        <v>109.45138888888889</v>
      </c>
      <c r="Q230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 s="12">
        <f t="shared" si="141"/>
        <v>75.035714285714292</v>
      </c>
      <c r="Q2301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 s="12">
        <f t="shared" si="141"/>
        <v>115.71428571428571</v>
      </c>
      <c r="Q2302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 s="12">
        <f t="shared" si="141"/>
        <v>31.659810426540286</v>
      </c>
      <c r="Q2303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 s="12">
        <f t="shared" si="141"/>
        <v>46.176470588235297</v>
      </c>
      <c r="Q2304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 s="12">
        <f t="shared" si="141"/>
        <v>68.481650485436887</v>
      </c>
      <c r="Q2305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 s="12">
        <f t="shared" si="141"/>
        <v>53.469203539823013</v>
      </c>
      <c r="Q2306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 s="12">
        <f t="shared" ref="P2307:P2370" si="145">E2307/L2307</f>
        <v>109.10778443113773</v>
      </c>
      <c r="Q2307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 s="12">
        <f t="shared" si="145"/>
        <v>51.185616438356163</v>
      </c>
      <c r="Q2308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 s="12">
        <f t="shared" si="145"/>
        <v>27.936800000000002</v>
      </c>
      <c r="Q2309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 s="12">
        <f t="shared" si="145"/>
        <v>82.496921824104234</v>
      </c>
      <c r="Q23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 s="12">
        <f t="shared" si="145"/>
        <v>59.817476635514019</v>
      </c>
      <c r="Q2311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 s="12">
        <f t="shared" si="145"/>
        <v>64.816470588235291</v>
      </c>
      <c r="Q2312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 s="12">
        <f t="shared" si="145"/>
        <v>90.09615384615384</v>
      </c>
      <c r="Q2313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 s="12">
        <f t="shared" si="145"/>
        <v>40.962025316455694</v>
      </c>
      <c r="Q2314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 s="12">
        <f t="shared" si="145"/>
        <v>56.000127388535034</v>
      </c>
      <c r="Q2315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 s="12">
        <f t="shared" si="145"/>
        <v>37.672800000000002</v>
      </c>
      <c r="Q2316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 s="12">
        <f t="shared" si="145"/>
        <v>40.078125</v>
      </c>
      <c r="Q2317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 s="12">
        <f t="shared" si="145"/>
        <v>78.031999999999996</v>
      </c>
      <c r="Q2318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12">
        <f t="shared" si="145"/>
        <v>18.90909090909091</v>
      </c>
      <c r="Q2319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 s="12">
        <f t="shared" si="145"/>
        <v>37.134969325153371</v>
      </c>
      <c r="Q232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 s="12">
        <f t="shared" si="145"/>
        <v>41.961038961038959</v>
      </c>
      <c r="Q2321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 s="12">
        <f t="shared" si="145"/>
        <v>61.044943820224717</v>
      </c>
      <c r="Q2322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 s="12">
        <f t="shared" si="145"/>
        <v>64.53125</v>
      </c>
      <c r="Q2323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 s="12">
        <f t="shared" si="145"/>
        <v>21.25</v>
      </c>
      <c r="Q2324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12">
        <f t="shared" si="145"/>
        <v>30</v>
      </c>
      <c r="Q2325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 s="12">
        <f t="shared" si="145"/>
        <v>25.491803278688526</v>
      </c>
      <c r="Q2326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12">
        <f t="shared" si="145"/>
        <v>11.428571428571429</v>
      </c>
      <c r="Q2327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 s="12">
        <f t="shared" si="145"/>
        <v>108</v>
      </c>
      <c r="Q2328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 s="12">
        <f t="shared" si="145"/>
        <v>54.883162444113267</v>
      </c>
      <c r="Q2329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 s="12">
        <f t="shared" si="145"/>
        <v>47.383612662942269</v>
      </c>
      <c r="Q233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 s="12">
        <f t="shared" si="145"/>
        <v>211.84</v>
      </c>
      <c r="Q2331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 s="12">
        <f t="shared" si="145"/>
        <v>219.92638036809817</v>
      </c>
      <c r="Q2332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 s="12">
        <f t="shared" si="145"/>
        <v>40.795406360424032</v>
      </c>
      <c r="Q2333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 s="12">
        <f t="shared" si="145"/>
        <v>75.502840909090907</v>
      </c>
      <c r="Q2334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 s="12">
        <f t="shared" si="145"/>
        <v>13.542553191489361</v>
      </c>
      <c r="Q2335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 s="12">
        <f t="shared" si="145"/>
        <v>60.865671641791046</v>
      </c>
      <c r="Q2336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 s="12">
        <f t="shared" si="145"/>
        <v>115.69230769230769</v>
      </c>
      <c r="Q2337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 s="12">
        <f t="shared" si="145"/>
        <v>48.104623556581984</v>
      </c>
      <c r="Q2338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 s="12">
        <f t="shared" si="145"/>
        <v>74.184357541899445</v>
      </c>
      <c r="Q2339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 s="12">
        <f t="shared" si="145"/>
        <v>123.34552845528455</v>
      </c>
      <c r="Q234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 s="12">
        <f t="shared" si="145"/>
        <v>66.623188405797094</v>
      </c>
      <c r="Q2341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 s="12">
        <f t="shared" si="145"/>
        <v>104.99007444168734</v>
      </c>
      <c r="Q2342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12" t="e">
        <f t="shared" si="145"/>
        <v>#DIV/0!</v>
      </c>
      <c r="Q2343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12" t="e">
        <f t="shared" si="145"/>
        <v>#DIV/0!</v>
      </c>
      <c r="Q2344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12">
        <f t="shared" si="145"/>
        <v>300</v>
      </c>
      <c r="Q2345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 s="12">
        <f t="shared" si="145"/>
        <v>1</v>
      </c>
      <c r="Q2346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12" t="e">
        <f t="shared" si="145"/>
        <v>#DIV/0!</v>
      </c>
      <c r="Q2347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 s="12">
        <f t="shared" si="145"/>
        <v>13</v>
      </c>
      <c r="Q2348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 s="12">
        <f t="shared" si="145"/>
        <v>15</v>
      </c>
      <c r="Q2349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 s="12">
        <f t="shared" si="145"/>
        <v>54</v>
      </c>
      <c r="Q235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12" t="e">
        <f t="shared" si="145"/>
        <v>#DIV/0!</v>
      </c>
      <c r="Q2351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12" t="e">
        <f t="shared" si="145"/>
        <v>#DIV/0!</v>
      </c>
      <c r="Q2352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 s="12">
        <f t="shared" si="145"/>
        <v>15.428571428571429</v>
      </c>
      <c r="Q2353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12" t="e">
        <f t="shared" si="145"/>
        <v>#DIV/0!</v>
      </c>
      <c r="Q2354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12" t="e">
        <f t="shared" si="145"/>
        <v>#DIV/0!</v>
      </c>
      <c r="Q2355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 s="12">
        <f t="shared" si="145"/>
        <v>25</v>
      </c>
      <c r="Q2356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 s="12">
        <f t="shared" si="145"/>
        <v>27.5</v>
      </c>
      <c r="Q2357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12" t="e">
        <f t="shared" si="145"/>
        <v>#DIV/0!</v>
      </c>
      <c r="Q2358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12" t="e">
        <f t="shared" si="145"/>
        <v>#DIV/0!</v>
      </c>
      <c r="Q2359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12" t="e">
        <f t="shared" si="145"/>
        <v>#DIV/0!</v>
      </c>
      <c r="Q236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 s="12">
        <f t="shared" si="145"/>
        <v>367</v>
      </c>
      <c r="Q2361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 s="12">
        <f t="shared" si="145"/>
        <v>2</v>
      </c>
      <c r="Q2362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12" t="e">
        <f t="shared" si="145"/>
        <v>#DIV/0!</v>
      </c>
      <c r="Q2363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 s="12">
        <f t="shared" si="145"/>
        <v>60</v>
      </c>
      <c r="Q2364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12" t="e">
        <f t="shared" si="145"/>
        <v>#DIV/0!</v>
      </c>
      <c r="Q2365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12" t="e">
        <f t="shared" si="145"/>
        <v>#DIV/0!</v>
      </c>
      <c r="Q2366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12" t="e">
        <f t="shared" si="145"/>
        <v>#DIV/0!</v>
      </c>
      <c r="Q2367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 s="12">
        <f t="shared" si="145"/>
        <v>97.407407407407405</v>
      </c>
      <c r="Q2368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 s="12">
        <f t="shared" si="145"/>
        <v>47.857142857142854</v>
      </c>
      <c r="Q2369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 s="12">
        <f t="shared" si="145"/>
        <v>50</v>
      </c>
      <c r="Q237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s="12" t="e">
        <f t="shared" ref="P2371:P2434" si="149">E2371/L2371</f>
        <v>#DIV/0!</v>
      </c>
      <c r="Q2371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 s="12">
        <f t="shared" si="149"/>
        <v>20.5</v>
      </c>
      <c r="Q2372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12" t="e">
        <f t="shared" si="149"/>
        <v>#DIV/0!</v>
      </c>
      <c r="Q2373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 s="12">
        <f t="shared" si="149"/>
        <v>30</v>
      </c>
      <c r="Q2374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 s="12">
        <f t="shared" si="149"/>
        <v>50</v>
      </c>
      <c r="Q2375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 s="12">
        <f t="shared" si="149"/>
        <v>10</v>
      </c>
      <c r="Q2376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12" t="e">
        <f t="shared" si="149"/>
        <v>#DIV/0!</v>
      </c>
      <c r="Q2377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 s="12">
        <f t="shared" si="149"/>
        <v>81.582499999999996</v>
      </c>
      <c r="Q2378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12" t="e">
        <f t="shared" si="149"/>
        <v>#DIV/0!</v>
      </c>
      <c r="Q2379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12" t="e">
        <f t="shared" si="149"/>
        <v>#DIV/0!</v>
      </c>
      <c r="Q238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12" t="e">
        <f t="shared" si="149"/>
        <v>#DIV/0!</v>
      </c>
      <c r="Q2381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 s="12">
        <f t="shared" si="149"/>
        <v>18.333333333333332</v>
      </c>
      <c r="Q2382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 s="12">
        <f t="shared" si="149"/>
        <v>224.42857142857142</v>
      </c>
      <c r="Q2383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 s="12">
        <f t="shared" si="149"/>
        <v>37.5</v>
      </c>
      <c r="Q2384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 s="12">
        <f t="shared" si="149"/>
        <v>145</v>
      </c>
      <c r="Q2385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 s="12">
        <f t="shared" si="149"/>
        <v>1</v>
      </c>
      <c r="Q2386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 s="12">
        <f t="shared" si="149"/>
        <v>112.57142857142857</v>
      </c>
      <c r="Q2387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12" t="e">
        <f t="shared" si="149"/>
        <v>#DIV/0!</v>
      </c>
      <c r="Q2388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 s="12">
        <f t="shared" si="149"/>
        <v>342</v>
      </c>
      <c r="Q2389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 s="12">
        <f t="shared" si="149"/>
        <v>57.875</v>
      </c>
      <c r="Q239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 s="12">
        <f t="shared" si="149"/>
        <v>30</v>
      </c>
      <c r="Q2391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12" t="e">
        <f t="shared" si="149"/>
        <v>#DIV/0!</v>
      </c>
      <c r="Q2392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 s="12">
        <f t="shared" si="149"/>
        <v>25</v>
      </c>
      <c r="Q2393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12" t="e">
        <f t="shared" si="149"/>
        <v>#DIV/0!</v>
      </c>
      <c r="Q2394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 s="12">
        <f t="shared" si="149"/>
        <v>50</v>
      </c>
      <c r="Q2395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 s="12">
        <f t="shared" si="149"/>
        <v>1.5</v>
      </c>
      <c r="Q2396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12" t="e">
        <f t="shared" si="149"/>
        <v>#DIV/0!</v>
      </c>
      <c r="Q2397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 s="12">
        <f t="shared" si="149"/>
        <v>10</v>
      </c>
      <c r="Q2398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12" t="e">
        <f t="shared" si="149"/>
        <v>#DIV/0!</v>
      </c>
      <c r="Q2399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12" t="e">
        <f t="shared" si="149"/>
        <v>#DIV/0!</v>
      </c>
      <c r="Q240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12" t="e">
        <f t="shared" si="149"/>
        <v>#DIV/0!</v>
      </c>
      <c r="Q2401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12" t="e">
        <f t="shared" si="149"/>
        <v>#DIV/0!</v>
      </c>
      <c r="Q2402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 s="12">
        <f t="shared" si="149"/>
        <v>22.333333333333332</v>
      </c>
      <c r="Q2403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4.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 s="12">
        <f t="shared" si="149"/>
        <v>52</v>
      </c>
      <c r="Q2404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 s="12">
        <f t="shared" si="149"/>
        <v>16.833333333333332</v>
      </c>
      <c r="Q2405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12" t="e">
        <f t="shared" si="149"/>
        <v>#DIV/0!</v>
      </c>
      <c r="Q2406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 s="12">
        <f t="shared" si="149"/>
        <v>56.3</v>
      </c>
      <c r="Q2407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 s="12">
        <f t="shared" si="149"/>
        <v>84.0625</v>
      </c>
      <c r="Q2408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 s="12">
        <f t="shared" si="149"/>
        <v>168.39393939393941</v>
      </c>
      <c r="Q2409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 s="12">
        <f t="shared" si="149"/>
        <v>15</v>
      </c>
      <c r="Q24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 s="12">
        <f t="shared" si="149"/>
        <v>76.666666666666671</v>
      </c>
      <c r="Q2411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12" t="e">
        <f t="shared" si="149"/>
        <v>#DIV/0!</v>
      </c>
      <c r="Q2412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 s="12">
        <f t="shared" si="149"/>
        <v>50.333333333333336</v>
      </c>
      <c r="Q2413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12" t="e">
        <f t="shared" si="149"/>
        <v>#DIV/0!</v>
      </c>
      <c r="Q2414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 s="12">
        <f t="shared" si="149"/>
        <v>8.3333333333333339</v>
      </c>
      <c r="Q2415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 s="12">
        <f t="shared" si="149"/>
        <v>35.384615384615387</v>
      </c>
      <c r="Q2416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 s="12">
        <f t="shared" si="149"/>
        <v>55.833333333333336</v>
      </c>
      <c r="Q2417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 s="12">
        <f t="shared" si="149"/>
        <v>5</v>
      </c>
      <c r="Q2418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12" t="e">
        <f t="shared" si="149"/>
        <v>#DIV/0!</v>
      </c>
      <c r="Q2419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4.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 s="12">
        <f t="shared" si="149"/>
        <v>1</v>
      </c>
      <c r="Q242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12" t="e">
        <f t="shared" si="149"/>
        <v>#DIV/0!</v>
      </c>
      <c r="Q2421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 s="12">
        <f t="shared" si="149"/>
        <v>69.472222222222229</v>
      </c>
      <c r="Q2422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 s="12">
        <f t="shared" si="149"/>
        <v>1</v>
      </c>
      <c r="Q2423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 s="12">
        <f t="shared" si="149"/>
        <v>1</v>
      </c>
      <c r="Q2424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 s="12">
        <f t="shared" si="149"/>
        <v>8</v>
      </c>
      <c r="Q2425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 s="12">
        <f t="shared" si="149"/>
        <v>34.444444444444443</v>
      </c>
      <c r="Q2426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 s="12">
        <f t="shared" si="149"/>
        <v>1</v>
      </c>
      <c r="Q2427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12" t="e">
        <f t="shared" si="149"/>
        <v>#DIV/0!</v>
      </c>
      <c r="Q2428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 s="12">
        <f t="shared" si="149"/>
        <v>1</v>
      </c>
      <c r="Q2429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 s="12">
        <f t="shared" si="149"/>
        <v>1</v>
      </c>
      <c r="Q243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 s="12">
        <f t="shared" si="149"/>
        <v>501.25</v>
      </c>
      <c r="Q2431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 s="12">
        <f t="shared" si="149"/>
        <v>10.5</v>
      </c>
      <c r="Q2432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 s="12">
        <f t="shared" si="149"/>
        <v>1</v>
      </c>
      <c r="Q2433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 s="12">
        <f t="shared" si="149"/>
        <v>1</v>
      </c>
      <c r="Q2434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s="12" t="e">
        <f t="shared" ref="P2435:P2498" si="153">E2435/L2435</f>
        <v>#DIV/0!</v>
      </c>
      <c r="Q2435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 s="12">
        <f t="shared" si="153"/>
        <v>13</v>
      </c>
      <c r="Q2436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 s="12">
        <f t="shared" si="153"/>
        <v>306</v>
      </c>
      <c r="Q2437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 s="12">
        <f t="shared" si="153"/>
        <v>22.5</v>
      </c>
      <c r="Q2438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12" t="e">
        <f t="shared" si="153"/>
        <v>#DIV/0!</v>
      </c>
      <c r="Q2439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 s="12">
        <f t="shared" si="153"/>
        <v>50</v>
      </c>
      <c r="Q244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12" t="e">
        <f t="shared" si="153"/>
        <v>#DIV/0!</v>
      </c>
      <c r="Q2441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 s="12">
        <f t="shared" si="153"/>
        <v>5</v>
      </c>
      <c r="Q2442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 s="12">
        <f t="shared" si="153"/>
        <v>74.22935779816514</v>
      </c>
      <c r="Q2443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 s="12">
        <f t="shared" si="153"/>
        <v>81.252688172043008</v>
      </c>
      <c r="Q2444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 s="12">
        <f t="shared" si="153"/>
        <v>130.23469453376205</v>
      </c>
      <c r="Q2445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 s="12">
        <f t="shared" si="153"/>
        <v>53.409836065573771</v>
      </c>
      <c r="Q2446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 s="12">
        <f t="shared" si="153"/>
        <v>75.130434782608702</v>
      </c>
      <c r="Q2447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 s="12">
        <f t="shared" si="153"/>
        <v>75.666666666666671</v>
      </c>
      <c r="Q2448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 s="12">
        <f t="shared" si="153"/>
        <v>31.691394658753708</v>
      </c>
      <c r="Q2449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 s="12">
        <f t="shared" si="153"/>
        <v>47.777777777777779</v>
      </c>
      <c r="Q245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12">
        <f t="shared" si="153"/>
        <v>90</v>
      </c>
      <c r="Q2451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 s="12">
        <f t="shared" si="153"/>
        <v>149.31401960784314</v>
      </c>
      <c r="Q2452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 s="12">
        <f t="shared" si="153"/>
        <v>62.06989247311828</v>
      </c>
      <c r="Q2453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 s="12">
        <f t="shared" si="153"/>
        <v>53.4</v>
      </c>
      <c r="Q2454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 s="12">
        <f t="shared" si="153"/>
        <v>69.268656716417908</v>
      </c>
      <c r="Q2455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 s="12">
        <f t="shared" si="153"/>
        <v>271.50769230769231</v>
      </c>
      <c r="Q2456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12">
        <f t="shared" si="153"/>
        <v>34.125</v>
      </c>
      <c r="Q2457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 s="12">
        <f t="shared" si="153"/>
        <v>40.492537313432834</v>
      </c>
      <c r="Q2458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 s="12">
        <f t="shared" si="153"/>
        <v>189.75806451612902</v>
      </c>
      <c r="Q2459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 s="12">
        <f t="shared" si="153"/>
        <v>68.862499999999997</v>
      </c>
      <c r="Q246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 s="12">
        <f t="shared" si="153"/>
        <v>108.77659574468085</v>
      </c>
      <c r="Q2461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 s="12">
        <f t="shared" si="153"/>
        <v>125.98529411764706</v>
      </c>
      <c r="Q2462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 s="12">
        <f t="shared" si="153"/>
        <v>90.523255813953483</v>
      </c>
      <c r="Q2463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 s="12">
        <f t="shared" si="153"/>
        <v>28.880434782608695</v>
      </c>
      <c r="Q2464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4.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 s="12">
        <f t="shared" si="153"/>
        <v>31</v>
      </c>
      <c r="Q2465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 s="12">
        <f t="shared" si="153"/>
        <v>51.674418604651166</v>
      </c>
      <c r="Q2466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 s="12">
        <f t="shared" si="153"/>
        <v>26.270833333333332</v>
      </c>
      <c r="Q2467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12">
        <f t="shared" si="153"/>
        <v>48.07692307692308</v>
      </c>
      <c r="Q2468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 s="12">
        <f t="shared" si="153"/>
        <v>27.558139534883722</v>
      </c>
      <c r="Q2469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 s="12">
        <f t="shared" si="153"/>
        <v>36.97137931034483</v>
      </c>
      <c r="Q247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 s="12">
        <f t="shared" si="153"/>
        <v>29.021276595744681</v>
      </c>
      <c r="Q2471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 s="12">
        <f t="shared" si="153"/>
        <v>28.65666666666667</v>
      </c>
      <c r="Q2472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12">
        <f t="shared" si="153"/>
        <v>37.647058823529413</v>
      </c>
      <c r="Q2473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 s="12">
        <f t="shared" si="153"/>
        <v>97.904038461538462</v>
      </c>
      <c r="Q2474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12">
        <f t="shared" si="153"/>
        <v>42.553191489361701</v>
      </c>
      <c r="Q2475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 s="12">
        <f t="shared" si="153"/>
        <v>131.58368421052631</v>
      </c>
      <c r="Q2476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 s="12">
        <f t="shared" si="153"/>
        <v>32.320987654320987</v>
      </c>
      <c r="Q2477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 s="12">
        <f t="shared" si="153"/>
        <v>61.103999999999999</v>
      </c>
      <c r="Q2478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 s="12">
        <f t="shared" si="153"/>
        <v>31.341463414634145</v>
      </c>
      <c r="Q2479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 s="12">
        <f t="shared" si="153"/>
        <v>129.1139240506329</v>
      </c>
      <c r="Q248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 s="12">
        <f t="shared" si="153"/>
        <v>25.020624999999999</v>
      </c>
      <c r="Q2481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12">
        <f t="shared" si="153"/>
        <v>250</v>
      </c>
      <c r="Q2482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 s="12">
        <f t="shared" si="153"/>
        <v>47.541473684210523</v>
      </c>
      <c r="Q2483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 s="12">
        <f t="shared" si="153"/>
        <v>40.04</v>
      </c>
      <c r="Q2484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 s="12">
        <f t="shared" si="153"/>
        <v>65.84210526315789</v>
      </c>
      <c r="Q2485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 s="12">
        <f t="shared" si="153"/>
        <v>46.401222222222216</v>
      </c>
      <c r="Q2486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 s="12">
        <f t="shared" si="153"/>
        <v>50.365853658536587</v>
      </c>
      <c r="Q2487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 s="12">
        <f t="shared" si="153"/>
        <v>26.566666666666666</v>
      </c>
      <c r="Q2488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 s="12">
        <f t="shared" si="153"/>
        <v>39.493684210526318</v>
      </c>
      <c r="Q2489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 s="12">
        <f t="shared" si="153"/>
        <v>49.246153846153845</v>
      </c>
      <c r="Q249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 s="12">
        <f t="shared" si="153"/>
        <v>62.38</v>
      </c>
      <c r="Q2491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 s="12">
        <f t="shared" si="153"/>
        <v>37.9375</v>
      </c>
      <c r="Q2492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 s="12">
        <f t="shared" si="153"/>
        <v>51.6</v>
      </c>
      <c r="Q2493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12">
        <f t="shared" si="153"/>
        <v>27.777777777777779</v>
      </c>
      <c r="Q2494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 s="12">
        <f t="shared" si="153"/>
        <v>99.382239382239376</v>
      </c>
      <c r="Q2495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 s="12">
        <f t="shared" si="153"/>
        <v>38.848205128205123</v>
      </c>
      <c r="Q2496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 s="12">
        <f t="shared" si="153"/>
        <v>45.548809523809524</v>
      </c>
      <c r="Q2497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12">
        <f t="shared" si="153"/>
        <v>600</v>
      </c>
      <c r="Q2498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 s="12">
        <f t="shared" ref="P2499:P2562" si="157">E2499/L2499</f>
        <v>80.551071428571419</v>
      </c>
      <c r="Q2499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 s="12">
        <f t="shared" si="157"/>
        <v>52.8</v>
      </c>
      <c r="Q250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 s="12">
        <f t="shared" si="157"/>
        <v>47.676470588235297</v>
      </c>
      <c r="Q2501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 s="12">
        <f t="shared" si="157"/>
        <v>23.448275862068964</v>
      </c>
      <c r="Q2502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 s="12">
        <f t="shared" si="157"/>
        <v>40.142857142857146</v>
      </c>
      <c r="Q2503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 s="12">
        <f t="shared" si="157"/>
        <v>17.2</v>
      </c>
      <c r="Q2504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12" t="e">
        <f t="shared" si="157"/>
        <v>#DIV/0!</v>
      </c>
      <c r="Q2505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12" t="e">
        <f t="shared" si="157"/>
        <v>#DIV/0!</v>
      </c>
      <c r="Q2506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12" t="e">
        <f t="shared" si="157"/>
        <v>#DIV/0!</v>
      </c>
      <c r="Q2507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 s="12">
        <f t="shared" si="157"/>
        <v>15</v>
      </c>
      <c r="Q2508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4.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12" t="e">
        <f t="shared" si="157"/>
        <v>#DIV/0!</v>
      </c>
      <c r="Q2509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12" t="e">
        <f t="shared" si="157"/>
        <v>#DIV/0!</v>
      </c>
      <c r="Q25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 s="12">
        <f t="shared" si="157"/>
        <v>35.714285714285715</v>
      </c>
      <c r="Q2511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 s="12">
        <f t="shared" si="157"/>
        <v>37.5</v>
      </c>
      <c r="Q2512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12" t="e">
        <f t="shared" si="157"/>
        <v>#DIV/0!</v>
      </c>
      <c r="Q2513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12" t="e">
        <f t="shared" si="157"/>
        <v>#DIV/0!</v>
      </c>
      <c r="Q2514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12" t="e">
        <f t="shared" si="157"/>
        <v>#DIV/0!</v>
      </c>
      <c r="Q2515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 s="12">
        <f t="shared" si="157"/>
        <v>52.5</v>
      </c>
      <c r="Q2516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 s="12">
        <f t="shared" si="157"/>
        <v>77.5</v>
      </c>
      <c r="Q2517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12" t="e">
        <f t="shared" si="157"/>
        <v>#DIV/0!</v>
      </c>
      <c r="Q2518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 s="12">
        <f t="shared" si="157"/>
        <v>53.545454545454547</v>
      </c>
      <c r="Q2519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12" t="e">
        <f t="shared" si="157"/>
        <v>#DIV/0!</v>
      </c>
      <c r="Q252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 s="12">
        <f t="shared" si="157"/>
        <v>16.25</v>
      </c>
      <c r="Q2521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12" t="e">
        <f t="shared" si="157"/>
        <v>#DIV/0!</v>
      </c>
      <c r="Q2522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 s="12">
        <f t="shared" si="157"/>
        <v>103.68174242424243</v>
      </c>
      <c r="Q2523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12">
        <f t="shared" si="157"/>
        <v>185.18518518518519</v>
      </c>
      <c r="Q2524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 s="12">
        <f t="shared" si="157"/>
        <v>54.153846153846153</v>
      </c>
      <c r="Q2525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 s="12">
        <f t="shared" si="157"/>
        <v>177.2093023255814</v>
      </c>
      <c r="Q2526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 s="12">
        <f t="shared" si="157"/>
        <v>100.325</v>
      </c>
      <c r="Q2527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 s="12">
        <f t="shared" si="157"/>
        <v>136.90909090909091</v>
      </c>
      <c r="Q2528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 s="12">
        <f t="shared" si="157"/>
        <v>57.535211267605632</v>
      </c>
      <c r="Q2529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 s="12">
        <f t="shared" si="157"/>
        <v>52.962839506172834</v>
      </c>
      <c r="Q253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 s="12">
        <f t="shared" si="157"/>
        <v>82.328947368421055</v>
      </c>
      <c r="Q2531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12">
        <f t="shared" si="157"/>
        <v>135.41666666666666</v>
      </c>
      <c r="Q2532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 s="12">
        <f t="shared" si="157"/>
        <v>74.06557377049181</v>
      </c>
      <c r="Q2533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 s="12">
        <f t="shared" si="157"/>
        <v>84.083333333333329</v>
      </c>
      <c r="Q2534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 s="12">
        <f t="shared" si="157"/>
        <v>61.029411764705884</v>
      </c>
      <c r="Q2535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12">
        <f t="shared" si="157"/>
        <v>150</v>
      </c>
      <c r="Q2536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4.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 s="12">
        <f t="shared" si="157"/>
        <v>266.08974358974359</v>
      </c>
      <c r="Q2537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 s="12">
        <f t="shared" si="157"/>
        <v>7.25</v>
      </c>
      <c r="Q2538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 s="12">
        <f t="shared" si="157"/>
        <v>100</v>
      </c>
      <c r="Q2539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 s="12">
        <f t="shared" si="157"/>
        <v>109.96308108108107</v>
      </c>
      <c r="Q254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 s="12">
        <f t="shared" si="157"/>
        <v>169.91525423728814</v>
      </c>
      <c r="Q2541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 s="12">
        <f t="shared" si="157"/>
        <v>95.740740740740748</v>
      </c>
      <c r="Q2542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 s="12">
        <f t="shared" si="157"/>
        <v>59.460317460317462</v>
      </c>
      <c r="Q2543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 s="12">
        <f t="shared" si="157"/>
        <v>55.769230769230766</v>
      </c>
      <c r="Q2544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 s="12">
        <f t="shared" si="157"/>
        <v>30.076923076923077</v>
      </c>
      <c r="Q2545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 s="12">
        <f t="shared" si="157"/>
        <v>88.438596491228068</v>
      </c>
      <c r="Q2546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 s="12">
        <f t="shared" si="157"/>
        <v>64.032786885245898</v>
      </c>
      <c r="Q2547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 s="12">
        <f t="shared" si="157"/>
        <v>60.153846153846153</v>
      </c>
      <c r="Q2548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 s="12">
        <f t="shared" si="157"/>
        <v>49.194029850746269</v>
      </c>
      <c r="Q2549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 s="12">
        <f t="shared" si="157"/>
        <v>165.16216216216216</v>
      </c>
      <c r="Q255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 s="12">
        <f t="shared" si="157"/>
        <v>43.621621621621621</v>
      </c>
      <c r="Q2551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 s="12">
        <f t="shared" si="157"/>
        <v>43.7</v>
      </c>
      <c r="Q2552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 s="12">
        <f t="shared" si="157"/>
        <v>67.419642857142861</v>
      </c>
      <c r="Q2553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 s="12">
        <f t="shared" si="157"/>
        <v>177.5</v>
      </c>
      <c r="Q2554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 s="12">
        <f t="shared" si="157"/>
        <v>38.883333333333333</v>
      </c>
      <c r="Q2555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 s="12">
        <f t="shared" si="157"/>
        <v>54.985074626865675</v>
      </c>
      <c r="Q2556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 s="12">
        <f t="shared" si="157"/>
        <v>61.342857142857142</v>
      </c>
      <c r="Q2557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 s="12">
        <f t="shared" si="157"/>
        <v>23.117647058823529</v>
      </c>
      <c r="Q2558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 s="12">
        <f t="shared" si="157"/>
        <v>29.611111111111111</v>
      </c>
      <c r="Q2559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 s="12">
        <f t="shared" si="157"/>
        <v>75.611111111111114</v>
      </c>
      <c r="Q256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 s="12">
        <f t="shared" si="157"/>
        <v>35.6</v>
      </c>
      <c r="Q2561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 s="12">
        <f t="shared" si="157"/>
        <v>143</v>
      </c>
      <c r="Q2562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s="12" t="e">
        <f t="shared" ref="P2563:P2626" si="161">E2563/L2563</f>
        <v>#DIV/0!</v>
      </c>
      <c r="Q2563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 s="12">
        <f t="shared" si="161"/>
        <v>25</v>
      </c>
      <c r="Q2564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12" t="e">
        <f t="shared" si="161"/>
        <v>#DIV/0!</v>
      </c>
      <c r="Q2565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12" t="e">
        <f t="shared" si="161"/>
        <v>#DIV/0!</v>
      </c>
      <c r="Q2566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12">
        <f t="shared" si="161"/>
        <v>100</v>
      </c>
      <c r="Q2567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12" t="e">
        <f t="shared" si="161"/>
        <v>#DIV/0!</v>
      </c>
      <c r="Q2568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 s="12">
        <f t="shared" si="161"/>
        <v>60</v>
      </c>
      <c r="Q2569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 s="12">
        <f t="shared" si="161"/>
        <v>50</v>
      </c>
      <c r="Q257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 s="12">
        <f t="shared" si="161"/>
        <v>72.5</v>
      </c>
      <c r="Q2571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 s="12">
        <f t="shared" si="161"/>
        <v>29.5</v>
      </c>
      <c r="Q2572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 s="12">
        <f t="shared" si="161"/>
        <v>62.5</v>
      </c>
      <c r="Q2573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12" t="e">
        <f t="shared" si="161"/>
        <v>#DIV/0!</v>
      </c>
      <c r="Q2574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12" t="e">
        <f t="shared" si="161"/>
        <v>#DIV/0!</v>
      </c>
      <c r="Q2575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12" t="e">
        <f t="shared" si="161"/>
        <v>#DIV/0!</v>
      </c>
      <c r="Q2576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12" t="e">
        <f t="shared" si="161"/>
        <v>#DIV/0!</v>
      </c>
      <c r="Q2577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12" t="e">
        <f t="shared" si="161"/>
        <v>#DIV/0!</v>
      </c>
      <c r="Q2578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12" t="e">
        <f t="shared" si="161"/>
        <v>#DIV/0!</v>
      </c>
      <c r="Q2579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12" t="e">
        <f t="shared" si="161"/>
        <v>#DIV/0!</v>
      </c>
      <c r="Q258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 s="12">
        <f t="shared" si="161"/>
        <v>23.083333333333332</v>
      </c>
      <c r="Q2581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 s="12">
        <f t="shared" si="161"/>
        <v>25.5</v>
      </c>
      <c r="Q2582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 s="12">
        <f t="shared" si="161"/>
        <v>48.18181818181818</v>
      </c>
      <c r="Q2583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 s="12">
        <f t="shared" si="161"/>
        <v>1</v>
      </c>
      <c r="Q2584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 s="12">
        <f t="shared" si="161"/>
        <v>1</v>
      </c>
      <c r="Q2585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12" t="e">
        <f t="shared" si="161"/>
        <v>#DIV/0!</v>
      </c>
      <c r="Q2586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 s="12">
        <f t="shared" si="161"/>
        <v>50</v>
      </c>
      <c r="Q2587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 s="12">
        <f t="shared" si="161"/>
        <v>5</v>
      </c>
      <c r="Q2588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 s="12">
        <f t="shared" si="161"/>
        <v>202.83333333333334</v>
      </c>
      <c r="Q2589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 s="12">
        <f t="shared" si="161"/>
        <v>29.125</v>
      </c>
      <c r="Q259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 s="12">
        <f t="shared" si="161"/>
        <v>5</v>
      </c>
      <c r="Q2591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12" t="e">
        <f t="shared" si="161"/>
        <v>#DIV/0!</v>
      </c>
      <c r="Q2592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 s="12">
        <f t="shared" si="161"/>
        <v>13</v>
      </c>
      <c r="Q2593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 s="12">
        <f t="shared" si="161"/>
        <v>50</v>
      </c>
      <c r="Q2594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12" t="e">
        <f t="shared" si="161"/>
        <v>#DIV/0!</v>
      </c>
      <c r="Q2595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 s="12">
        <f t="shared" si="161"/>
        <v>1</v>
      </c>
      <c r="Q2596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 s="12">
        <f t="shared" si="161"/>
        <v>96.05263157894737</v>
      </c>
      <c r="Q2597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 s="12">
        <f t="shared" si="161"/>
        <v>305.77777777777777</v>
      </c>
      <c r="Q2598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 s="12">
        <f t="shared" si="161"/>
        <v>12.142857142857142</v>
      </c>
      <c r="Q2599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12">
        <f t="shared" si="161"/>
        <v>83.571428571428569</v>
      </c>
      <c r="Q260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 s="12">
        <f t="shared" si="161"/>
        <v>18</v>
      </c>
      <c r="Q2601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 s="12">
        <f t="shared" si="161"/>
        <v>115.53333333333333</v>
      </c>
      <c r="Q2602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 s="12">
        <f t="shared" si="161"/>
        <v>21.900662251655628</v>
      </c>
      <c r="Q2603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 s="12">
        <f t="shared" si="161"/>
        <v>80.022494887525568</v>
      </c>
      <c r="Q2604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 s="12">
        <f t="shared" si="161"/>
        <v>35.520000000000003</v>
      </c>
      <c r="Q2605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 s="12">
        <f t="shared" si="161"/>
        <v>64.933333333333323</v>
      </c>
      <c r="Q2606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 s="12">
        <f t="shared" si="161"/>
        <v>60.965703745743475</v>
      </c>
      <c r="Q2607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 s="12">
        <f t="shared" si="161"/>
        <v>31.444155844155844</v>
      </c>
      <c r="Q2608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 s="12">
        <f t="shared" si="161"/>
        <v>81.949748743718587</v>
      </c>
      <c r="Q2609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 s="12">
        <f t="shared" si="161"/>
        <v>58.92763157894737</v>
      </c>
      <c r="Q26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 s="12">
        <f t="shared" si="161"/>
        <v>157.29347633136095</v>
      </c>
      <c r="Q2611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 s="12">
        <f t="shared" si="161"/>
        <v>55.758509532062391</v>
      </c>
      <c r="Q2612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 s="12">
        <f t="shared" si="161"/>
        <v>83.802893802893806</v>
      </c>
      <c r="Q2613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 s="12">
        <f t="shared" si="161"/>
        <v>58.422210884353746</v>
      </c>
      <c r="Q2614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 s="12">
        <f t="shared" si="161"/>
        <v>270.57142857142856</v>
      </c>
      <c r="Q2615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12">
        <f t="shared" si="161"/>
        <v>107.1</v>
      </c>
      <c r="Q2616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 s="12">
        <f t="shared" si="161"/>
        <v>47.180555555555557</v>
      </c>
      <c r="Q2617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 s="12">
        <f t="shared" si="161"/>
        <v>120.30882352941177</v>
      </c>
      <c r="Q2618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 s="12">
        <f t="shared" si="161"/>
        <v>27.59748427672956</v>
      </c>
      <c r="Q2619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 s="12">
        <f t="shared" si="161"/>
        <v>205.2987012987013</v>
      </c>
      <c r="Q262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 s="12">
        <f t="shared" si="161"/>
        <v>35.547169811320757</v>
      </c>
      <c r="Q2621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 s="12">
        <f t="shared" si="161"/>
        <v>74.639488409272587</v>
      </c>
      <c r="Q2622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 s="12">
        <f t="shared" si="161"/>
        <v>47.058064516129029</v>
      </c>
      <c r="Q2623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 s="12">
        <f t="shared" si="161"/>
        <v>26.591351351351353</v>
      </c>
      <c r="Q2624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 s="12">
        <f t="shared" si="161"/>
        <v>36.774193548387096</v>
      </c>
      <c r="Q2625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 s="12">
        <f t="shared" si="161"/>
        <v>31.820544982698959</v>
      </c>
      <c r="Q2626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 s="12">
        <f t="shared" ref="P2627:P2690" si="165">E2627/L2627</f>
        <v>27.576923076923077</v>
      </c>
      <c r="Q2627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 s="12">
        <f t="shared" si="165"/>
        <v>56</v>
      </c>
      <c r="Q2628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 s="12">
        <f t="shared" si="165"/>
        <v>21.555555555555557</v>
      </c>
      <c r="Q2629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 s="12">
        <f t="shared" si="165"/>
        <v>44.095238095238095</v>
      </c>
      <c r="Q263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 s="12">
        <f t="shared" si="165"/>
        <v>63.87</v>
      </c>
      <c r="Q2631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 s="12">
        <f t="shared" si="165"/>
        <v>38.987654320987652</v>
      </c>
      <c r="Q2632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 s="12">
        <f t="shared" si="165"/>
        <v>80.185489510489504</v>
      </c>
      <c r="Q2633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 s="12">
        <f t="shared" si="165"/>
        <v>34.904761904761905</v>
      </c>
      <c r="Q2634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 s="12">
        <f t="shared" si="165"/>
        <v>89.100502512562812</v>
      </c>
      <c r="Q2635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 s="12">
        <f t="shared" si="165"/>
        <v>39.44</v>
      </c>
      <c r="Q2636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12">
        <f t="shared" si="165"/>
        <v>136.9047619047619</v>
      </c>
      <c r="Q2637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 s="12">
        <f t="shared" si="165"/>
        <v>37.46</v>
      </c>
      <c r="Q2638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 s="12">
        <f t="shared" si="165"/>
        <v>31.96153846153846</v>
      </c>
      <c r="Q2639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 s="12">
        <f t="shared" si="165"/>
        <v>25.214285714285715</v>
      </c>
      <c r="Q264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12">
        <f t="shared" si="165"/>
        <v>10.040816326530612</v>
      </c>
      <c r="Q2641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 s="12">
        <f t="shared" si="165"/>
        <v>45.94202898550725</v>
      </c>
      <c r="Q2642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12">
        <f t="shared" si="165"/>
        <v>15</v>
      </c>
      <c r="Q2643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12" t="e">
        <f t="shared" si="165"/>
        <v>#DIV/0!</v>
      </c>
      <c r="Q2644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 s="12">
        <f t="shared" si="165"/>
        <v>223.58248500999335</v>
      </c>
      <c r="Q2645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 s="12">
        <f t="shared" si="165"/>
        <v>39.480769230769234</v>
      </c>
      <c r="Q2646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 s="12">
        <f t="shared" si="165"/>
        <v>91.304347826086953</v>
      </c>
      <c r="Q2647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 s="12">
        <f t="shared" si="165"/>
        <v>78.666205607476627</v>
      </c>
      <c r="Q2648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 s="12">
        <f t="shared" si="165"/>
        <v>12</v>
      </c>
      <c r="Q2649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 s="12">
        <f t="shared" si="165"/>
        <v>17.666666666666668</v>
      </c>
      <c r="Q265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 s="12">
        <f t="shared" si="165"/>
        <v>41.333333333333336</v>
      </c>
      <c r="Q2651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 s="12">
        <f t="shared" si="165"/>
        <v>71.599999999999994</v>
      </c>
      <c r="Q2652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 s="12">
        <f t="shared" si="165"/>
        <v>307.8235294117647</v>
      </c>
      <c r="Q2653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 s="12">
        <f t="shared" si="165"/>
        <v>80.454545454545453</v>
      </c>
      <c r="Q2654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 s="12">
        <f t="shared" si="165"/>
        <v>83.942857142857136</v>
      </c>
      <c r="Q2655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 s="12">
        <f t="shared" si="165"/>
        <v>8.5</v>
      </c>
      <c r="Q2656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4.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 s="12">
        <f t="shared" si="165"/>
        <v>73.372093023255815</v>
      </c>
      <c r="Q2657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 s="12">
        <f t="shared" si="165"/>
        <v>112.86184210526316</v>
      </c>
      <c r="Q2658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 s="12">
        <f t="shared" si="165"/>
        <v>95.277627118644077</v>
      </c>
      <c r="Q2659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 s="12">
        <f t="shared" si="165"/>
        <v>22.75</v>
      </c>
      <c r="Q266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4.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 s="12">
        <f t="shared" si="165"/>
        <v>133.30000000000001</v>
      </c>
      <c r="Q2661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 s="12">
        <f t="shared" si="165"/>
        <v>3.8</v>
      </c>
      <c r="Q2662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 s="12">
        <f t="shared" si="165"/>
        <v>85.75</v>
      </c>
      <c r="Q2663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 s="12">
        <f t="shared" si="165"/>
        <v>267</v>
      </c>
      <c r="Q2664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 s="12">
        <f t="shared" si="165"/>
        <v>373.55803571428572</v>
      </c>
      <c r="Q2665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 s="12">
        <f t="shared" si="165"/>
        <v>174.03846153846155</v>
      </c>
      <c r="Q2666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 s="12">
        <f t="shared" si="165"/>
        <v>93.695652173913047</v>
      </c>
      <c r="Q2667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 s="12">
        <f t="shared" si="165"/>
        <v>77.327718446601949</v>
      </c>
      <c r="Q2668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 s="12">
        <f t="shared" si="165"/>
        <v>92.222222222222229</v>
      </c>
      <c r="Q2669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 s="12">
        <f t="shared" si="165"/>
        <v>60.964285714285715</v>
      </c>
      <c r="Q267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 s="12">
        <f t="shared" si="165"/>
        <v>91</v>
      </c>
      <c r="Q2671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 s="12">
        <f t="shared" si="165"/>
        <v>41.583333333333336</v>
      </c>
      <c r="Q2672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 s="12">
        <f t="shared" si="165"/>
        <v>33.761904761904759</v>
      </c>
      <c r="Q2673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 s="12">
        <f t="shared" si="165"/>
        <v>70.61702127659575</v>
      </c>
      <c r="Q2674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 s="12">
        <f t="shared" si="165"/>
        <v>167.15151515151516</v>
      </c>
      <c r="Q2675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 s="12">
        <f t="shared" si="165"/>
        <v>128.61988304093566</v>
      </c>
      <c r="Q2676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 s="12">
        <f t="shared" si="165"/>
        <v>65.41379310344827</v>
      </c>
      <c r="Q2677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 s="12">
        <f t="shared" si="165"/>
        <v>117.55555555555556</v>
      </c>
      <c r="Q2678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 s="12">
        <f t="shared" si="165"/>
        <v>126.48148148148148</v>
      </c>
      <c r="Q2679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 s="12">
        <f t="shared" si="165"/>
        <v>550</v>
      </c>
      <c r="Q268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 s="12">
        <f t="shared" si="165"/>
        <v>44</v>
      </c>
      <c r="Q2681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4.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 s="12">
        <f t="shared" si="165"/>
        <v>69</v>
      </c>
      <c r="Q2682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 s="12">
        <f t="shared" si="165"/>
        <v>27.5</v>
      </c>
      <c r="Q2683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 s="12">
        <f t="shared" si="165"/>
        <v>84.9</v>
      </c>
      <c r="Q2684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 s="12">
        <f t="shared" si="165"/>
        <v>12</v>
      </c>
      <c r="Q2685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 s="12">
        <f t="shared" si="165"/>
        <v>200</v>
      </c>
      <c r="Q2686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 s="12">
        <f t="shared" si="165"/>
        <v>10</v>
      </c>
      <c r="Q2687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12" t="e">
        <f t="shared" si="165"/>
        <v>#DIV/0!</v>
      </c>
      <c r="Q2688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12" t="e">
        <f t="shared" si="165"/>
        <v>#DIV/0!</v>
      </c>
      <c r="Q2689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 s="12">
        <f t="shared" si="165"/>
        <v>5.2857142857142856</v>
      </c>
      <c r="Q269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 s="12">
        <f t="shared" ref="P2691:P2754" si="169">E2691/L2691</f>
        <v>1</v>
      </c>
      <c r="Q2691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 s="12">
        <f t="shared" si="169"/>
        <v>72.762711864406782</v>
      </c>
      <c r="Q2692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 s="12">
        <f t="shared" si="169"/>
        <v>17.5</v>
      </c>
      <c r="Q2693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 s="12">
        <f t="shared" si="169"/>
        <v>25</v>
      </c>
      <c r="Q2694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 s="12">
        <f t="shared" si="169"/>
        <v>13.333333333333334</v>
      </c>
      <c r="Q2695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 s="12">
        <f t="shared" si="169"/>
        <v>1</v>
      </c>
      <c r="Q2696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 s="12">
        <f t="shared" si="169"/>
        <v>23.666666666666668</v>
      </c>
      <c r="Q2697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 s="12">
        <f t="shared" si="169"/>
        <v>89.21052631578948</v>
      </c>
      <c r="Q2698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 s="12">
        <f t="shared" si="169"/>
        <v>116.55769230769231</v>
      </c>
      <c r="Q2699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 s="12">
        <f t="shared" si="169"/>
        <v>13.005000000000001</v>
      </c>
      <c r="Q270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12" t="e">
        <f t="shared" si="169"/>
        <v>#DIV/0!</v>
      </c>
      <c r="Q2701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 s="12">
        <f t="shared" si="169"/>
        <v>17.5</v>
      </c>
      <c r="Q2702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 s="12">
        <f t="shared" si="169"/>
        <v>34.130434782608695</v>
      </c>
      <c r="Q2703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 s="12">
        <f t="shared" si="169"/>
        <v>132.34615384615384</v>
      </c>
      <c r="Q2704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 s="12">
        <f t="shared" si="169"/>
        <v>922.22222222222217</v>
      </c>
      <c r="Q2705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 s="12">
        <f t="shared" si="169"/>
        <v>163.57142857142858</v>
      </c>
      <c r="Q2706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 s="12">
        <f t="shared" si="169"/>
        <v>217.375</v>
      </c>
      <c r="Q2707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 s="12">
        <f t="shared" si="169"/>
        <v>149.44486692015209</v>
      </c>
      <c r="Q2708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 s="12">
        <f t="shared" si="169"/>
        <v>71.237487309644663</v>
      </c>
      <c r="Q2709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 s="12">
        <f t="shared" si="169"/>
        <v>44.464318398474738</v>
      </c>
      <c r="Q27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 s="12">
        <f t="shared" si="169"/>
        <v>164.94480519480518</v>
      </c>
      <c r="Q2711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 s="12">
        <f t="shared" si="169"/>
        <v>84.871516544117654</v>
      </c>
      <c r="Q2712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 s="12">
        <f t="shared" si="169"/>
        <v>53.945205479452056</v>
      </c>
      <c r="Q2713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 s="12">
        <f t="shared" si="169"/>
        <v>50.531468531468533</v>
      </c>
      <c r="Q2714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 s="12">
        <f t="shared" si="169"/>
        <v>108.00140845070422</v>
      </c>
      <c r="Q2715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 s="12">
        <f t="shared" si="169"/>
        <v>95.373770491803285</v>
      </c>
      <c r="Q2716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 s="12">
        <f t="shared" si="169"/>
        <v>57.631016333938291</v>
      </c>
      <c r="Q2717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 s="12">
        <f t="shared" si="169"/>
        <v>64.160481283422456</v>
      </c>
      <c r="Q2718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 s="12">
        <f t="shared" si="169"/>
        <v>92.387692307692305</v>
      </c>
      <c r="Q2719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 s="12">
        <f t="shared" si="169"/>
        <v>125.97972972972973</v>
      </c>
      <c r="Q272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 s="12">
        <f t="shared" si="169"/>
        <v>94.637681159420296</v>
      </c>
      <c r="Q2721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 s="12">
        <f t="shared" si="169"/>
        <v>170.69942196531792</v>
      </c>
      <c r="Q2722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12">
        <f t="shared" si="169"/>
        <v>40.762081784386616</v>
      </c>
      <c r="Q2723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 s="12">
        <f t="shared" si="169"/>
        <v>68.254054054054052</v>
      </c>
      <c r="Q2724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 s="12">
        <f t="shared" si="169"/>
        <v>95.48863636363636</v>
      </c>
      <c r="Q2725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 s="12">
        <f t="shared" si="169"/>
        <v>7.1902649656526005</v>
      </c>
      <c r="Q2726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 s="12">
        <f t="shared" si="169"/>
        <v>511.65486725663715</v>
      </c>
      <c r="Q2727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4.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 s="12">
        <f t="shared" si="169"/>
        <v>261.74504950495049</v>
      </c>
      <c r="Q2728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 s="12">
        <f t="shared" si="169"/>
        <v>69.760961810466767</v>
      </c>
      <c r="Q2729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 s="12">
        <f t="shared" si="169"/>
        <v>77.229591836734699</v>
      </c>
      <c r="Q273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 s="12">
        <f t="shared" si="169"/>
        <v>340.56521739130437</v>
      </c>
      <c r="Q2731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 s="12">
        <f t="shared" si="169"/>
        <v>67.417903225806455</v>
      </c>
      <c r="Q2732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 s="12">
        <f t="shared" si="169"/>
        <v>845.70270270270271</v>
      </c>
      <c r="Q2733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 s="12">
        <f t="shared" si="169"/>
        <v>97.191780821917803</v>
      </c>
      <c r="Q2734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 s="12">
        <f t="shared" si="169"/>
        <v>451.84033613445376</v>
      </c>
      <c r="Q2735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12">
        <f t="shared" si="169"/>
        <v>138.66871165644173</v>
      </c>
      <c r="Q2736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 s="12">
        <f t="shared" si="169"/>
        <v>21.640147492625371</v>
      </c>
      <c r="Q2737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 s="12">
        <f t="shared" si="169"/>
        <v>169.51724137931035</v>
      </c>
      <c r="Q2738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 s="12">
        <f t="shared" si="169"/>
        <v>161.88210526315791</v>
      </c>
      <c r="Q2739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 s="12">
        <f t="shared" si="169"/>
        <v>493.13333333333333</v>
      </c>
      <c r="Q274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 s="12">
        <f t="shared" si="169"/>
        <v>22.120418848167539</v>
      </c>
      <c r="Q2741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 s="12">
        <f t="shared" si="169"/>
        <v>18.235294117647058</v>
      </c>
      <c r="Q2742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 s="12">
        <f t="shared" si="169"/>
        <v>8.75</v>
      </c>
      <c r="Q2743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 s="12">
        <f t="shared" si="169"/>
        <v>40.611111111111114</v>
      </c>
      <c r="Q2744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12" t="e">
        <f t="shared" si="169"/>
        <v>#DIV/0!</v>
      </c>
      <c r="Q2745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 s="12">
        <f t="shared" si="169"/>
        <v>37.954545454545453</v>
      </c>
      <c r="Q2746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 s="12">
        <f t="shared" si="169"/>
        <v>35.734693877551024</v>
      </c>
      <c r="Q2747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 s="12">
        <f t="shared" si="169"/>
        <v>42.157894736842103</v>
      </c>
      <c r="Q2748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 s="12">
        <f t="shared" si="169"/>
        <v>35</v>
      </c>
      <c r="Q2749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 s="12">
        <f t="shared" si="169"/>
        <v>13.25</v>
      </c>
      <c r="Q275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 s="12">
        <f t="shared" si="169"/>
        <v>55</v>
      </c>
      <c r="Q2751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12" t="e">
        <f t="shared" si="169"/>
        <v>#DIV/0!</v>
      </c>
      <c r="Q2752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12" t="e">
        <f t="shared" si="169"/>
        <v>#DIV/0!</v>
      </c>
      <c r="Q2753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 s="12">
        <f t="shared" si="169"/>
        <v>39.285714285714285</v>
      </c>
      <c r="Q2754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 s="12">
        <f t="shared" ref="P2755:P2818" si="173">E2755/L2755</f>
        <v>47.5</v>
      </c>
      <c r="Q2755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12" t="e">
        <f t="shared" si="173"/>
        <v>#DIV/0!</v>
      </c>
      <c r="Q2756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12">
        <f t="shared" si="173"/>
        <v>17.333333333333332</v>
      </c>
      <c r="Q2757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 s="12">
        <f t="shared" si="173"/>
        <v>31.757575757575758</v>
      </c>
      <c r="Q2758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 s="12">
        <f t="shared" si="173"/>
        <v>5</v>
      </c>
      <c r="Q2759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 s="12">
        <f t="shared" si="173"/>
        <v>39</v>
      </c>
      <c r="Q276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 s="12">
        <f t="shared" si="173"/>
        <v>52.5</v>
      </c>
      <c r="Q2761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12" t="e">
        <f t="shared" si="173"/>
        <v>#DIV/0!</v>
      </c>
      <c r="Q2762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 s="12">
        <f t="shared" si="173"/>
        <v>9</v>
      </c>
      <c r="Q2763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 s="12">
        <f t="shared" si="173"/>
        <v>25</v>
      </c>
      <c r="Q2764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 s="12">
        <f t="shared" si="173"/>
        <v>30</v>
      </c>
      <c r="Q2765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 s="12">
        <f t="shared" si="173"/>
        <v>11.25</v>
      </c>
      <c r="Q2766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12" t="e">
        <f t="shared" si="173"/>
        <v>#DIV/0!</v>
      </c>
      <c r="Q2767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12">
        <f t="shared" si="173"/>
        <v>25</v>
      </c>
      <c r="Q2768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 s="12">
        <f t="shared" si="173"/>
        <v>11.333333333333334</v>
      </c>
      <c r="Q2769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 s="12">
        <f t="shared" si="173"/>
        <v>29.470588235294116</v>
      </c>
      <c r="Q277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 s="12">
        <f t="shared" si="173"/>
        <v>1</v>
      </c>
      <c r="Q2771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 s="12">
        <f t="shared" si="173"/>
        <v>63.098484848484851</v>
      </c>
      <c r="Q2772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12" t="e">
        <f t="shared" si="173"/>
        <v>#DIV/0!</v>
      </c>
      <c r="Q2773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12" t="e">
        <f t="shared" si="173"/>
        <v>#DIV/0!</v>
      </c>
      <c r="Q2774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 s="12">
        <f t="shared" si="173"/>
        <v>1</v>
      </c>
      <c r="Q2775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 s="12">
        <f t="shared" si="173"/>
        <v>43.846153846153847</v>
      </c>
      <c r="Q2776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12">
        <f t="shared" si="173"/>
        <v>75</v>
      </c>
      <c r="Q2777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 s="12">
        <f t="shared" si="173"/>
        <v>45.972222222222221</v>
      </c>
      <c r="Q2778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 s="12">
        <f t="shared" si="173"/>
        <v>10</v>
      </c>
      <c r="Q2779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 s="12">
        <f t="shared" si="173"/>
        <v>93.666666666666671</v>
      </c>
      <c r="Q278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 s="12">
        <f t="shared" si="173"/>
        <v>53</v>
      </c>
      <c r="Q2781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12" t="e">
        <f t="shared" si="173"/>
        <v>#DIV/0!</v>
      </c>
      <c r="Q2782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 s="12">
        <f t="shared" si="173"/>
        <v>47</v>
      </c>
      <c r="Q2783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12">
        <f t="shared" si="173"/>
        <v>66.666666666666671</v>
      </c>
      <c r="Q2784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 s="12">
        <f t="shared" si="173"/>
        <v>18.770491803278688</v>
      </c>
      <c r="Q2785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12">
        <f t="shared" si="173"/>
        <v>66.111111111111114</v>
      </c>
      <c r="Q2786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 s="12">
        <f t="shared" si="173"/>
        <v>36.859154929577464</v>
      </c>
      <c r="Q2787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 s="12">
        <f t="shared" si="173"/>
        <v>39.810810810810814</v>
      </c>
      <c r="Q2788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 s="12">
        <f t="shared" si="173"/>
        <v>31.5</v>
      </c>
      <c r="Q2789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 s="12">
        <f t="shared" si="173"/>
        <v>102.5</v>
      </c>
      <c r="Q279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 s="12">
        <f t="shared" si="173"/>
        <v>126.45833333333333</v>
      </c>
      <c r="Q2791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 s="12">
        <f t="shared" si="173"/>
        <v>47.878787878787875</v>
      </c>
      <c r="Q2792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 s="12">
        <f t="shared" si="173"/>
        <v>73.214285714285708</v>
      </c>
      <c r="Q2793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 s="12">
        <f t="shared" si="173"/>
        <v>89.666666666666671</v>
      </c>
      <c r="Q2794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 s="12">
        <f t="shared" si="173"/>
        <v>151.4623287671233</v>
      </c>
      <c r="Q2795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12">
        <f t="shared" si="173"/>
        <v>25</v>
      </c>
      <c r="Q2796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 s="12">
        <f t="shared" si="173"/>
        <v>36.5</v>
      </c>
      <c r="Q2797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 s="12">
        <f t="shared" si="173"/>
        <v>44</v>
      </c>
      <c r="Q2798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 s="12">
        <f t="shared" si="173"/>
        <v>87.357553191489373</v>
      </c>
      <c r="Q2799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 s="12">
        <f t="shared" si="173"/>
        <v>36.474820143884891</v>
      </c>
      <c r="Q280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 s="12">
        <f t="shared" si="173"/>
        <v>44.859538461538463</v>
      </c>
      <c r="Q2801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12">
        <f t="shared" si="173"/>
        <v>42.903225806451616</v>
      </c>
      <c r="Q2802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 s="12">
        <f t="shared" si="173"/>
        <v>51.230769230769234</v>
      </c>
      <c r="Q2803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 s="12">
        <f t="shared" si="173"/>
        <v>33.944444444444443</v>
      </c>
      <c r="Q2804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 s="12">
        <f t="shared" si="173"/>
        <v>90.744680851063833</v>
      </c>
      <c r="Q2805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 s="12">
        <f t="shared" si="173"/>
        <v>50</v>
      </c>
      <c r="Q2806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 s="12">
        <f t="shared" si="173"/>
        <v>24.444444444444443</v>
      </c>
      <c r="Q2807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 s="12">
        <f t="shared" si="173"/>
        <v>44.25</v>
      </c>
      <c r="Q2808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4.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12">
        <f t="shared" si="173"/>
        <v>67.741935483870961</v>
      </c>
      <c r="Q2809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 s="12">
        <f t="shared" si="173"/>
        <v>65.376811594202906</v>
      </c>
      <c r="Q28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 s="12">
        <f t="shared" si="173"/>
        <v>121.9047619047619</v>
      </c>
      <c r="Q2811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 s="12">
        <f t="shared" si="173"/>
        <v>47.456140350877192</v>
      </c>
      <c r="Q2812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 s="12">
        <f t="shared" si="173"/>
        <v>92.842592592592595</v>
      </c>
      <c r="Q2813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 s="12">
        <f t="shared" si="173"/>
        <v>68.253012048192772</v>
      </c>
      <c r="Q2814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 s="12">
        <f t="shared" si="173"/>
        <v>37.209583333333335</v>
      </c>
      <c r="Q2815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 s="12">
        <f t="shared" si="173"/>
        <v>25.25</v>
      </c>
      <c r="Q2816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12">
        <f t="shared" si="173"/>
        <v>43.214285714285715</v>
      </c>
      <c r="Q2817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 s="12">
        <f t="shared" si="173"/>
        <v>25.130177514792898</v>
      </c>
      <c r="Q2818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 s="12">
        <f t="shared" ref="P2819:P2882" si="177">E2819/L2819</f>
        <v>23.636363636363637</v>
      </c>
      <c r="Q2819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 s="12">
        <f t="shared" si="177"/>
        <v>103.95098039215686</v>
      </c>
      <c r="Q282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 s="12">
        <f t="shared" si="177"/>
        <v>50.384615384615387</v>
      </c>
      <c r="Q2821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12">
        <f t="shared" si="177"/>
        <v>13.6</v>
      </c>
      <c r="Q2822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12">
        <f t="shared" si="177"/>
        <v>28.571428571428573</v>
      </c>
      <c r="Q2823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12">
        <f t="shared" si="177"/>
        <v>63.829787234042556</v>
      </c>
      <c r="Q2824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12">
        <f t="shared" si="177"/>
        <v>8.8571428571428577</v>
      </c>
      <c r="Q2825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 s="12">
        <f t="shared" si="177"/>
        <v>50.666666666666664</v>
      </c>
      <c r="Q2826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 s="12">
        <f t="shared" si="177"/>
        <v>60.784313725490193</v>
      </c>
      <c r="Q2827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 s="12">
        <f t="shared" si="177"/>
        <v>113.42105263157895</v>
      </c>
      <c r="Q2828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 s="12">
        <f t="shared" si="177"/>
        <v>104.56521739130434</v>
      </c>
      <c r="Q2829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 s="12">
        <f t="shared" si="177"/>
        <v>98.30927835051547</v>
      </c>
      <c r="Q283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 s="12">
        <f t="shared" si="177"/>
        <v>35.039473684210527</v>
      </c>
      <c r="Q2831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12">
        <f t="shared" si="177"/>
        <v>272.72727272727275</v>
      </c>
      <c r="Q2832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 s="12">
        <f t="shared" si="177"/>
        <v>63.846153846153847</v>
      </c>
      <c r="Q2833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 s="12">
        <f t="shared" si="177"/>
        <v>30.189368421052631</v>
      </c>
      <c r="Q2834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4.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 s="12">
        <f t="shared" si="177"/>
        <v>83.51428571428572</v>
      </c>
      <c r="Q2835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12">
        <f t="shared" si="177"/>
        <v>64.761904761904759</v>
      </c>
      <c r="Q2836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 s="12">
        <f t="shared" si="177"/>
        <v>20.118172043010752</v>
      </c>
      <c r="Q2837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 s="12">
        <f t="shared" si="177"/>
        <v>44.090909090909093</v>
      </c>
      <c r="Q2838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12">
        <f t="shared" si="177"/>
        <v>40.476190476190474</v>
      </c>
      <c r="Q2839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 s="12">
        <f t="shared" si="177"/>
        <v>44.537037037037038</v>
      </c>
      <c r="Q284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 s="12">
        <f t="shared" si="177"/>
        <v>125.80645161290323</v>
      </c>
      <c r="Q2841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12">
        <f t="shared" si="177"/>
        <v>19.696969696969695</v>
      </c>
      <c r="Q2842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12">
        <f t="shared" si="177"/>
        <v>10</v>
      </c>
      <c r="Q2843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12" t="e">
        <f t="shared" si="177"/>
        <v>#DIV/0!</v>
      </c>
      <c r="Q2844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12" t="e">
        <f t="shared" si="177"/>
        <v>#DIV/0!</v>
      </c>
      <c r="Q2845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 s="12">
        <f t="shared" si="177"/>
        <v>30</v>
      </c>
      <c r="Q2846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 s="12">
        <f t="shared" si="177"/>
        <v>60.666666666666664</v>
      </c>
      <c r="Q2847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12" t="e">
        <f t="shared" si="177"/>
        <v>#DIV/0!</v>
      </c>
      <c r="Q2848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12" t="e">
        <f t="shared" si="177"/>
        <v>#DIV/0!</v>
      </c>
      <c r="Q2849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 s="12">
        <f t="shared" si="177"/>
        <v>23.333333333333332</v>
      </c>
      <c r="Q285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12">
        <f t="shared" si="177"/>
        <v>5</v>
      </c>
      <c r="Q2851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 s="12">
        <f t="shared" si="177"/>
        <v>23.923076923076923</v>
      </c>
      <c r="Q2852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12" t="e">
        <f t="shared" si="177"/>
        <v>#DIV/0!</v>
      </c>
      <c r="Q2853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 s="12">
        <f t="shared" si="177"/>
        <v>15.833333333333334</v>
      </c>
      <c r="Q2854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12" t="e">
        <f t="shared" si="177"/>
        <v>#DIV/0!</v>
      </c>
      <c r="Q2855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 s="12">
        <f t="shared" si="177"/>
        <v>29.785714285714285</v>
      </c>
      <c r="Q2856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12">
        <f t="shared" si="177"/>
        <v>60</v>
      </c>
      <c r="Q2857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 s="12">
        <f t="shared" si="177"/>
        <v>24.333333333333332</v>
      </c>
      <c r="Q2858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 s="12">
        <f t="shared" si="177"/>
        <v>500</v>
      </c>
      <c r="Q2859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12" t="e">
        <f t="shared" si="177"/>
        <v>#DIV/0!</v>
      </c>
      <c r="Q286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 s="12">
        <f t="shared" si="177"/>
        <v>35</v>
      </c>
      <c r="Q2861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 s="12">
        <f t="shared" si="177"/>
        <v>29.555555555555557</v>
      </c>
      <c r="Q2862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12">
        <f t="shared" si="177"/>
        <v>26.666666666666668</v>
      </c>
      <c r="Q2863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 s="12">
        <f t="shared" si="177"/>
        <v>18.333333333333332</v>
      </c>
      <c r="Q2864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 s="12">
        <f t="shared" si="177"/>
        <v>20</v>
      </c>
      <c r="Q2865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4.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 s="12">
        <f t="shared" si="177"/>
        <v>13.333333333333334</v>
      </c>
      <c r="Q2866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12" t="e">
        <f t="shared" si="177"/>
        <v>#DIV/0!</v>
      </c>
      <c r="Q2867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 s="12">
        <f t="shared" si="177"/>
        <v>22.5</v>
      </c>
      <c r="Q2868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 s="12">
        <f t="shared" si="177"/>
        <v>50.4</v>
      </c>
      <c r="Q2869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 s="12">
        <f t="shared" si="177"/>
        <v>105.02933333333334</v>
      </c>
      <c r="Q287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 s="12">
        <f t="shared" si="177"/>
        <v>35.4</v>
      </c>
      <c r="Q2871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12">
        <f t="shared" si="177"/>
        <v>83.333333333333329</v>
      </c>
      <c r="Q2872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 s="12">
        <f t="shared" si="177"/>
        <v>35.92307692307692</v>
      </c>
      <c r="Q2873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12" t="e">
        <f t="shared" si="177"/>
        <v>#DIV/0!</v>
      </c>
      <c r="Q2874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 s="12">
        <f t="shared" si="177"/>
        <v>119.125</v>
      </c>
      <c r="Q2875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 s="12">
        <f t="shared" si="177"/>
        <v>90.333333333333329</v>
      </c>
      <c r="Q2876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 s="12">
        <f t="shared" si="177"/>
        <v>2.3333333333333335</v>
      </c>
      <c r="Q2877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12" t="e">
        <f t="shared" si="177"/>
        <v>#DIV/0!</v>
      </c>
      <c r="Q2878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 s="12">
        <f t="shared" si="177"/>
        <v>108.33333333333333</v>
      </c>
      <c r="Q2879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 s="12">
        <f t="shared" si="177"/>
        <v>15.75</v>
      </c>
      <c r="Q288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 s="12">
        <f t="shared" si="177"/>
        <v>29</v>
      </c>
      <c r="Q2881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 s="12">
        <f t="shared" si="177"/>
        <v>96.551724137931032</v>
      </c>
      <c r="Q2882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s="12" t="e">
        <f t="shared" ref="P2883:P2946" si="181">E2883/L2883</f>
        <v>#DIV/0!</v>
      </c>
      <c r="Q2883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 s="12">
        <f t="shared" si="181"/>
        <v>63</v>
      </c>
      <c r="Q2884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 s="12">
        <f t="shared" si="181"/>
        <v>381.6</v>
      </c>
      <c r="Q2885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 s="12">
        <f t="shared" si="181"/>
        <v>46.25</v>
      </c>
      <c r="Q2886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 s="12">
        <f t="shared" si="181"/>
        <v>26</v>
      </c>
      <c r="Q2887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12">
        <f t="shared" si="181"/>
        <v>10</v>
      </c>
      <c r="Q2888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 s="12">
        <f t="shared" si="181"/>
        <v>5</v>
      </c>
      <c r="Q2889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12" t="e">
        <f t="shared" si="181"/>
        <v>#DIV/0!</v>
      </c>
      <c r="Q289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 s="12">
        <f t="shared" si="181"/>
        <v>81.571428571428569</v>
      </c>
      <c r="Q2891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 s="12">
        <f t="shared" si="181"/>
        <v>7</v>
      </c>
      <c r="Q2892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 s="12">
        <f t="shared" si="181"/>
        <v>27.3</v>
      </c>
      <c r="Q2893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 s="12">
        <f t="shared" si="181"/>
        <v>29.411764705882351</v>
      </c>
      <c r="Q2894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4.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 s="12">
        <f t="shared" si="181"/>
        <v>12.5</v>
      </c>
      <c r="Q2895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12" t="e">
        <f t="shared" si="181"/>
        <v>#DIV/0!</v>
      </c>
      <c r="Q2896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 s="12">
        <f t="shared" si="181"/>
        <v>5.75</v>
      </c>
      <c r="Q2897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 s="12">
        <f t="shared" si="181"/>
        <v>52.083333333333336</v>
      </c>
      <c r="Q2898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 s="12">
        <f t="shared" si="181"/>
        <v>183.33333333333334</v>
      </c>
      <c r="Q2899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 s="12">
        <f t="shared" si="181"/>
        <v>26.333333333333332</v>
      </c>
      <c r="Q290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12" t="e">
        <f t="shared" si="181"/>
        <v>#DIV/0!</v>
      </c>
      <c r="Q2901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 s="12">
        <f t="shared" si="181"/>
        <v>486.42857142857144</v>
      </c>
      <c r="Q2902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 s="12">
        <f t="shared" si="181"/>
        <v>3</v>
      </c>
      <c r="Q2903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 s="12">
        <f t="shared" si="181"/>
        <v>25</v>
      </c>
      <c r="Q2904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 s="12">
        <f t="shared" si="181"/>
        <v>9.75</v>
      </c>
      <c r="Q2905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12">
        <f t="shared" si="181"/>
        <v>18.75</v>
      </c>
      <c r="Q2906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 s="12">
        <f t="shared" si="181"/>
        <v>36.588235294117645</v>
      </c>
      <c r="Q2907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 s="12">
        <f t="shared" si="181"/>
        <v>80.714285714285708</v>
      </c>
      <c r="Q2908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 s="12">
        <f t="shared" si="181"/>
        <v>1</v>
      </c>
      <c r="Q2909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 s="12">
        <f t="shared" si="181"/>
        <v>52.8</v>
      </c>
      <c r="Q29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 s="12">
        <f t="shared" si="181"/>
        <v>20</v>
      </c>
      <c r="Q2911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 s="12">
        <f t="shared" si="181"/>
        <v>1</v>
      </c>
      <c r="Q2912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 s="12">
        <f t="shared" si="181"/>
        <v>46.928571428571431</v>
      </c>
      <c r="Q2913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 s="12">
        <f t="shared" si="181"/>
        <v>78.07692307692308</v>
      </c>
      <c r="Q2914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 s="12">
        <f t="shared" si="181"/>
        <v>1</v>
      </c>
      <c r="Q2915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 s="12">
        <f t="shared" si="181"/>
        <v>1</v>
      </c>
      <c r="Q2916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 s="12">
        <f t="shared" si="181"/>
        <v>203.66666666666666</v>
      </c>
      <c r="Q2917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 s="12">
        <f t="shared" si="181"/>
        <v>20.714285714285715</v>
      </c>
      <c r="Q2918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 s="12">
        <f t="shared" si="181"/>
        <v>48.555555555555557</v>
      </c>
      <c r="Q2919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 s="12">
        <f t="shared" si="181"/>
        <v>68.099999999999994</v>
      </c>
      <c r="Q292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 s="12">
        <f t="shared" si="181"/>
        <v>8.5</v>
      </c>
      <c r="Q2921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 s="12">
        <f t="shared" si="181"/>
        <v>51.615384615384613</v>
      </c>
      <c r="Q2922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12">
        <f t="shared" si="181"/>
        <v>43</v>
      </c>
      <c r="Q2923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12">
        <f t="shared" si="181"/>
        <v>83.333333333333329</v>
      </c>
      <c r="Q2924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12">
        <f t="shared" si="181"/>
        <v>30</v>
      </c>
      <c r="Q2925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 s="12">
        <f t="shared" si="181"/>
        <v>175.51020408163265</v>
      </c>
      <c r="Q2926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 s="12">
        <f t="shared" si="181"/>
        <v>231.66175879396985</v>
      </c>
      <c r="Q2927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12">
        <f t="shared" si="181"/>
        <v>75</v>
      </c>
      <c r="Q2928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 s="12">
        <f t="shared" si="181"/>
        <v>112.14285714285714</v>
      </c>
      <c r="Q2929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12">
        <f t="shared" si="181"/>
        <v>41.666666666666664</v>
      </c>
      <c r="Q293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 s="12">
        <f t="shared" si="181"/>
        <v>255.17343750000001</v>
      </c>
      <c r="Q2931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 s="12">
        <f t="shared" si="181"/>
        <v>162.7741935483871</v>
      </c>
      <c r="Q2932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12">
        <f t="shared" si="181"/>
        <v>88.333333333333329</v>
      </c>
      <c r="Q2933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 s="12">
        <f t="shared" si="181"/>
        <v>85.736842105263165</v>
      </c>
      <c r="Q2934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 s="12">
        <f t="shared" si="181"/>
        <v>47.574074074074076</v>
      </c>
      <c r="Q2935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12">
        <f t="shared" si="181"/>
        <v>72.972972972972968</v>
      </c>
      <c r="Q2936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 s="12">
        <f t="shared" si="181"/>
        <v>90.538461538461533</v>
      </c>
      <c r="Q2937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12">
        <f t="shared" si="181"/>
        <v>37.647058823529413</v>
      </c>
      <c r="Q2938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 s="12">
        <f t="shared" si="181"/>
        <v>36.363636363636367</v>
      </c>
      <c r="Q2939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 s="12">
        <f t="shared" si="181"/>
        <v>126.71875</v>
      </c>
      <c r="Q294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 s="12">
        <f t="shared" si="181"/>
        <v>329.2</v>
      </c>
      <c r="Q2941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 s="12">
        <f t="shared" si="181"/>
        <v>81.242424242424249</v>
      </c>
      <c r="Q2942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 s="12">
        <f t="shared" si="181"/>
        <v>1</v>
      </c>
      <c r="Q2943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 s="12">
        <f t="shared" si="181"/>
        <v>202.22772277227722</v>
      </c>
      <c r="Q2944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12" t="e">
        <f t="shared" si="181"/>
        <v>#DIV/0!</v>
      </c>
      <c r="Q2945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12">
        <f t="shared" si="181"/>
        <v>100</v>
      </c>
      <c r="Q2946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s="12" t="e">
        <f t="shared" ref="P2947:P3010" si="185">E2947/L2947</f>
        <v>#DIV/0!</v>
      </c>
      <c r="Q2947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 s="12">
        <f t="shared" si="185"/>
        <v>1</v>
      </c>
      <c r="Q2948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 s="12">
        <f t="shared" si="185"/>
        <v>82.461538461538467</v>
      </c>
      <c r="Q2949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 s="12">
        <f t="shared" si="185"/>
        <v>2.6666666666666665</v>
      </c>
      <c r="Q295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 s="12">
        <f t="shared" si="185"/>
        <v>12.5</v>
      </c>
      <c r="Q2951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12" t="e">
        <f t="shared" si="185"/>
        <v>#DIV/0!</v>
      </c>
      <c r="Q2952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 s="12">
        <f t="shared" si="185"/>
        <v>18.896551724137932</v>
      </c>
      <c r="Q2953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 s="12">
        <f t="shared" si="185"/>
        <v>200.625</v>
      </c>
      <c r="Q2954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 s="12">
        <f t="shared" si="185"/>
        <v>201.66666666666666</v>
      </c>
      <c r="Q2955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12" t="e">
        <f t="shared" si="185"/>
        <v>#DIV/0!</v>
      </c>
      <c r="Q2956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 s="12">
        <f t="shared" si="185"/>
        <v>65</v>
      </c>
      <c r="Q2957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 s="12">
        <f t="shared" si="185"/>
        <v>66.099999999999994</v>
      </c>
      <c r="Q2958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 s="12">
        <f t="shared" si="185"/>
        <v>93.333333333333329</v>
      </c>
      <c r="Q2959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12" t="e">
        <f t="shared" si="185"/>
        <v>#DIV/0!</v>
      </c>
      <c r="Q296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12" t="e">
        <f t="shared" si="185"/>
        <v>#DIV/0!</v>
      </c>
      <c r="Q2961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12" t="e">
        <f t="shared" si="185"/>
        <v>#DIV/0!</v>
      </c>
      <c r="Q2962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 s="12">
        <f t="shared" si="185"/>
        <v>50.75</v>
      </c>
      <c r="Q2963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 s="12">
        <f t="shared" si="185"/>
        <v>60.9</v>
      </c>
      <c r="Q2964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 s="12">
        <f t="shared" si="185"/>
        <v>109.03061224489795</v>
      </c>
      <c r="Q2965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 s="12">
        <f t="shared" si="185"/>
        <v>25.692295918367346</v>
      </c>
      <c r="Q2966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 s="12">
        <f t="shared" si="185"/>
        <v>41.92307692307692</v>
      </c>
      <c r="Q2967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 s="12">
        <f t="shared" si="185"/>
        <v>88.7734375</v>
      </c>
      <c r="Q2968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 s="12">
        <f t="shared" si="185"/>
        <v>80.225352112676063</v>
      </c>
      <c r="Q2969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12">
        <f t="shared" si="185"/>
        <v>78.936170212765958</v>
      </c>
      <c r="Q297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 s="12">
        <f t="shared" si="185"/>
        <v>95.588235294117652</v>
      </c>
      <c r="Q2971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12">
        <f t="shared" si="185"/>
        <v>69.890109890109883</v>
      </c>
      <c r="Q2972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 s="12">
        <f t="shared" si="185"/>
        <v>74.534883720930239</v>
      </c>
      <c r="Q2973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 s="12">
        <f t="shared" si="185"/>
        <v>123.94117647058823</v>
      </c>
      <c r="Q2974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 s="12">
        <f t="shared" si="185"/>
        <v>264.84848484848487</v>
      </c>
      <c r="Q2975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12">
        <f t="shared" si="185"/>
        <v>58.620689655172413</v>
      </c>
      <c r="Q2976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 s="12">
        <f t="shared" si="185"/>
        <v>70.884955752212392</v>
      </c>
      <c r="Q2977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 s="12">
        <f t="shared" si="185"/>
        <v>8.5714285714285712</v>
      </c>
      <c r="Q2978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 s="12">
        <f t="shared" si="185"/>
        <v>113.56666666666666</v>
      </c>
      <c r="Q2979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 s="12">
        <f t="shared" si="185"/>
        <v>60.6875</v>
      </c>
      <c r="Q298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 s="12">
        <f t="shared" si="185"/>
        <v>110.21739130434783</v>
      </c>
      <c r="Q2981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 s="12">
        <f t="shared" si="185"/>
        <v>136.45833333333334</v>
      </c>
      <c r="Q2982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 s="12">
        <f t="shared" si="185"/>
        <v>53.164948453608247</v>
      </c>
      <c r="Q2983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 s="12">
        <f t="shared" si="185"/>
        <v>86.491525423728817</v>
      </c>
      <c r="Q2984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 s="12">
        <f t="shared" si="185"/>
        <v>155.23827397260274</v>
      </c>
      <c r="Q2985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 s="12">
        <f t="shared" si="185"/>
        <v>115.08256880733946</v>
      </c>
      <c r="Q2986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 s="12">
        <f t="shared" si="185"/>
        <v>109.5945945945946</v>
      </c>
      <c r="Q2987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 s="12">
        <f t="shared" si="185"/>
        <v>45.214285714285715</v>
      </c>
      <c r="Q2988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 s="12">
        <f t="shared" si="185"/>
        <v>104.15169811320754</v>
      </c>
      <c r="Q2989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12">
        <f t="shared" si="185"/>
        <v>35.714285714285715</v>
      </c>
      <c r="Q299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4.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 s="12">
        <f t="shared" si="185"/>
        <v>96.997252747252745</v>
      </c>
      <c r="Q2991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12">
        <f t="shared" si="185"/>
        <v>370.37037037037038</v>
      </c>
      <c r="Q2992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 s="12">
        <f t="shared" si="185"/>
        <v>94.408602150537632</v>
      </c>
      <c r="Q2993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 s="12">
        <f t="shared" si="185"/>
        <v>48.984375</v>
      </c>
      <c r="Q2994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4.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 s="12">
        <f t="shared" si="185"/>
        <v>45.590909090909093</v>
      </c>
      <c r="Q2995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 s="12">
        <f t="shared" si="185"/>
        <v>23.275254237288134</v>
      </c>
      <c r="Q2996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 s="12">
        <f t="shared" si="185"/>
        <v>63.2289156626506</v>
      </c>
      <c r="Q2997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 s="12">
        <f t="shared" si="185"/>
        <v>153.5204081632653</v>
      </c>
      <c r="Q2998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 s="12">
        <f t="shared" si="185"/>
        <v>90.2</v>
      </c>
      <c r="Q2999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 s="12">
        <f t="shared" si="185"/>
        <v>118.97113163972287</v>
      </c>
      <c r="Q300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 s="12">
        <f t="shared" si="185"/>
        <v>80.25</v>
      </c>
      <c r="Q3001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12">
        <f t="shared" si="185"/>
        <v>62.5</v>
      </c>
      <c r="Q3002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 s="12">
        <f t="shared" si="185"/>
        <v>131.37719999999999</v>
      </c>
      <c r="Q3003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 s="12">
        <f t="shared" si="185"/>
        <v>73.032980769230775</v>
      </c>
      <c r="Q3004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 s="12">
        <f t="shared" si="185"/>
        <v>178.52941176470588</v>
      </c>
      <c r="Q3005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 s="12">
        <f t="shared" si="185"/>
        <v>162.90974729241879</v>
      </c>
      <c r="Q3006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 s="12">
        <f t="shared" si="185"/>
        <v>108.24237288135593</v>
      </c>
      <c r="Q3007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 s="12">
        <f t="shared" si="185"/>
        <v>88.865979381443296</v>
      </c>
      <c r="Q3008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12">
        <f t="shared" si="185"/>
        <v>54</v>
      </c>
      <c r="Q3009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 s="12">
        <f t="shared" si="185"/>
        <v>116.73076923076923</v>
      </c>
      <c r="Q30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 s="12">
        <f t="shared" ref="P3011:P3074" si="189">E3011/L3011</f>
        <v>233.8984375</v>
      </c>
      <c r="Q3011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12">
        <f t="shared" si="189"/>
        <v>158</v>
      </c>
      <c r="Q3012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 s="12">
        <f t="shared" si="189"/>
        <v>14.84</v>
      </c>
      <c r="Q3013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 s="12">
        <f t="shared" si="189"/>
        <v>85.181818181818187</v>
      </c>
      <c r="Q3014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 s="12">
        <f t="shared" si="189"/>
        <v>146.69158878504672</v>
      </c>
      <c r="Q3015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 s="12">
        <f t="shared" si="189"/>
        <v>50.764811490125673</v>
      </c>
      <c r="Q3016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 s="12">
        <f t="shared" si="189"/>
        <v>87.7</v>
      </c>
      <c r="Q3017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 s="12">
        <f t="shared" si="189"/>
        <v>242.27777777777777</v>
      </c>
      <c r="Q3018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 s="12">
        <f t="shared" si="189"/>
        <v>146.44654088050314</v>
      </c>
      <c r="Q3019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 s="12">
        <f t="shared" si="189"/>
        <v>103.17073170731707</v>
      </c>
      <c r="Q302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 s="12">
        <f t="shared" si="189"/>
        <v>80.464601769911511</v>
      </c>
      <c r="Q3021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 s="12">
        <f t="shared" si="189"/>
        <v>234.66666666666666</v>
      </c>
      <c r="Q3022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 s="12">
        <f t="shared" si="189"/>
        <v>50.689320388349515</v>
      </c>
      <c r="Q3023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 s="12">
        <f t="shared" si="189"/>
        <v>162.70967741935485</v>
      </c>
      <c r="Q3024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12">
        <f t="shared" si="189"/>
        <v>120.16666666666667</v>
      </c>
      <c r="Q3025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 s="12">
        <f t="shared" si="189"/>
        <v>67.697802197802204</v>
      </c>
      <c r="Q3026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 s="12">
        <f t="shared" si="189"/>
        <v>52.103448275862071</v>
      </c>
      <c r="Q3027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 s="12">
        <f t="shared" si="189"/>
        <v>51.6</v>
      </c>
      <c r="Q3028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 s="12">
        <f t="shared" si="189"/>
        <v>164.3</v>
      </c>
      <c r="Q3029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 s="12">
        <f t="shared" si="189"/>
        <v>84.858585858585855</v>
      </c>
      <c r="Q303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 s="12">
        <f t="shared" si="189"/>
        <v>94.548850574712645</v>
      </c>
      <c r="Q3031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 s="12">
        <f t="shared" si="189"/>
        <v>45.536585365853661</v>
      </c>
      <c r="Q3032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12">
        <f t="shared" si="189"/>
        <v>51.724137931034484</v>
      </c>
      <c r="Q3033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 s="12">
        <f t="shared" si="189"/>
        <v>50.88</v>
      </c>
      <c r="Q3034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 s="12">
        <f t="shared" si="189"/>
        <v>191.13043478260869</v>
      </c>
      <c r="Q3035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 s="12">
        <f t="shared" si="189"/>
        <v>89.314285714285717</v>
      </c>
      <c r="Q3036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 s="12">
        <f t="shared" si="189"/>
        <v>88.588631921824103</v>
      </c>
      <c r="Q3037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 s="12">
        <f t="shared" si="189"/>
        <v>96.300911854103347</v>
      </c>
      <c r="Q3038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 s="12">
        <f t="shared" si="189"/>
        <v>33.3125</v>
      </c>
      <c r="Q3039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 s="12">
        <f t="shared" si="189"/>
        <v>37.222222222222221</v>
      </c>
      <c r="Q304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 s="12">
        <f t="shared" si="189"/>
        <v>92.130423728813554</v>
      </c>
      <c r="Q3041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 s="12">
        <f t="shared" si="189"/>
        <v>76.785714285714292</v>
      </c>
      <c r="Q3042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 s="12">
        <f t="shared" si="189"/>
        <v>96.526315789473685</v>
      </c>
      <c r="Q3043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12">
        <f t="shared" si="189"/>
        <v>51.891891891891895</v>
      </c>
      <c r="Q3044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 s="12">
        <f t="shared" si="189"/>
        <v>128.9140625</v>
      </c>
      <c r="Q3045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 s="12">
        <f t="shared" si="189"/>
        <v>84.108974358974365</v>
      </c>
      <c r="Q3046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 s="12">
        <f t="shared" si="189"/>
        <v>82.941562500000003</v>
      </c>
      <c r="Q3047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 s="12">
        <f t="shared" si="189"/>
        <v>259.94827586206895</v>
      </c>
      <c r="Q3048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12">
        <f t="shared" si="189"/>
        <v>37.25</v>
      </c>
      <c r="Q3049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 s="12">
        <f t="shared" si="189"/>
        <v>177.02127659574469</v>
      </c>
      <c r="Q305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 s="12">
        <f t="shared" si="189"/>
        <v>74.074074074074076</v>
      </c>
      <c r="Q3051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12">
        <f t="shared" si="189"/>
        <v>70.666666666666671</v>
      </c>
      <c r="Q3052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 s="12">
        <f t="shared" si="189"/>
        <v>23.62857142857143</v>
      </c>
      <c r="Q3053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 s="12">
        <f t="shared" si="189"/>
        <v>37.5</v>
      </c>
      <c r="Q3054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 s="12">
        <f t="shared" si="189"/>
        <v>13.333333333333334</v>
      </c>
      <c r="Q3055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12" t="e">
        <f t="shared" si="189"/>
        <v>#DIV/0!</v>
      </c>
      <c r="Q3056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 s="12">
        <f t="shared" si="189"/>
        <v>1</v>
      </c>
      <c r="Q3057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12" t="e">
        <f t="shared" si="189"/>
        <v>#DIV/0!</v>
      </c>
      <c r="Q3058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12" t="e">
        <f t="shared" si="189"/>
        <v>#DIV/0!</v>
      </c>
      <c r="Q3059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 s="12">
        <f t="shared" si="189"/>
        <v>1</v>
      </c>
      <c r="Q306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 s="12">
        <f t="shared" si="189"/>
        <v>41</v>
      </c>
      <c r="Q3061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 s="12">
        <f t="shared" si="189"/>
        <v>55.833333333333336</v>
      </c>
      <c r="Q3062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4.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12" t="e">
        <f t="shared" si="189"/>
        <v>#DIV/0!</v>
      </c>
      <c r="Q3063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 s="12">
        <f t="shared" si="189"/>
        <v>99.761194029850742</v>
      </c>
      <c r="Q3064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 s="12">
        <f t="shared" si="189"/>
        <v>25.521739130434781</v>
      </c>
      <c r="Q3065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 s="12">
        <f t="shared" si="189"/>
        <v>117.65277777777777</v>
      </c>
      <c r="Q3066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 s="12">
        <f t="shared" si="189"/>
        <v>5</v>
      </c>
      <c r="Q3067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 s="12">
        <f t="shared" si="189"/>
        <v>2796.6666666666665</v>
      </c>
      <c r="Q3068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 s="12">
        <f t="shared" si="189"/>
        <v>200</v>
      </c>
      <c r="Q3069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 s="12">
        <f t="shared" si="189"/>
        <v>87.5</v>
      </c>
      <c r="Q307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 s="12">
        <f t="shared" si="189"/>
        <v>20.142857142857142</v>
      </c>
      <c r="Q3071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 s="12">
        <f t="shared" si="189"/>
        <v>20.875</v>
      </c>
      <c r="Q3072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 s="12">
        <f t="shared" si="189"/>
        <v>61.307692307692307</v>
      </c>
      <c r="Q3073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 s="12">
        <f t="shared" si="189"/>
        <v>1</v>
      </c>
      <c r="Q3074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 s="12">
        <f t="shared" ref="P3075:P3138" si="193">E3075/L3075</f>
        <v>92.142857142857139</v>
      </c>
      <c r="Q3075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 s="12">
        <f t="shared" si="193"/>
        <v>7.333333333333333</v>
      </c>
      <c r="Q3076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 s="12">
        <f t="shared" si="193"/>
        <v>64.8</v>
      </c>
      <c r="Q3077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 s="12">
        <f t="shared" si="193"/>
        <v>30.12</v>
      </c>
      <c r="Q3078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 s="12">
        <f t="shared" si="193"/>
        <v>52.5</v>
      </c>
      <c r="Q3079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 s="12">
        <f t="shared" si="193"/>
        <v>23.666666666666668</v>
      </c>
      <c r="Q308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 s="12">
        <f t="shared" si="193"/>
        <v>415.77777777777777</v>
      </c>
      <c r="Q3081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 s="12">
        <f t="shared" si="193"/>
        <v>53.714285714285715</v>
      </c>
      <c r="Q3082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 s="12">
        <f t="shared" si="193"/>
        <v>420.6</v>
      </c>
      <c r="Q3083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12" t="e">
        <f t="shared" si="193"/>
        <v>#DIV/0!</v>
      </c>
      <c r="Q3084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 s="12">
        <f t="shared" si="193"/>
        <v>18.666666666666668</v>
      </c>
      <c r="Q3085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 s="12">
        <f t="shared" si="193"/>
        <v>78.333333333333329</v>
      </c>
      <c r="Q3086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 s="12">
        <f t="shared" si="193"/>
        <v>67.777777777777771</v>
      </c>
      <c r="Q3087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 s="12">
        <f t="shared" si="193"/>
        <v>16.666666666666668</v>
      </c>
      <c r="Q3088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 s="12">
        <f t="shared" si="193"/>
        <v>62.5</v>
      </c>
      <c r="Q3089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 s="12">
        <f t="shared" si="193"/>
        <v>42</v>
      </c>
      <c r="Q309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 s="12">
        <f t="shared" si="193"/>
        <v>130.0888888888889</v>
      </c>
      <c r="Q3091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 s="12">
        <f t="shared" si="193"/>
        <v>1270.2222222222222</v>
      </c>
      <c r="Q3092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 s="12">
        <f t="shared" si="193"/>
        <v>88.444444444444443</v>
      </c>
      <c r="Q3093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 s="12">
        <f t="shared" si="193"/>
        <v>56.342380952380957</v>
      </c>
      <c r="Q3094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 s="12">
        <f t="shared" si="193"/>
        <v>53.529411764705884</v>
      </c>
      <c r="Q3095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 s="12">
        <f t="shared" si="193"/>
        <v>25</v>
      </c>
      <c r="Q3096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 s="12">
        <f t="shared" si="193"/>
        <v>50</v>
      </c>
      <c r="Q3097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 s="12">
        <f t="shared" si="193"/>
        <v>56.785714285714285</v>
      </c>
      <c r="Q3098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 s="12">
        <f t="shared" si="193"/>
        <v>40.833333333333336</v>
      </c>
      <c r="Q3099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 s="12">
        <f t="shared" si="193"/>
        <v>65.111111111111114</v>
      </c>
      <c r="Q310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 s="12">
        <f t="shared" si="193"/>
        <v>55.6</v>
      </c>
      <c r="Q3101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 s="12">
        <f t="shared" si="193"/>
        <v>140.53846153846155</v>
      </c>
      <c r="Q3102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12">
        <f t="shared" si="193"/>
        <v>25</v>
      </c>
      <c r="Q3103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 s="12">
        <f t="shared" si="193"/>
        <v>69.533333333333331</v>
      </c>
      <c r="Q3104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 s="12">
        <f t="shared" si="193"/>
        <v>5.5</v>
      </c>
      <c r="Q3105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 s="12">
        <f t="shared" si="193"/>
        <v>237</v>
      </c>
      <c r="Q3106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 s="12">
        <f t="shared" si="193"/>
        <v>79.870967741935488</v>
      </c>
      <c r="Q3107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 s="12">
        <f t="shared" si="193"/>
        <v>10.25</v>
      </c>
      <c r="Q3108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 s="12">
        <f t="shared" si="193"/>
        <v>272.58620689655174</v>
      </c>
      <c r="Q3109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4.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 s="12">
        <f t="shared" si="193"/>
        <v>13</v>
      </c>
      <c r="Q31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 s="12">
        <f t="shared" si="193"/>
        <v>58.184210526315788</v>
      </c>
      <c r="Q3111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 s="12">
        <f t="shared" si="193"/>
        <v>10</v>
      </c>
      <c r="Q3112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 s="12">
        <f t="shared" si="193"/>
        <v>70.10526315789474</v>
      </c>
      <c r="Q3113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 s="12">
        <f t="shared" si="193"/>
        <v>57.888888888888886</v>
      </c>
      <c r="Q3114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 s="12">
        <f t="shared" si="193"/>
        <v>125.27027027027027</v>
      </c>
      <c r="Q3115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12" t="e">
        <f t="shared" si="193"/>
        <v>#DIV/0!</v>
      </c>
      <c r="Q3116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12">
        <f t="shared" si="193"/>
        <v>300</v>
      </c>
      <c r="Q3117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 s="12">
        <f t="shared" si="193"/>
        <v>43</v>
      </c>
      <c r="Q3118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 s="12">
        <f t="shared" si="193"/>
        <v>1</v>
      </c>
      <c r="Q3119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 s="12">
        <f t="shared" si="193"/>
        <v>775</v>
      </c>
      <c r="Q312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 s="12">
        <f t="shared" si="193"/>
        <v>5</v>
      </c>
      <c r="Q3121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 s="12">
        <f t="shared" si="193"/>
        <v>12.8</v>
      </c>
      <c r="Q3122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 s="12">
        <f t="shared" si="193"/>
        <v>10</v>
      </c>
      <c r="Q3123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4.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 s="12">
        <f t="shared" si="193"/>
        <v>58</v>
      </c>
      <c r="Q3124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 s="12">
        <f t="shared" si="193"/>
        <v>244.80459770114942</v>
      </c>
      <c r="Q3125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 s="12">
        <f t="shared" si="193"/>
        <v>6.5</v>
      </c>
      <c r="Q3126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4.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12" t="e">
        <f t="shared" si="193"/>
        <v>#DIV/0!</v>
      </c>
      <c r="Q3127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 s="12">
        <f t="shared" si="193"/>
        <v>61.176470588235297</v>
      </c>
      <c r="Q3128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12" t="e">
        <f t="shared" si="193"/>
        <v>#DIV/0!</v>
      </c>
      <c r="Q3129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 s="12">
        <f t="shared" si="193"/>
        <v>139.23931623931625</v>
      </c>
      <c r="Q313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 s="12">
        <f t="shared" si="193"/>
        <v>10</v>
      </c>
      <c r="Q3131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 s="12">
        <f t="shared" si="193"/>
        <v>93.75</v>
      </c>
      <c r="Q3132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 s="12">
        <f t="shared" si="193"/>
        <v>53.75</v>
      </c>
      <c r="Q3133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 s="12">
        <f t="shared" si="193"/>
        <v>10</v>
      </c>
      <c r="Q3134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12">
        <f t="shared" si="193"/>
        <v>33.75</v>
      </c>
      <c r="Q3135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 s="12">
        <f t="shared" si="193"/>
        <v>18.75</v>
      </c>
      <c r="Q3136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 s="12">
        <f t="shared" si="193"/>
        <v>23.142857142857142</v>
      </c>
      <c r="Q3137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 s="12">
        <f t="shared" si="193"/>
        <v>29.045454545454547</v>
      </c>
      <c r="Q3138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 s="12">
        <f t="shared" ref="P3139:P3202" si="197">E3139/L3139</f>
        <v>50</v>
      </c>
      <c r="Q3139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12" t="e">
        <f t="shared" si="197"/>
        <v>#DIV/0!</v>
      </c>
      <c r="Q314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 s="12">
        <f t="shared" si="197"/>
        <v>450</v>
      </c>
      <c r="Q3141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 s="12">
        <f t="shared" si="197"/>
        <v>24</v>
      </c>
      <c r="Q3142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 s="12">
        <f t="shared" si="197"/>
        <v>32.25</v>
      </c>
      <c r="Q3143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 s="12">
        <f t="shared" si="197"/>
        <v>15</v>
      </c>
      <c r="Q3144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12" t="e">
        <f t="shared" si="197"/>
        <v>#DIV/0!</v>
      </c>
      <c r="Q3145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 s="12">
        <f t="shared" si="197"/>
        <v>251.33333333333334</v>
      </c>
      <c r="Q3146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12" t="e">
        <f t="shared" si="197"/>
        <v>#DIV/0!</v>
      </c>
      <c r="Q3147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 s="12">
        <f t="shared" si="197"/>
        <v>437.5</v>
      </c>
      <c r="Q3148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 s="12">
        <f t="shared" si="197"/>
        <v>110.35211267605634</v>
      </c>
      <c r="Q3149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 s="12">
        <f t="shared" si="197"/>
        <v>41.421052631578945</v>
      </c>
      <c r="Q315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12">
        <f t="shared" si="197"/>
        <v>52</v>
      </c>
      <c r="Q3151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12">
        <f t="shared" si="197"/>
        <v>33.990384615384613</v>
      </c>
      <c r="Q3152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 s="12">
        <f t="shared" si="197"/>
        <v>103.35294117647059</v>
      </c>
      <c r="Q3153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 s="12">
        <f t="shared" si="197"/>
        <v>34.791044776119406</v>
      </c>
      <c r="Q3154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 s="12">
        <f t="shared" si="197"/>
        <v>41.773858921161825</v>
      </c>
      <c r="Q3155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 s="12">
        <f t="shared" si="197"/>
        <v>64.268292682926827</v>
      </c>
      <c r="Q3156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 s="12">
        <f t="shared" si="197"/>
        <v>31.209370860927152</v>
      </c>
      <c r="Q3157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 s="12">
        <f t="shared" si="197"/>
        <v>62.921348314606739</v>
      </c>
      <c r="Q3158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12">
        <f t="shared" si="197"/>
        <v>98.536585365853654</v>
      </c>
      <c r="Q3159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 s="12">
        <f t="shared" si="197"/>
        <v>82.608695652173907</v>
      </c>
      <c r="Q316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 s="12">
        <f t="shared" si="197"/>
        <v>38.504230769230773</v>
      </c>
      <c r="Q3161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 s="12">
        <f t="shared" si="197"/>
        <v>80.15789473684211</v>
      </c>
      <c r="Q3162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 s="12">
        <f t="shared" si="197"/>
        <v>28.405405405405407</v>
      </c>
      <c r="Q3163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 s="12">
        <f t="shared" si="197"/>
        <v>80.730158730158735</v>
      </c>
      <c r="Q3164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 s="12">
        <f t="shared" si="197"/>
        <v>200.69444444444446</v>
      </c>
      <c r="Q3165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 s="12">
        <f t="shared" si="197"/>
        <v>37.591549295774648</v>
      </c>
      <c r="Q3166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 s="12">
        <f t="shared" si="197"/>
        <v>58.095238095238095</v>
      </c>
      <c r="Q3167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 s="12">
        <f t="shared" si="197"/>
        <v>60.300892473118282</v>
      </c>
      <c r="Q3168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 s="12">
        <f t="shared" si="197"/>
        <v>63.363636363636367</v>
      </c>
      <c r="Q3169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 s="12">
        <f t="shared" si="197"/>
        <v>50.901639344262293</v>
      </c>
      <c r="Q317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 s="12">
        <f t="shared" si="197"/>
        <v>100.5</v>
      </c>
      <c r="Q3171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 s="12">
        <f t="shared" si="197"/>
        <v>31.619718309859156</v>
      </c>
      <c r="Q3172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 s="12">
        <f t="shared" si="197"/>
        <v>65.102564102564102</v>
      </c>
      <c r="Q3173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 s="12">
        <f t="shared" si="197"/>
        <v>79.310344827586206</v>
      </c>
      <c r="Q3174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12">
        <f t="shared" si="197"/>
        <v>139.18918918918919</v>
      </c>
      <c r="Q3175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 s="12">
        <f t="shared" si="197"/>
        <v>131.91304347826087</v>
      </c>
      <c r="Q3176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 s="12">
        <f t="shared" si="197"/>
        <v>91.3</v>
      </c>
      <c r="Q3177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 s="12">
        <f t="shared" si="197"/>
        <v>39.672727272727272</v>
      </c>
      <c r="Q3178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 s="12">
        <f t="shared" si="197"/>
        <v>57.549019607843135</v>
      </c>
      <c r="Q3179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 s="12">
        <f t="shared" si="197"/>
        <v>33.025641025641029</v>
      </c>
      <c r="Q318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 s="12">
        <f t="shared" si="197"/>
        <v>77.335806451612896</v>
      </c>
      <c r="Q3181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 s="12">
        <f t="shared" si="197"/>
        <v>31.933333333333334</v>
      </c>
      <c r="Q3182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 s="12">
        <f t="shared" si="197"/>
        <v>36.333333333333336</v>
      </c>
      <c r="Q3183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 s="12">
        <f t="shared" si="197"/>
        <v>46.768211920529801</v>
      </c>
      <c r="Q3184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 s="12">
        <f t="shared" si="197"/>
        <v>40.073529411764703</v>
      </c>
      <c r="Q3185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 s="12">
        <f t="shared" si="197"/>
        <v>100.21739130434783</v>
      </c>
      <c r="Q3186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12">
        <f t="shared" si="197"/>
        <v>41.666666666666664</v>
      </c>
      <c r="Q3187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 s="12">
        <f t="shared" si="197"/>
        <v>46.714285714285715</v>
      </c>
      <c r="Q3188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 s="12">
        <f t="shared" si="197"/>
        <v>71.491803278688522</v>
      </c>
      <c r="Q3189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12">
        <f t="shared" si="197"/>
        <v>14.444444444444445</v>
      </c>
      <c r="Q319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 s="12">
        <f t="shared" si="197"/>
        <v>356.84210526315792</v>
      </c>
      <c r="Q3191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12" t="e">
        <f t="shared" si="197"/>
        <v>#DIV/0!</v>
      </c>
      <c r="Q3192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 s="12">
        <f t="shared" si="197"/>
        <v>37.75</v>
      </c>
      <c r="Q3193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 s="12">
        <f t="shared" si="197"/>
        <v>12.75</v>
      </c>
      <c r="Q3194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 s="12">
        <f t="shared" si="197"/>
        <v>24.458333333333332</v>
      </c>
      <c r="Q3195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12" t="e">
        <f t="shared" si="197"/>
        <v>#DIV/0!</v>
      </c>
      <c r="Q3196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 s="12">
        <f t="shared" si="197"/>
        <v>53.07692307692308</v>
      </c>
      <c r="Q3197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 s="12">
        <f t="shared" si="197"/>
        <v>300</v>
      </c>
      <c r="Q3198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 s="12">
        <f t="shared" si="197"/>
        <v>286.25</v>
      </c>
      <c r="Q3199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 s="12">
        <f t="shared" si="197"/>
        <v>36.666666666666664</v>
      </c>
      <c r="Q320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 s="12">
        <f t="shared" si="197"/>
        <v>49.20754716981132</v>
      </c>
      <c r="Q3201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 s="12">
        <f t="shared" si="197"/>
        <v>1</v>
      </c>
      <c r="Q3202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 s="12">
        <f t="shared" ref="P3203:P3266" si="201">E3203/L3203</f>
        <v>12.5</v>
      </c>
      <c r="Q3203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 s="12">
        <f t="shared" si="201"/>
        <v>109.04</v>
      </c>
      <c r="Q3204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12">
        <f t="shared" si="201"/>
        <v>41.666666666666664</v>
      </c>
      <c r="Q3205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12" t="e">
        <f t="shared" si="201"/>
        <v>#DIV/0!</v>
      </c>
      <c r="Q3206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 s="12">
        <f t="shared" si="201"/>
        <v>22.75</v>
      </c>
      <c r="Q3207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12" t="e">
        <f t="shared" si="201"/>
        <v>#DIV/0!</v>
      </c>
      <c r="Q3208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 s="12">
        <f t="shared" si="201"/>
        <v>70.833333333333329</v>
      </c>
      <c r="Q3209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 s="12">
        <f t="shared" si="201"/>
        <v>63.109756097560975</v>
      </c>
      <c r="Q32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 s="12">
        <f t="shared" si="201"/>
        <v>50.157964601769912</v>
      </c>
      <c r="Q3211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 s="12">
        <f t="shared" si="201"/>
        <v>62.883333333333333</v>
      </c>
      <c r="Q3212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 s="12">
        <f t="shared" si="201"/>
        <v>85.531055900621112</v>
      </c>
      <c r="Q3213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 s="12">
        <f t="shared" si="201"/>
        <v>53.723404255319146</v>
      </c>
      <c r="Q3214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 s="12">
        <f t="shared" si="201"/>
        <v>127.80851063829788</v>
      </c>
      <c r="Q3215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 s="12">
        <f t="shared" si="201"/>
        <v>106.57391304347826</v>
      </c>
      <c r="Q3216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 s="12">
        <f t="shared" si="201"/>
        <v>262.11194029850748</v>
      </c>
      <c r="Q3217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 s="12">
        <f t="shared" si="201"/>
        <v>57.171428571428571</v>
      </c>
      <c r="Q3218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 s="12">
        <f t="shared" si="201"/>
        <v>50.20192307692308</v>
      </c>
      <c r="Q3219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 s="12">
        <f t="shared" si="201"/>
        <v>66.586956521739125</v>
      </c>
      <c r="Q322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 s="12">
        <f t="shared" si="201"/>
        <v>168.25210084033614</v>
      </c>
      <c r="Q3221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 s="12">
        <f t="shared" si="201"/>
        <v>256.37288135593218</v>
      </c>
      <c r="Q3222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 s="12">
        <f t="shared" si="201"/>
        <v>36.610619469026545</v>
      </c>
      <c r="Q3223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 s="12">
        <f t="shared" si="201"/>
        <v>37.142857142857146</v>
      </c>
      <c r="Q3224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 s="12">
        <f t="shared" si="201"/>
        <v>45.878378378378379</v>
      </c>
      <c r="Q3225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 s="12">
        <f t="shared" si="201"/>
        <v>141.71296296296296</v>
      </c>
      <c r="Q3226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 s="12">
        <f t="shared" si="201"/>
        <v>52.487179487179489</v>
      </c>
      <c r="Q3227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 s="12">
        <f t="shared" si="201"/>
        <v>59.523809523809526</v>
      </c>
      <c r="Q3228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12">
        <f t="shared" si="201"/>
        <v>50</v>
      </c>
      <c r="Q3229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 s="12">
        <f t="shared" si="201"/>
        <v>193.62162162162161</v>
      </c>
      <c r="Q323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 s="12">
        <f t="shared" si="201"/>
        <v>106.79702970297029</v>
      </c>
      <c r="Q3231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 s="12">
        <f t="shared" si="201"/>
        <v>77.21621621621621</v>
      </c>
      <c r="Q3232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12">
        <f t="shared" si="201"/>
        <v>57.5</v>
      </c>
      <c r="Q3233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 s="12">
        <f t="shared" si="201"/>
        <v>50.46153846153846</v>
      </c>
      <c r="Q3234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 s="12">
        <f t="shared" si="201"/>
        <v>97.377049180327873</v>
      </c>
      <c r="Q3235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 s="12">
        <f t="shared" si="201"/>
        <v>34.91921739130435</v>
      </c>
      <c r="Q3236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 s="12">
        <f t="shared" si="201"/>
        <v>85.530386740331494</v>
      </c>
      <c r="Q3237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 s="12">
        <f t="shared" si="201"/>
        <v>182.90909090909091</v>
      </c>
      <c r="Q3238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 s="12">
        <f t="shared" si="201"/>
        <v>131.13620817843866</v>
      </c>
      <c r="Q3239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 s="12">
        <f t="shared" si="201"/>
        <v>39.810126582278478</v>
      </c>
      <c r="Q324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 s="12">
        <f t="shared" si="201"/>
        <v>59.701730769230764</v>
      </c>
      <c r="Q3241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 s="12">
        <f t="shared" si="201"/>
        <v>88.735294117647058</v>
      </c>
      <c r="Q3242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 s="12">
        <f t="shared" si="201"/>
        <v>58.688622754491021</v>
      </c>
      <c r="Q3243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 s="12">
        <f t="shared" si="201"/>
        <v>69.56513661202186</v>
      </c>
      <c r="Q3244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 s="12">
        <f t="shared" si="201"/>
        <v>115.87323943661971</v>
      </c>
      <c r="Q3245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 s="12">
        <f t="shared" si="201"/>
        <v>23.869565217391305</v>
      </c>
      <c r="Q3246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 s="12">
        <f t="shared" si="201"/>
        <v>81.125925925925927</v>
      </c>
      <c r="Q3247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 s="12">
        <f t="shared" si="201"/>
        <v>57.626943005181346</v>
      </c>
      <c r="Q3248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 s="12">
        <f t="shared" si="201"/>
        <v>46.429824561403507</v>
      </c>
      <c r="Q3249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 s="12">
        <f t="shared" si="201"/>
        <v>60.475000000000001</v>
      </c>
      <c r="Q325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 s="12">
        <f t="shared" si="201"/>
        <v>65.579545454545453</v>
      </c>
      <c r="Q3251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 s="12">
        <f t="shared" si="201"/>
        <v>119.1924882629108</v>
      </c>
      <c r="Q3252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 s="12">
        <f t="shared" si="201"/>
        <v>83.05</v>
      </c>
      <c r="Q3253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 s="12">
        <f t="shared" si="201"/>
        <v>57.52</v>
      </c>
      <c r="Q3254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 s="12">
        <f t="shared" si="201"/>
        <v>177.08695652173913</v>
      </c>
      <c r="Q3255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 s="12">
        <f t="shared" si="201"/>
        <v>70.771505376344081</v>
      </c>
      <c r="Q3256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12">
        <f t="shared" si="201"/>
        <v>29.166666666666668</v>
      </c>
      <c r="Q3257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 s="12">
        <f t="shared" si="201"/>
        <v>72.76136363636364</v>
      </c>
      <c r="Q3258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 s="12">
        <f t="shared" si="201"/>
        <v>51.853414634146333</v>
      </c>
      <c r="Q3259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 s="12">
        <f t="shared" si="201"/>
        <v>98.2</v>
      </c>
      <c r="Q326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 s="12">
        <f t="shared" si="201"/>
        <v>251.7381443298969</v>
      </c>
      <c r="Q3261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 s="12">
        <f t="shared" si="201"/>
        <v>74.821917808219183</v>
      </c>
      <c r="Q3262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 s="12">
        <f t="shared" si="201"/>
        <v>67.65306122448979</v>
      </c>
      <c r="Q3263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 s="12">
        <f t="shared" si="201"/>
        <v>93.81343283582089</v>
      </c>
      <c r="Q3264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 s="12">
        <f t="shared" si="201"/>
        <v>41.237647058823526</v>
      </c>
      <c r="Q3265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12">
        <f t="shared" si="201"/>
        <v>52.551020408163268</v>
      </c>
      <c r="Q3266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 s="12">
        <f t="shared" ref="P3267:P3330" si="205">E3267/L3267</f>
        <v>70.285714285714292</v>
      </c>
      <c r="Q3267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 s="12">
        <f t="shared" si="205"/>
        <v>48.325153374233132</v>
      </c>
      <c r="Q3268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 s="12">
        <f t="shared" si="205"/>
        <v>53.177083333333336</v>
      </c>
      <c r="Q3269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12">
        <f t="shared" si="205"/>
        <v>60.952380952380949</v>
      </c>
      <c r="Q327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 s="12">
        <f t="shared" si="205"/>
        <v>116</v>
      </c>
      <c r="Q3271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 s="12">
        <f t="shared" si="205"/>
        <v>61</v>
      </c>
      <c r="Q3272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4.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12">
        <f t="shared" si="205"/>
        <v>38.235294117647058</v>
      </c>
      <c r="Q3273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 s="12">
        <f t="shared" si="205"/>
        <v>106.50344827586207</v>
      </c>
      <c r="Q3274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 s="12">
        <f t="shared" si="205"/>
        <v>204.57142857142858</v>
      </c>
      <c r="Q3275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 s="12">
        <f t="shared" si="205"/>
        <v>54.912587412587413</v>
      </c>
      <c r="Q3276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 s="12">
        <f t="shared" si="205"/>
        <v>150.41666666666666</v>
      </c>
      <c r="Q3277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 s="12">
        <f t="shared" si="205"/>
        <v>52.58</v>
      </c>
      <c r="Q3278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 s="12">
        <f t="shared" si="205"/>
        <v>54.3</v>
      </c>
      <c r="Q3279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 s="12">
        <f t="shared" si="205"/>
        <v>76.029411764705884</v>
      </c>
      <c r="Q328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 s="12">
        <f t="shared" si="205"/>
        <v>105.2063492063492</v>
      </c>
      <c r="Q3281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12">
        <f t="shared" si="205"/>
        <v>68.666666666666671</v>
      </c>
      <c r="Q3282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 s="12">
        <f t="shared" si="205"/>
        <v>129.36170212765958</v>
      </c>
      <c r="Q3283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 s="12">
        <f t="shared" si="205"/>
        <v>134.26371308016877</v>
      </c>
      <c r="Q3284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 s="12">
        <f t="shared" si="205"/>
        <v>17.829787234042552</v>
      </c>
      <c r="Q3285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 s="12">
        <f t="shared" si="205"/>
        <v>203.2</v>
      </c>
      <c r="Q3286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4.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 s="12">
        <f t="shared" si="205"/>
        <v>69.18518518518519</v>
      </c>
      <c r="Q3287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 s="12">
        <f t="shared" si="205"/>
        <v>125.12295081967213</v>
      </c>
      <c r="Q3288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12">
        <f t="shared" si="205"/>
        <v>73.529411764705884</v>
      </c>
      <c r="Q3289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 s="12">
        <f t="shared" si="205"/>
        <v>48.437149758454105</v>
      </c>
      <c r="Q329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 s="12">
        <f t="shared" si="205"/>
        <v>26.608400000000003</v>
      </c>
      <c r="Q3291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 s="12">
        <f t="shared" si="205"/>
        <v>33.666666666666664</v>
      </c>
      <c r="Q3292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 s="12">
        <f t="shared" si="205"/>
        <v>40.714285714285715</v>
      </c>
      <c r="Q3293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 s="12">
        <f t="shared" si="205"/>
        <v>19.266666666666666</v>
      </c>
      <c r="Q3294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 s="12">
        <f t="shared" si="205"/>
        <v>84.285714285714292</v>
      </c>
      <c r="Q3295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 s="12">
        <f t="shared" si="205"/>
        <v>29.583333333333332</v>
      </c>
      <c r="Q3296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 s="12">
        <f t="shared" si="205"/>
        <v>26.667037037037037</v>
      </c>
      <c r="Q3297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 s="12">
        <f t="shared" si="205"/>
        <v>45.978723404255319</v>
      </c>
      <c r="Q3298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 s="12">
        <f t="shared" si="205"/>
        <v>125.09090909090909</v>
      </c>
      <c r="Q3299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 s="12">
        <f t="shared" si="205"/>
        <v>141.29166666666666</v>
      </c>
      <c r="Q330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 s="12">
        <f t="shared" si="205"/>
        <v>55.333333333333336</v>
      </c>
      <c r="Q3301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 s="12">
        <f t="shared" si="205"/>
        <v>46.420454545454547</v>
      </c>
      <c r="Q3302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 s="12">
        <f t="shared" si="205"/>
        <v>57.2</v>
      </c>
      <c r="Q3303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4.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 s="12">
        <f t="shared" si="205"/>
        <v>173.7</v>
      </c>
      <c r="Q3304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 s="12">
        <f t="shared" si="205"/>
        <v>59.6</v>
      </c>
      <c r="Q3305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 s="12">
        <f t="shared" si="205"/>
        <v>89.585714285714289</v>
      </c>
      <c r="Q3306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 s="12">
        <f t="shared" si="205"/>
        <v>204.05</v>
      </c>
      <c r="Q3307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 s="12">
        <f t="shared" si="205"/>
        <v>48.703703703703702</v>
      </c>
      <c r="Q3308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 s="12">
        <f t="shared" si="205"/>
        <v>53.339999999999996</v>
      </c>
      <c r="Q3309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 s="12">
        <f t="shared" si="205"/>
        <v>75.087719298245617</v>
      </c>
      <c r="Q33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 s="12">
        <f t="shared" si="205"/>
        <v>18</v>
      </c>
      <c r="Q3311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 s="12">
        <f t="shared" si="205"/>
        <v>209.83870967741936</v>
      </c>
      <c r="Q3312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 s="12">
        <f t="shared" si="205"/>
        <v>61.022222222222226</v>
      </c>
      <c r="Q3313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 s="12">
        <f t="shared" si="205"/>
        <v>61</v>
      </c>
      <c r="Q3314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 s="12">
        <f t="shared" si="205"/>
        <v>80.034482758620683</v>
      </c>
      <c r="Q3315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 s="12">
        <f t="shared" si="205"/>
        <v>29.068965517241381</v>
      </c>
      <c r="Q3316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 s="12">
        <f t="shared" si="205"/>
        <v>49.438202247191015</v>
      </c>
      <c r="Q3317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 s="12">
        <f t="shared" si="205"/>
        <v>93.977440000000001</v>
      </c>
      <c r="Q3318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 s="12">
        <f t="shared" si="205"/>
        <v>61.944444444444443</v>
      </c>
      <c r="Q3319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 s="12">
        <f t="shared" si="205"/>
        <v>78.5</v>
      </c>
      <c r="Q332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12">
        <f t="shared" si="205"/>
        <v>33.75</v>
      </c>
      <c r="Q3321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12">
        <f t="shared" si="205"/>
        <v>66.44736842105263</v>
      </c>
      <c r="Q3322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 s="12">
        <f t="shared" si="205"/>
        <v>35.799999999999997</v>
      </c>
      <c r="Q3323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 s="12">
        <f t="shared" si="205"/>
        <v>145.65217391304347</v>
      </c>
      <c r="Q3324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 s="12">
        <f t="shared" si="205"/>
        <v>25.693877551020407</v>
      </c>
      <c r="Q3325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 s="12">
        <f t="shared" si="205"/>
        <v>152.5</v>
      </c>
      <c r="Q3326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 s="12">
        <f t="shared" si="205"/>
        <v>30</v>
      </c>
      <c r="Q3327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 s="12">
        <f t="shared" si="205"/>
        <v>142.28070175438597</v>
      </c>
      <c r="Q3328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 s="12">
        <f t="shared" si="205"/>
        <v>24.545454545454547</v>
      </c>
      <c r="Q3329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 s="12">
        <f t="shared" si="205"/>
        <v>292.77777777777777</v>
      </c>
      <c r="Q333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 s="12">
        <f t="shared" ref="P3331:P3394" si="209">E3331/L3331</f>
        <v>44.92307692307692</v>
      </c>
      <c r="Q3331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 s="12">
        <f t="shared" si="209"/>
        <v>23.10144927536232</v>
      </c>
      <c r="Q3332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 s="12">
        <f t="shared" si="209"/>
        <v>80.400000000000006</v>
      </c>
      <c r="Q3333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12">
        <f t="shared" si="209"/>
        <v>72.289156626506028</v>
      </c>
      <c r="Q3334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 s="12">
        <f t="shared" si="209"/>
        <v>32.972972972972975</v>
      </c>
      <c r="Q3335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 s="12">
        <f t="shared" si="209"/>
        <v>116.65217391304348</v>
      </c>
      <c r="Q3336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 s="12">
        <f t="shared" si="209"/>
        <v>79.61904761904762</v>
      </c>
      <c r="Q3337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12">
        <f t="shared" si="209"/>
        <v>27.777777777777779</v>
      </c>
      <c r="Q3338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 s="12">
        <f t="shared" si="209"/>
        <v>81.029411764705884</v>
      </c>
      <c r="Q3339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 s="12">
        <f t="shared" si="209"/>
        <v>136.84821428571428</v>
      </c>
      <c r="Q334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 s="12">
        <f t="shared" si="209"/>
        <v>177.61702127659575</v>
      </c>
      <c r="Q3341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 s="12">
        <f t="shared" si="209"/>
        <v>109.07894736842105</v>
      </c>
      <c r="Q3342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12">
        <f t="shared" si="209"/>
        <v>119.64285714285714</v>
      </c>
      <c r="Q3343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 s="12">
        <f t="shared" si="209"/>
        <v>78.205128205128204</v>
      </c>
      <c r="Q3344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 s="12">
        <f t="shared" si="209"/>
        <v>52.173913043478258</v>
      </c>
      <c r="Q3345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 s="12">
        <f t="shared" si="209"/>
        <v>114.125</v>
      </c>
      <c r="Q3346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12">
        <f t="shared" si="209"/>
        <v>50</v>
      </c>
      <c r="Q3347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 s="12">
        <f t="shared" si="209"/>
        <v>91.666666666666671</v>
      </c>
      <c r="Q3348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 s="12">
        <f t="shared" si="209"/>
        <v>108.59090909090909</v>
      </c>
      <c r="Q3349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 s="12">
        <f t="shared" si="209"/>
        <v>69.822784810126578</v>
      </c>
      <c r="Q335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 s="12">
        <f t="shared" si="209"/>
        <v>109.57142857142857</v>
      </c>
      <c r="Q3351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 s="12">
        <f t="shared" si="209"/>
        <v>71.666666666666671</v>
      </c>
      <c r="Q3352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 s="12">
        <f t="shared" si="209"/>
        <v>93.611111111111114</v>
      </c>
      <c r="Q3353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 s="12">
        <f t="shared" si="209"/>
        <v>76.8</v>
      </c>
      <c r="Q3354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12">
        <f t="shared" si="209"/>
        <v>35.795454545454547</v>
      </c>
      <c r="Q3355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 s="12">
        <f t="shared" si="209"/>
        <v>55.6</v>
      </c>
      <c r="Q3356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 s="12">
        <f t="shared" si="209"/>
        <v>147.33333333333334</v>
      </c>
      <c r="Q3357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 s="12">
        <f t="shared" si="209"/>
        <v>56.333333333333336</v>
      </c>
      <c r="Q3358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12">
        <f t="shared" si="209"/>
        <v>96.19047619047619</v>
      </c>
      <c r="Q3359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 s="12">
        <f t="shared" si="209"/>
        <v>63.574074074074076</v>
      </c>
      <c r="Q336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 s="12">
        <f t="shared" si="209"/>
        <v>184.78260869565219</v>
      </c>
      <c r="Q3361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 s="12">
        <f t="shared" si="209"/>
        <v>126.72222222222223</v>
      </c>
      <c r="Q3362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 s="12">
        <f t="shared" si="209"/>
        <v>83.42647058823529</v>
      </c>
      <c r="Q3363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 s="12">
        <f t="shared" si="209"/>
        <v>54.5</v>
      </c>
      <c r="Q3364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 s="12">
        <f t="shared" si="209"/>
        <v>302.30769230769232</v>
      </c>
      <c r="Q3365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 s="12">
        <f t="shared" si="209"/>
        <v>44.138888888888886</v>
      </c>
      <c r="Q3366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12">
        <f t="shared" si="209"/>
        <v>866.66666666666663</v>
      </c>
      <c r="Q3367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12">
        <f t="shared" si="209"/>
        <v>61.388888888888886</v>
      </c>
      <c r="Q3368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 s="12">
        <f t="shared" si="209"/>
        <v>29.666666666666668</v>
      </c>
      <c r="Q3369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 s="12">
        <f t="shared" si="209"/>
        <v>45.478260869565219</v>
      </c>
      <c r="Q337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 s="12">
        <f t="shared" si="209"/>
        <v>96.203703703703709</v>
      </c>
      <c r="Q3371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 s="12">
        <f t="shared" si="209"/>
        <v>67.92307692307692</v>
      </c>
      <c r="Q3372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 s="12">
        <f t="shared" si="209"/>
        <v>30.777777777777779</v>
      </c>
      <c r="Q3373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 s="12">
        <f t="shared" si="209"/>
        <v>38.333333333333336</v>
      </c>
      <c r="Q3374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 s="12">
        <f t="shared" si="209"/>
        <v>66.833333333333329</v>
      </c>
      <c r="Q3375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 s="12">
        <f t="shared" si="209"/>
        <v>71.730769230769226</v>
      </c>
      <c r="Q3376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12">
        <f t="shared" si="209"/>
        <v>176.47058823529412</v>
      </c>
      <c r="Q3377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 s="12">
        <f t="shared" si="209"/>
        <v>421.10526315789474</v>
      </c>
      <c r="Q3378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 s="12">
        <f t="shared" si="209"/>
        <v>104.98701298701299</v>
      </c>
      <c r="Q3379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 s="12">
        <f t="shared" si="209"/>
        <v>28.19047619047619</v>
      </c>
      <c r="Q338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 s="12">
        <f t="shared" si="209"/>
        <v>54.55263157894737</v>
      </c>
      <c r="Q3381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 s="12">
        <f t="shared" si="209"/>
        <v>111.89285714285714</v>
      </c>
      <c r="Q3382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 s="12">
        <f t="shared" si="209"/>
        <v>85.208333333333329</v>
      </c>
      <c r="Q3383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 s="12">
        <f t="shared" si="209"/>
        <v>76.652173913043484</v>
      </c>
      <c r="Q3384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 s="12">
        <f t="shared" si="209"/>
        <v>65.166666666666671</v>
      </c>
      <c r="Q3385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 s="12">
        <f t="shared" si="209"/>
        <v>93.760312499999998</v>
      </c>
      <c r="Q3386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12">
        <f t="shared" si="209"/>
        <v>133.33333333333334</v>
      </c>
      <c r="Q3387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12">
        <f t="shared" si="209"/>
        <v>51.219512195121951</v>
      </c>
      <c r="Q3388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 s="12">
        <f t="shared" si="209"/>
        <v>100.17142857142858</v>
      </c>
      <c r="Q3389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 s="12">
        <f t="shared" si="209"/>
        <v>34.6</v>
      </c>
      <c r="Q339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 s="12">
        <f t="shared" si="209"/>
        <v>184.67741935483872</v>
      </c>
      <c r="Q3391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 s="12">
        <f t="shared" si="209"/>
        <v>69.818181818181813</v>
      </c>
      <c r="Q3392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12">
        <f t="shared" si="209"/>
        <v>61.944444444444443</v>
      </c>
      <c r="Q3393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12">
        <f t="shared" si="209"/>
        <v>41.666666666666664</v>
      </c>
      <c r="Q3394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 s="12">
        <f t="shared" ref="P3395:P3458" si="213">E3395/L3395</f>
        <v>36.06818181818182</v>
      </c>
      <c r="Q3395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 s="12">
        <f t="shared" si="213"/>
        <v>29</v>
      </c>
      <c r="Q3396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12">
        <f t="shared" si="213"/>
        <v>24.210526315789473</v>
      </c>
      <c r="Q3397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 s="12">
        <f t="shared" si="213"/>
        <v>55.892857142857146</v>
      </c>
      <c r="Q3398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 s="12">
        <f t="shared" si="213"/>
        <v>11.666666666666666</v>
      </c>
      <c r="Q3399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 s="12">
        <f t="shared" si="213"/>
        <v>68.353846153846149</v>
      </c>
      <c r="Q340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 s="12">
        <f t="shared" si="213"/>
        <v>27.065217391304348</v>
      </c>
      <c r="Q3401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 s="12">
        <f t="shared" si="213"/>
        <v>118.12941176470588</v>
      </c>
      <c r="Q3402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 s="12">
        <f t="shared" si="213"/>
        <v>44.757575757575758</v>
      </c>
      <c r="Q3403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 s="12">
        <f t="shared" si="213"/>
        <v>99.787878787878782</v>
      </c>
      <c r="Q3404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12">
        <f t="shared" si="213"/>
        <v>117.64705882352941</v>
      </c>
      <c r="Q3405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12">
        <f t="shared" si="213"/>
        <v>203.33333333333334</v>
      </c>
      <c r="Q3406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 s="12">
        <f t="shared" si="213"/>
        <v>28.323529411764707</v>
      </c>
      <c r="Q3407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 s="12">
        <f t="shared" si="213"/>
        <v>110.23076923076923</v>
      </c>
      <c r="Q3408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 s="12">
        <f t="shared" si="213"/>
        <v>31.970149253731343</v>
      </c>
      <c r="Q3409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12">
        <f t="shared" si="213"/>
        <v>58.611111111111114</v>
      </c>
      <c r="Q34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 s="12">
        <f t="shared" si="213"/>
        <v>29.428571428571427</v>
      </c>
      <c r="Q3411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 s="12">
        <f t="shared" si="213"/>
        <v>81.375</v>
      </c>
      <c r="Q3412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 s="12">
        <f t="shared" si="213"/>
        <v>199.16666666666666</v>
      </c>
      <c r="Q3413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12">
        <f t="shared" si="213"/>
        <v>115.38461538461539</v>
      </c>
      <c r="Q3414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12">
        <f t="shared" si="213"/>
        <v>46.428571428571431</v>
      </c>
      <c r="Q3415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 s="12">
        <f t="shared" si="213"/>
        <v>70.568181818181813</v>
      </c>
      <c r="Q3416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12">
        <f t="shared" si="213"/>
        <v>22.222222222222221</v>
      </c>
      <c r="Q3417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 s="12">
        <f t="shared" si="213"/>
        <v>159.46666666666667</v>
      </c>
      <c r="Q3418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 s="12">
        <f t="shared" si="213"/>
        <v>37.777999999999999</v>
      </c>
      <c r="Q3419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 s="12">
        <f t="shared" si="213"/>
        <v>72.053571428571431</v>
      </c>
      <c r="Q342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 s="12">
        <f t="shared" si="213"/>
        <v>63.695652173913047</v>
      </c>
      <c r="Q3421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12">
        <f t="shared" si="213"/>
        <v>28.411764705882351</v>
      </c>
      <c r="Q3422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 s="12">
        <f t="shared" si="213"/>
        <v>103.21428571428571</v>
      </c>
      <c r="Q3423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 s="12">
        <f t="shared" si="213"/>
        <v>71.152173913043484</v>
      </c>
      <c r="Q3424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12">
        <f t="shared" si="213"/>
        <v>35</v>
      </c>
      <c r="Q3425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 s="12">
        <f t="shared" si="213"/>
        <v>81.776315789473685</v>
      </c>
      <c r="Q3426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 s="12">
        <f t="shared" si="213"/>
        <v>297.02980769230766</v>
      </c>
      <c r="Q3427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 s="12">
        <f t="shared" si="213"/>
        <v>46.609195402298852</v>
      </c>
      <c r="Q3428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12">
        <f t="shared" si="213"/>
        <v>51.724137931034484</v>
      </c>
      <c r="Q3429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 s="12">
        <f t="shared" si="213"/>
        <v>40.294117647058826</v>
      </c>
      <c r="Q343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12">
        <f t="shared" si="213"/>
        <v>16.25</v>
      </c>
      <c r="Q3431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 s="12">
        <f t="shared" si="213"/>
        <v>30.152638888888887</v>
      </c>
      <c r="Q3432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12">
        <f t="shared" si="213"/>
        <v>95.238095238095241</v>
      </c>
      <c r="Q3433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 s="12">
        <f t="shared" si="213"/>
        <v>52.214285714285715</v>
      </c>
      <c r="Q3434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 s="12">
        <f t="shared" si="213"/>
        <v>134.1549295774648</v>
      </c>
      <c r="Q3435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 s="12">
        <f t="shared" si="213"/>
        <v>62.827380952380949</v>
      </c>
      <c r="Q3436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 s="12">
        <f t="shared" si="213"/>
        <v>58.94736842105263</v>
      </c>
      <c r="Q3437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 s="12">
        <f t="shared" si="213"/>
        <v>143.1081081081081</v>
      </c>
      <c r="Q3438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12">
        <f t="shared" si="213"/>
        <v>84.166666666666671</v>
      </c>
      <c r="Q3439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 s="12">
        <f t="shared" si="213"/>
        <v>186.07142857142858</v>
      </c>
      <c r="Q344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 s="12">
        <f t="shared" si="213"/>
        <v>89.785555555555561</v>
      </c>
      <c r="Q3441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 s="12">
        <f t="shared" si="213"/>
        <v>64.157560975609755</v>
      </c>
      <c r="Q3442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 s="12">
        <f t="shared" si="213"/>
        <v>59.651162790697676</v>
      </c>
      <c r="Q3443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12">
        <f t="shared" si="213"/>
        <v>31.25</v>
      </c>
      <c r="Q3444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 s="12">
        <f t="shared" si="213"/>
        <v>41.222222222222221</v>
      </c>
      <c r="Q3445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12">
        <f t="shared" si="213"/>
        <v>43.35</v>
      </c>
      <c r="Q3446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12">
        <f t="shared" si="213"/>
        <v>64.516129032258064</v>
      </c>
      <c r="Q3447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 s="12">
        <f t="shared" si="213"/>
        <v>43.28</v>
      </c>
      <c r="Q3448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 s="12">
        <f t="shared" si="213"/>
        <v>77</v>
      </c>
      <c r="Q3449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 s="12">
        <f t="shared" si="213"/>
        <v>51.222222222222221</v>
      </c>
      <c r="Q345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 s="12">
        <f t="shared" si="213"/>
        <v>68.25</v>
      </c>
      <c r="Q3451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12">
        <f t="shared" si="213"/>
        <v>19.487179487179485</v>
      </c>
      <c r="Q3452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 s="12">
        <f t="shared" si="213"/>
        <v>41.125</v>
      </c>
      <c r="Q3453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 s="12">
        <f t="shared" si="213"/>
        <v>41.405405405405403</v>
      </c>
      <c r="Q3454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 s="12">
        <f t="shared" si="213"/>
        <v>27.5</v>
      </c>
      <c r="Q3455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 s="12">
        <f t="shared" si="213"/>
        <v>33.571428571428569</v>
      </c>
      <c r="Q3456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 s="12">
        <f t="shared" si="213"/>
        <v>145.86956521739131</v>
      </c>
      <c r="Q3457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 s="12">
        <f t="shared" si="213"/>
        <v>358.6875</v>
      </c>
      <c r="Q3458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 s="12">
        <f t="shared" ref="P3459:P3522" si="217">E3459/L3459</f>
        <v>50.981818181818184</v>
      </c>
      <c r="Q3459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 s="12">
        <f t="shared" si="217"/>
        <v>45.037037037037038</v>
      </c>
      <c r="Q346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 s="12">
        <f t="shared" si="217"/>
        <v>17.527777777777779</v>
      </c>
      <c r="Q3461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12">
        <f t="shared" si="217"/>
        <v>50</v>
      </c>
      <c r="Q3462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12">
        <f t="shared" si="217"/>
        <v>57.916666666666664</v>
      </c>
      <c r="Q3463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12">
        <f t="shared" si="217"/>
        <v>29.705882352941178</v>
      </c>
      <c r="Q3464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 s="12">
        <f t="shared" si="217"/>
        <v>90.684210526315795</v>
      </c>
      <c r="Q3465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 s="12">
        <f t="shared" si="217"/>
        <v>55.012688172043013</v>
      </c>
      <c r="Q3466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12">
        <f t="shared" si="217"/>
        <v>57.222222222222221</v>
      </c>
      <c r="Q3467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 s="12">
        <f t="shared" si="217"/>
        <v>72.950819672131146</v>
      </c>
      <c r="Q3468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4.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12">
        <f t="shared" si="217"/>
        <v>64.468085106382972</v>
      </c>
      <c r="Q3469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 s="12">
        <f t="shared" si="217"/>
        <v>716.35294117647061</v>
      </c>
      <c r="Q347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 s="12">
        <f t="shared" si="217"/>
        <v>50.396825396825399</v>
      </c>
      <c r="Q3471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12">
        <f t="shared" si="217"/>
        <v>41.666666666666664</v>
      </c>
      <c r="Q3472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 s="12">
        <f t="shared" si="217"/>
        <v>35.766666666666666</v>
      </c>
      <c r="Q3473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 s="12">
        <f t="shared" si="217"/>
        <v>88.739130434782609</v>
      </c>
      <c r="Q3474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12">
        <f t="shared" si="217"/>
        <v>148.4848484848485</v>
      </c>
      <c r="Q3475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12">
        <f t="shared" si="217"/>
        <v>51.794871794871796</v>
      </c>
      <c r="Q3476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 s="12">
        <f t="shared" si="217"/>
        <v>20</v>
      </c>
      <c r="Q3477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12">
        <f t="shared" si="217"/>
        <v>52</v>
      </c>
      <c r="Q3478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 s="12">
        <f t="shared" si="217"/>
        <v>53.230769230769234</v>
      </c>
      <c r="Q3479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 s="12">
        <f t="shared" si="217"/>
        <v>39.596491228070178</v>
      </c>
      <c r="Q348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 s="12">
        <f t="shared" si="217"/>
        <v>34.25</v>
      </c>
      <c r="Q3481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 s="12">
        <f t="shared" si="217"/>
        <v>164.61538461538461</v>
      </c>
      <c r="Q3482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 s="12">
        <f t="shared" si="217"/>
        <v>125.05263157894737</v>
      </c>
      <c r="Q3483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 s="12">
        <f t="shared" si="217"/>
        <v>51.875</v>
      </c>
      <c r="Q3484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 s="12">
        <f t="shared" si="217"/>
        <v>40.285714285714285</v>
      </c>
      <c r="Q3485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 s="12">
        <f t="shared" si="217"/>
        <v>64.909090909090907</v>
      </c>
      <c r="Q3486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 s="12">
        <f t="shared" si="217"/>
        <v>55.333333333333336</v>
      </c>
      <c r="Q3487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 s="12">
        <f t="shared" si="217"/>
        <v>83.142857142857139</v>
      </c>
      <c r="Q3488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 s="12">
        <f t="shared" si="217"/>
        <v>38.712121212121211</v>
      </c>
      <c r="Q3489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 s="12">
        <f t="shared" si="217"/>
        <v>125.37931034482759</v>
      </c>
      <c r="Q349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 s="12">
        <f t="shared" si="217"/>
        <v>78.263888888888886</v>
      </c>
      <c r="Q3491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 s="12">
        <f t="shared" si="217"/>
        <v>47.222222222222221</v>
      </c>
      <c r="Q3492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 s="12">
        <f t="shared" si="217"/>
        <v>79.099999999999994</v>
      </c>
      <c r="Q3493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 s="12">
        <f t="shared" si="217"/>
        <v>114.29199999999999</v>
      </c>
      <c r="Q3494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12">
        <f t="shared" si="217"/>
        <v>51.724137931034484</v>
      </c>
      <c r="Q3495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12">
        <f t="shared" si="217"/>
        <v>30.76923076923077</v>
      </c>
      <c r="Q3496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 s="12">
        <f t="shared" si="217"/>
        <v>74.208333333333329</v>
      </c>
      <c r="Q3497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 s="12">
        <f t="shared" si="217"/>
        <v>47.846153846153847</v>
      </c>
      <c r="Q3498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 s="12">
        <f t="shared" si="217"/>
        <v>34.408163265306122</v>
      </c>
      <c r="Q3499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 s="12">
        <f t="shared" si="217"/>
        <v>40.238095238095241</v>
      </c>
      <c r="Q350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 s="12">
        <f t="shared" si="217"/>
        <v>60.285714285714285</v>
      </c>
      <c r="Q3501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 s="12">
        <f t="shared" si="217"/>
        <v>25.30952380952381</v>
      </c>
      <c r="Q3502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 s="12">
        <f t="shared" si="217"/>
        <v>35.952380952380949</v>
      </c>
      <c r="Q3503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 s="12">
        <f t="shared" si="217"/>
        <v>136</v>
      </c>
      <c r="Q3504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 s="12">
        <f t="shared" si="217"/>
        <v>70.763157894736835</v>
      </c>
      <c r="Q3505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12">
        <f t="shared" si="217"/>
        <v>125</v>
      </c>
      <c r="Q3506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 s="12">
        <f t="shared" si="217"/>
        <v>66.512820512820511</v>
      </c>
      <c r="Q3507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 s="12">
        <f t="shared" si="217"/>
        <v>105</v>
      </c>
      <c r="Q3508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 s="12">
        <f t="shared" si="217"/>
        <v>145</v>
      </c>
      <c r="Q3509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12">
        <f t="shared" si="217"/>
        <v>12</v>
      </c>
      <c r="Q35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 s="12">
        <f t="shared" si="217"/>
        <v>96.666666666666671</v>
      </c>
      <c r="Q3511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 s="12">
        <f t="shared" si="217"/>
        <v>60.333333333333336</v>
      </c>
      <c r="Q3512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 s="12">
        <f t="shared" si="217"/>
        <v>79.89473684210526</v>
      </c>
      <c r="Q3513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12">
        <f t="shared" si="217"/>
        <v>58.823529411764703</v>
      </c>
      <c r="Q3514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 s="12">
        <f t="shared" si="217"/>
        <v>75.340909090909093</v>
      </c>
      <c r="Q3515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 s="12">
        <f t="shared" si="217"/>
        <v>55</v>
      </c>
      <c r="Q3516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 s="12">
        <f t="shared" si="217"/>
        <v>66.956521739130437</v>
      </c>
      <c r="Q3517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12">
        <f t="shared" si="217"/>
        <v>227.27272727272728</v>
      </c>
      <c r="Q3518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12">
        <f t="shared" si="217"/>
        <v>307.69230769230768</v>
      </c>
      <c r="Q3519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 s="12">
        <f t="shared" si="217"/>
        <v>50.020909090909093</v>
      </c>
      <c r="Q352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 s="12">
        <f t="shared" si="217"/>
        <v>72.392857142857139</v>
      </c>
      <c r="Q3521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 s="12">
        <f t="shared" si="217"/>
        <v>95.952380952380949</v>
      </c>
      <c r="Q3522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 s="12">
        <f t="shared" ref="P3523:P3586" si="221">E3523/L3523</f>
        <v>45.615384615384613</v>
      </c>
      <c r="Q3523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12">
        <f t="shared" si="221"/>
        <v>41.029411764705884</v>
      </c>
      <c r="Q3524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 s="12">
        <f t="shared" si="221"/>
        <v>56.825000000000003</v>
      </c>
      <c r="Q3525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 s="12">
        <f t="shared" si="221"/>
        <v>137.24324324324326</v>
      </c>
      <c r="Q3526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12">
        <f t="shared" si="221"/>
        <v>75.714285714285708</v>
      </c>
      <c r="Q3527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12">
        <f t="shared" si="221"/>
        <v>99</v>
      </c>
      <c r="Q3528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 s="12">
        <f t="shared" si="221"/>
        <v>81.569767441860463</v>
      </c>
      <c r="Q3529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 s="12">
        <f t="shared" si="221"/>
        <v>45.108108108108105</v>
      </c>
      <c r="Q353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12">
        <f t="shared" si="221"/>
        <v>36.666666666666664</v>
      </c>
      <c r="Q3531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12">
        <f t="shared" si="221"/>
        <v>125</v>
      </c>
      <c r="Q3532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4.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12">
        <f t="shared" si="221"/>
        <v>49.230769230769234</v>
      </c>
      <c r="Q3533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 s="12">
        <f t="shared" si="221"/>
        <v>42.296296296296298</v>
      </c>
      <c r="Q3534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 s="12">
        <f t="shared" si="221"/>
        <v>78.875</v>
      </c>
      <c r="Q3535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 s="12">
        <f t="shared" si="221"/>
        <v>38.284313725490193</v>
      </c>
      <c r="Q3536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 s="12">
        <f t="shared" si="221"/>
        <v>44.847826086956523</v>
      </c>
      <c r="Q3537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 s="12">
        <f t="shared" si="221"/>
        <v>13.529411764705882</v>
      </c>
      <c r="Q3538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 s="12">
        <f t="shared" si="221"/>
        <v>43.5</v>
      </c>
      <c r="Q3539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 s="12">
        <f t="shared" si="221"/>
        <v>30.951807228915662</v>
      </c>
      <c r="Q354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 s="12">
        <f t="shared" si="221"/>
        <v>55.230769230769234</v>
      </c>
      <c r="Q3541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12">
        <f t="shared" si="221"/>
        <v>46.125</v>
      </c>
      <c r="Q3542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12">
        <f t="shared" si="221"/>
        <v>39.375</v>
      </c>
      <c r="Q3543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 s="12">
        <f t="shared" si="221"/>
        <v>66.152941176470591</v>
      </c>
      <c r="Q3544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 s="12">
        <f t="shared" si="221"/>
        <v>54.137931034482762</v>
      </c>
      <c r="Q3545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12">
        <f t="shared" si="221"/>
        <v>104.16666666666667</v>
      </c>
      <c r="Q3546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 s="12">
        <f t="shared" si="221"/>
        <v>31.375</v>
      </c>
      <c r="Q3547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 s="12">
        <f t="shared" si="221"/>
        <v>59.210526315789473</v>
      </c>
      <c r="Q3548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 s="12">
        <f t="shared" si="221"/>
        <v>119.17633928571429</v>
      </c>
      <c r="Q3549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 s="12">
        <f t="shared" si="221"/>
        <v>164.61538461538461</v>
      </c>
      <c r="Q355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12">
        <f t="shared" si="221"/>
        <v>24.285714285714285</v>
      </c>
      <c r="Q3551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 s="12">
        <f t="shared" si="221"/>
        <v>40.9375</v>
      </c>
      <c r="Q3552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 s="12">
        <f t="shared" si="221"/>
        <v>61.1</v>
      </c>
      <c r="Q3553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12">
        <f t="shared" si="221"/>
        <v>38.65</v>
      </c>
      <c r="Q3554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 s="12">
        <f t="shared" si="221"/>
        <v>56.20192307692308</v>
      </c>
      <c r="Q3555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 s="12">
        <f t="shared" si="221"/>
        <v>107.00207547169811</v>
      </c>
      <c r="Q3556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12">
        <f t="shared" si="221"/>
        <v>171.42857142857142</v>
      </c>
      <c r="Q3557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 s="12">
        <f t="shared" si="221"/>
        <v>110.5</v>
      </c>
      <c r="Q3558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 s="12">
        <f t="shared" si="221"/>
        <v>179.27598566308242</v>
      </c>
      <c r="Q3559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12">
        <f t="shared" si="221"/>
        <v>22.90909090909091</v>
      </c>
      <c r="Q356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 s="12">
        <f t="shared" si="221"/>
        <v>43.125</v>
      </c>
      <c r="Q3561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 s="12">
        <f t="shared" si="221"/>
        <v>46.891891891891895</v>
      </c>
      <c r="Q3562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 s="12">
        <f t="shared" si="221"/>
        <v>47.407407407407405</v>
      </c>
      <c r="Q3563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 s="12">
        <f t="shared" si="221"/>
        <v>15.129032258064516</v>
      </c>
      <c r="Q3564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 s="12">
        <f t="shared" si="221"/>
        <v>21.098000000000003</v>
      </c>
      <c r="Q3565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 s="12">
        <f t="shared" si="221"/>
        <v>59.117647058823529</v>
      </c>
      <c r="Q3566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 s="12">
        <f t="shared" si="221"/>
        <v>97.916666666666671</v>
      </c>
      <c r="Q3567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 s="12">
        <f t="shared" si="221"/>
        <v>55.131578947368418</v>
      </c>
      <c r="Q3568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 s="12">
        <f t="shared" si="221"/>
        <v>26.536585365853657</v>
      </c>
      <c r="Q3569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 s="12">
        <f t="shared" si="221"/>
        <v>58.421052631578945</v>
      </c>
      <c r="Q357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 s="12">
        <f t="shared" si="221"/>
        <v>122.53658536585365</v>
      </c>
      <c r="Q3571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 s="12">
        <f t="shared" si="221"/>
        <v>87.961538461538467</v>
      </c>
      <c r="Q3572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 s="12">
        <f t="shared" si="221"/>
        <v>73.239999999999995</v>
      </c>
      <c r="Q3573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12">
        <f t="shared" si="221"/>
        <v>55.555555555555557</v>
      </c>
      <c r="Q3574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 s="12">
        <f t="shared" si="221"/>
        <v>39.53846153846154</v>
      </c>
      <c r="Q3575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 s="12">
        <f t="shared" si="221"/>
        <v>136.77777777777777</v>
      </c>
      <c r="Q3576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 s="12">
        <f t="shared" si="221"/>
        <v>99.343137254901961</v>
      </c>
      <c r="Q3577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12">
        <f t="shared" si="221"/>
        <v>20</v>
      </c>
      <c r="Q3578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12">
        <f t="shared" si="221"/>
        <v>28.888888888888889</v>
      </c>
      <c r="Q3579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 s="12">
        <f t="shared" si="221"/>
        <v>40.545945945945945</v>
      </c>
      <c r="Q358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12">
        <f t="shared" si="221"/>
        <v>35.714285714285715</v>
      </c>
      <c r="Q3581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 s="12">
        <f t="shared" si="221"/>
        <v>37.962962962962962</v>
      </c>
      <c r="Q3582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12">
        <f t="shared" si="221"/>
        <v>33.333333333333336</v>
      </c>
      <c r="Q3583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12">
        <f t="shared" si="221"/>
        <v>58.571428571428569</v>
      </c>
      <c r="Q3584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 s="12">
        <f t="shared" si="221"/>
        <v>135.625</v>
      </c>
      <c r="Q3585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 s="12">
        <f t="shared" si="221"/>
        <v>30.9375</v>
      </c>
      <c r="Q3586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 s="12">
        <f t="shared" ref="P3587:P3650" si="225">E3587/L3587</f>
        <v>176.08695652173913</v>
      </c>
      <c r="Q3587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4.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 s="12">
        <f t="shared" si="225"/>
        <v>151.9814814814815</v>
      </c>
      <c r="Q3588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 s="12">
        <f t="shared" si="225"/>
        <v>22.607142857142858</v>
      </c>
      <c r="Q3589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 s="12">
        <f t="shared" si="225"/>
        <v>18.272727272727273</v>
      </c>
      <c r="Q359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 s="12">
        <f t="shared" si="225"/>
        <v>82.258064516129039</v>
      </c>
      <c r="Q3591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 s="12">
        <f t="shared" si="225"/>
        <v>68.534246575342465</v>
      </c>
      <c r="Q3592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12">
        <f t="shared" si="225"/>
        <v>68.055555555555557</v>
      </c>
      <c r="Q3593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 s="12">
        <f t="shared" si="225"/>
        <v>72.714285714285708</v>
      </c>
      <c r="Q3594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 s="12">
        <f t="shared" si="225"/>
        <v>77.186046511627907</v>
      </c>
      <c r="Q3595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 s="12">
        <f t="shared" si="225"/>
        <v>55.972222222222221</v>
      </c>
      <c r="Q3596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 s="12">
        <f t="shared" si="225"/>
        <v>49.693548387096776</v>
      </c>
      <c r="Q3597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 s="12">
        <f t="shared" si="225"/>
        <v>79</v>
      </c>
      <c r="Q3598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 s="12">
        <f t="shared" si="225"/>
        <v>77.727272727272734</v>
      </c>
      <c r="Q3599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 s="12">
        <f t="shared" si="225"/>
        <v>40.777777777777779</v>
      </c>
      <c r="Q360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12">
        <f t="shared" si="225"/>
        <v>59.411764705882355</v>
      </c>
      <c r="Q3601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12">
        <f t="shared" si="225"/>
        <v>3.25</v>
      </c>
      <c r="Q3602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 s="12">
        <f t="shared" si="225"/>
        <v>39.377358490566039</v>
      </c>
      <c r="Q3603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 s="12">
        <f t="shared" si="225"/>
        <v>81.673469387755105</v>
      </c>
      <c r="Q3604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 s="12">
        <f t="shared" si="225"/>
        <v>44.912280701754383</v>
      </c>
      <c r="Q3605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 s="12">
        <f t="shared" si="225"/>
        <v>49.05797101449275</v>
      </c>
      <c r="Q3606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12">
        <f t="shared" si="225"/>
        <v>30.666666666666668</v>
      </c>
      <c r="Q3607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 s="12">
        <f t="shared" si="225"/>
        <v>61.0625</v>
      </c>
      <c r="Q3608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 s="12">
        <f t="shared" si="225"/>
        <v>29</v>
      </c>
      <c r="Q3609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12">
        <f t="shared" si="225"/>
        <v>29.62962962962963</v>
      </c>
      <c r="Q36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 s="12">
        <f t="shared" si="225"/>
        <v>143.0952380952381</v>
      </c>
      <c r="Q3611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 s="12">
        <f t="shared" si="225"/>
        <v>52.354838709677416</v>
      </c>
      <c r="Q3612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12">
        <f t="shared" si="225"/>
        <v>66.666666666666671</v>
      </c>
      <c r="Q3613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 s="12">
        <f t="shared" si="225"/>
        <v>126.66666666666667</v>
      </c>
      <c r="Q3614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12">
        <f t="shared" si="225"/>
        <v>62.5</v>
      </c>
      <c r="Q3615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 s="12">
        <f t="shared" si="225"/>
        <v>35.492957746478872</v>
      </c>
      <c r="Q3616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 s="12">
        <f t="shared" si="225"/>
        <v>37.083333333333336</v>
      </c>
      <c r="Q3617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 s="12">
        <f t="shared" si="225"/>
        <v>69.333333333333329</v>
      </c>
      <c r="Q3618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 s="12">
        <f t="shared" si="225"/>
        <v>17.254901960784313</v>
      </c>
      <c r="Q3619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12">
        <f t="shared" si="225"/>
        <v>36.071428571428569</v>
      </c>
      <c r="Q362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 s="12">
        <f t="shared" si="225"/>
        <v>66.470588235294116</v>
      </c>
      <c r="Q3621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 s="12">
        <f t="shared" si="225"/>
        <v>56.065989847715734</v>
      </c>
      <c r="Q3622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 s="12">
        <f t="shared" si="225"/>
        <v>47.028571428571432</v>
      </c>
      <c r="Q3623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 s="12">
        <f t="shared" si="225"/>
        <v>47.666190476190479</v>
      </c>
      <c r="Q3624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12">
        <f t="shared" si="225"/>
        <v>88.235294117647058</v>
      </c>
      <c r="Q3625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 s="12">
        <f t="shared" si="225"/>
        <v>80.717948717948715</v>
      </c>
      <c r="Q3626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 s="12">
        <f t="shared" si="225"/>
        <v>39.487179487179489</v>
      </c>
      <c r="Q3627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 s="12">
        <f t="shared" si="225"/>
        <v>84.854166666666671</v>
      </c>
      <c r="Q3628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12">
        <f t="shared" si="225"/>
        <v>68.965517241379317</v>
      </c>
      <c r="Q3629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12" t="e">
        <f t="shared" si="225"/>
        <v>#DIV/0!</v>
      </c>
      <c r="Q363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 s="12">
        <f t="shared" si="225"/>
        <v>1</v>
      </c>
      <c r="Q3631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 s="12">
        <f t="shared" si="225"/>
        <v>1</v>
      </c>
      <c r="Q3632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 s="12">
        <f t="shared" si="225"/>
        <v>147.88135593220338</v>
      </c>
      <c r="Q3633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12">
        <f t="shared" si="225"/>
        <v>100</v>
      </c>
      <c r="Q3634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 s="12">
        <f t="shared" si="225"/>
        <v>56.838709677419352</v>
      </c>
      <c r="Q3635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 s="12">
        <f t="shared" si="225"/>
        <v>176.94444444444446</v>
      </c>
      <c r="Q3636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 s="12">
        <f t="shared" si="225"/>
        <v>127.6</v>
      </c>
      <c r="Q3637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12" t="e">
        <f t="shared" si="225"/>
        <v>#DIV/0!</v>
      </c>
      <c r="Q3638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 s="12">
        <f t="shared" si="225"/>
        <v>66.142857142857139</v>
      </c>
      <c r="Q3639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 s="12">
        <f t="shared" si="225"/>
        <v>108</v>
      </c>
      <c r="Q364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 s="12">
        <f t="shared" si="225"/>
        <v>1</v>
      </c>
      <c r="Q3641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 s="12">
        <f t="shared" si="225"/>
        <v>18.333333333333332</v>
      </c>
      <c r="Q3642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12" t="e">
        <f t="shared" si="225"/>
        <v>#DIV/0!</v>
      </c>
      <c r="Q3643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 s="12">
        <f t="shared" si="225"/>
        <v>7.5</v>
      </c>
      <c r="Q3644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12" t="e">
        <f t="shared" si="225"/>
        <v>#DIV/0!</v>
      </c>
      <c r="Q3645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 s="12">
        <f t="shared" si="225"/>
        <v>68.416666666666671</v>
      </c>
      <c r="Q3646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 s="12">
        <f t="shared" si="225"/>
        <v>1</v>
      </c>
      <c r="Q3647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 s="12">
        <f t="shared" si="225"/>
        <v>60.125</v>
      </c>
      <c r="Q3648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12">
        <f t="shared" si="225"/>
        <v>15</v>
      </c>
      <c r="Q3649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 s="12">
        <f t="shared" si="225"/>
        <v>550.04109589041093</v>
      </c>
      <c r="Q365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 s="12">
        <f t="shared" ref="P3651:P3714" si="229">E3651/L3651</f>
        <v>97.5</v>
      </c>
      <c r="Q3651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12">
        <f t="shared" si="229"/>
        <v>29.411764705882351</v>
      </c>
      <c r="Q3652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12">
        <f t="shared" si="229"/>
        <v>57.777777777777779</v>
      </c>
      <c r="Q3653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 s="12">
        <f t="shared" si="229"/>
        <v>44.235294117647058</v>
      </c>
      <c r="Q3654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 s="12">
        <f t="shared" si="229"/>
        <v>60.909090909090907</v>
      </c>
      <c r="Q3655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 s="12">
        <f t="shared" si="229"/>
        <v>68.84210526315789</v>
      </c>
      <c r="Q3656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 s="12">
        <f t="shared" si="229"/>
        <v>73.582278481012665</v>
      </c>
      <c r="Q3657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 s="12">
        <f t="shared" si="229"/>
        <v>115.02173913043478</v>
      </c>
      <c r="Q3658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 s="12">
        <f t="shared" si="229"/>
        <v>110.75</v>
      </c>
      <c r="Q3659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 s="12">
        <f t="shared" si="229"/>
        <v>75.5</v>
      </c>
      <c r="Q366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 s="12">
        <f t="shared" si="229"/>
        <v>235.46153846153845</v>
      </c>
      <c r="Q3661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12">
        <f t="shared" si="229"/>
        <v>11.363636363636363</v>
      </c>
      <c r="Q3662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 s="12">
        <f t="shared" si="229"/>
        <v>92.5</v>
      </c>
      <c r="Q3663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 s="12">
        <f t="shared" si="229"/>
        <v>202.85</v>
      </c>
      <c r="Q3664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12">
        <f t="shared" si="229"/>
        <v>26</v>
      </c>
      <c r="Q3665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 s="12">
        <f t="shared" si="229"/>
        <v>46.05263157894737</v>
      </c>
      <c r="Q3666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 s="12">
        <f t="shared" si="229"/>
        <v>51</v>
      </c>
      <c r="Q3667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12">
        <f t="shared" si="229"/>
        <v>31.578947368421051</v>
      </c>
      <c r="Q3668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 s="12">
        <f t="shared" si="229"/>
        <v>53.363965517241382</v>
      </c>
      <c r="Q3669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 s="12">
        <f t="shared" si="229"/>
        <v>36.964285714285715</v>
      </c>
      <c r="Q367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 s="12">
        <f t="shared" si="229"/>
        <v>81.294117647058826</v>
      </c>
      <c r="Q3671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 s="12">
        <f t="shared" si="229"/>
        <v>20.083333333333332</v>
      </c>
      <c r="Q3672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 s="12">
        <f t="shared" si="229"/>
        <v>88.25</v>
      </c>
      <c r="Q3673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 s="12">
        <f t="shared" si="229"/>
        <v>53.438596491228068</v>
      </c>
      <c r="Q3674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 s="12">
        <f t="shared" si="229"/>
        <v>39.868421052631582</v>
      </c>
      <c r="Q3675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12">
        <f t="shared" si="229"/>
        <v>145.16129032258064</v>
      </c>
      <c r="Q3676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12">
        <f t="shared" si="229"/>
        <v>23.333333333333332</v>
      </c>
      <c r="Q3677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 s="12">
        <f t="shared" si="229"/>
        <v>64.375</v>
      </c>
      <c r="Q3678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 s="12">
        <f t="shared" si="229"/>
        <v>62.052763819095475</v>
      </c>
      <c r="Q3679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 s="12">
        <f t="shared" si="229"/>
        <v>66.129032258064512</v>
      </c>
      <c r="Q368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 s="12">
        <f t="shared" si="229"/>
        <v>73.400000000000006</v>
      </c>
      <c r="Q3681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 s="12">
        <f t="shared" si="229"/>
        <v>99.5</v>
      </c>
      <c r="Q3682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 s="12">
        <f t="shared" si="229"/>
        <v>62.166666666666664</v>
      </c>
      <c r="Q3683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 s="12">
        <f t="shared" si="229"/>
        <v>62.328358208955223</v>
      </c>
      <c r="Q3684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 s="12">
        <f t="shared" si="229"/>
        <v>58.787878787878789</v>
      </c>
      <c r="Q3685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 s="12">
        <f t="shared" si="229"/>
        <v>45.347826086956523</v>
      </c>
      <c r="Q3686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 s="12">
        <f t="shared" si="229"/>
        <v>41.944444444444443</v>
      </c>
      <c r="Q3687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 s="12">
        <f t="shared" si="229"/>
        <v>59.166666666666664</v>
      </c>
      <c r="Q3688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 s="12">
        <f t="shared" si="229"/>
        <v>200.49</v>
      </c>
      <c r="Q3689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 s="12">
        <f t="shared" si="229"/>
        <v>83.974358974358978</v>
      </c>
      <c r="Q369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 s="12">
        <f t="shared" si="229"/>
        <v>57.258064516129032</v>
      </c>
      <c r="Q3691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12">
        <f t="shared" si="229"/>
        <v>58.064516129032256</v>
      </c>
      <c r="Q3692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 s="12">
        <f t="shared" si="229"/>
        <v>186.80291970802921</v>
      </c>
      <c r="Q3693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12">
        <f t="shared" si="229"/>
        <v>74.117647058823536</v>
      </c>
      <c r="Q3694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 s="12">
        <f t="shared" si="229"/>
        <v>30.714285714285715</v>
      </c>
      <c r="Q3695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 s="12">
        <f t="shared" si="229"/>
        <v>62.666666666666664</v>
      </c>
      <c r="Q3696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 s="12">
        <f t="shared" si="229"/>
        <v>121.36363636363636</v>
      </c>
      <c r="Q3697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12">
        <f t="shared" si="229"/>
        <v>39.743589743589745</v>
      </c>
      <c r="Q3698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12">
        <f t="shared" si="229"/>
        <v>72</v>
      </c>
      <c r="Q3699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 s="12">
        <f t="shared" si="229"/>
        <v>40.632352941176471</v>
      </c>
      <c r="Q370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 s="12">
        <f t="shared" si="229"/>
        <v>63</v>
      </c>
      <c r="Q3701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 s="12">
        <f t="shared" si="229"/>
        <v>33.666666666666664</v>
      </c>
      <c r="Q3702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 s="12">
        <f t="shared" si="229"/>
        <v>38.589743589743591</v>
      </c>
      <c r="Q3703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 s="12">
        <f t="shared" si="229"/>
        <v>155.95238095238096</v>
      </c>
      <c r="Q3704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 s="12">
        <f t="shared" si="229"/>
        <v>43.2</v>
      </c>
      <c r="Q3705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 s="12">
        <f t="shared" si="229"/>
        <v>15.148518518518518</v>
      </c>
      <c r="Q3706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 s="12">
        <f t="shared" si="229"/>
        <v>83.571428571428569</v>
      </c>
      <c r="Q3707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 s="12">
        <f t="shared" si="229"/>
        <v>140</v>
      </c>
      <c r="Q3708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12">
        <f t="shared" si="229"/>
        <v>80.869565217391298</v>
      </c>
      <c r="Q3709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12">
        <f t="shared" si="229"/>
        <v>53.846153846153847</v>
      </c>
      <c r="Q37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 s="12">
        <f t="shared" si="229"/>
        <v>30.928571428571427</v>
      </c>
      <c r="Q3711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 s="12">
        <f t="shared" si="229"/>
        <v>67.962962962962962</v>
      </c>
      <c r="Q3712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 s="12">
        <f t="shared" si="229"/>
        <v>27.142857142857142</v>
      </c>
      <c r="Q3713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 s="12">
        <f t="shared" si="229"/>
        <v>110.86538461538461</v>
      </c>
      <c r="Q3714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 s="12">
        <f t="shared" ref="P3715:P3778" si="233">E3715/L3715</f>
        <v>106.84210526315789</v>
      </c>
      <c r="Q3715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 s="12">
        <f t="shared" si="233"/>
        <v>105.51546391752578</v>
      </c>
      <c r="Q3716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 s="12">
        <f t="shared" si="233"/>
        <v>132.96296296296296</v>
      </c>
      <c r="Q3717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 s="12">
        <f t="shared" si="233"/>
        <v>51.916666666666664</v>
      </c>
      <c r="Q3718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 s="12">
        <f t="shared" si="233"/>
        <v>310</v>
      </c>
      <c r="Q3719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 s="12">
        <f t="shared" si="233"/>
        <v>26.021739130434781</v>
      </c>
      <c r="Q372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12">
        <f t="shared" si="233"/>
        <v>105</v>
      </c>
      <c r="Q3721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 s="12">
        <f t="shared" si="233"/>
        <v>86.224999999999994</v>
      </c>
      <c r="Q3722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 s="12">
        <f t="shared" si="233"/>
        <v>114.54545454545455</v>
      </c>
      <c r="Q3723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 s="12">
        <f t="shared" si="233"/>
        <v>47.657142857142858</v>
      </c>
      <c r="Q3724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 s="12">
        <f t="shared" si="233"/>
        <v>72.888888888888886</v>
      </c>
      <c r="Q3725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 s="12">
        <f t="shared" si="233"/>
        <v>49.545505617977533</v>
      </c>
      <c r="Q3726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12">
        <f t="shared" si="233"/>
        <v>25.4</v>
      </c>
      <c r="Q3727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 s="12">
        <f t="shared" si="233"/>
        <v>62.586956521739133</v>
      </c>
      <c r="Q3728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 s="12">
        <f t="shared" si="233"/>
        <v>61.060606060606062</v>
      </c>
      <c r="Q3729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 s="12">
        <f t="shared" si="233"/>
        <v>60.064516129032256</v>
      </c>
      <c r="Q373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 s="12">
        <f t="shared" si="233"/>
        <v>72.400000000000006</v>
      </c>
      <c r="Q3731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12">
        <f t="shared" si="233"/>
        <v>100</v>
      </c>
      <c r="Q3732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 s="12">
        <f t="shared" si="233"/>
        <v>51.666666666666664</v>
      </c>
      <c r="Q3733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 s="12">
        <f t="shared" si="233"/>
        <v>32.75</v>
      </c>
      <c r="Q3734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12" t="e">
        <f t="shared" si="233"/>
        <v>#DIV/0!</v>
      </c>
      <c r="Q3735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 s="12">
        <f t="shared" si="233"/>
        <v>61</v>
      </c>
      <c r="Q3736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 s="12">
        <f t="shared" si="233"/>
        <v>10</v>
      </c>
      <c r="Q3737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 s="12">
        <f t="shared" si="233"/>
        <v>10</v>
      </c>
      <c r="Q3738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 s="12">
        <f t="shared" si="233"/>
        <v>37.5</v>
      </c>
      <c r="Q3739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12">
        <f t="shared" si="233"/>
        <v>45</v>
      </c>
      <c r="Q374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 s="12">
        <f t="shared" si="233"/>
        <v>100.625</v>
      </c>
      <c r="Q3741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 s="12">
        <f t="shared" si="233"/>
        <v>25.571428571428573</v>
      </c>
      <c r="Q3742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12" t="e">
        <f t="shared" si="233"/>
        <v>#DIV/0!</v>
      </c>
      <c r="Q3743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12">
        <f t="shared" si="233"/>
        <v>25</v>
      </c>
      <c r="Q3744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12" t="e">
        <f t="shared" si="233"/>
        <v>#DIV/0!</v>
      </c>
      <c r="Q3745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12" t="e">
        <f t="shared" si="233"/>
        <v>#DIV/0!</v>
      </c>
      <c r="Q3746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12">
        <f t="shared" si="233"/>
        <v>10</v>
      </c>
      <c r="Q3747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4.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 s="12">
        <f t="shared" si="233"/>
        <v>202</v>
      </c>
      <c r="Q3748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12">
        <f t="shared" si="233"/>
        <v>25</v>
      </c>
      <c r="Q3749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 s="12">
        <f t="shared" si="233"/>
        <v>99.538461538461533</v>
      </c>
      <c r="Q375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12">
        <f t="shared" si="233"/>
        <v>75</v>
      </c>
      <c r="Q3751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 s="12">
        <f t="shared" si="233"/>
        <v>215.25</v>
      </c>
      <c r="Q3752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 s="12">
        <f t="shared" si="233"/>
        <v>120.54545454545455</v>
      </c>
      <c r="Q3753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 s="12">
        <f t="shared" si="233"/>
        <v>37.666666666666664</v>
      </c>
      <c r="Q3754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 s="12">
        <f t="shared" si="233"/>
        <v>172.23333333333332</v>
      </c>
      <c r="Q3755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12">
        <f t="shared" si="233"/>
        <v>111.11111111111111</v>
      </c>
      <c r="Q3756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 s="12">
        <f t="shared" si="233"/>
        <v>25.464285714285715</v>
      </c>
      <c r="Q3757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 s="12">
        <f t="shared" si="233"/>
        <v>267.64705882352939</v>
      </c>
      <c r="Q3758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 s="12">
        <f t="shared" si="233"/>
        <v>75.959999999999994</v>
      </c>
      <c r="Q3759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 s="12">
        <f t="shared" si="233"/>
        <v>59.03846153846154</v>
      </c>
      <c r="Q376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 s="12">
        <f t="shared" si="233"/>
        <v>50.111022727272733</v>
      </c>
      <c r="Q3761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 s="12">
        <f t="shared" si="233"/>
        <v>55.502967032967035</v>
      </c>
      <c r="Q3762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12">
        <f t="shared" si="233"/>
        <v>166.66666666666666</v>
      </c>
      <c r="Q3763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 s="12">
        <f t="shared" si="233"/>
        <v>47.428571428571431</v>
      </c>
      <c r="Q3764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12">
        <f t="shared" si="233"/>
        <v>64.935064935064929</v>
      </c>
      <c r="Q3765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12">
        <f t="shared" si="233"/>
        <v>55.555555555555557</v>
      </c>
      <c r="Q3766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 s="12">
        <f t="shared" si="233"/>
        <v>74.224299065420567</v>
      </c>
      <c r="Q3767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 s="12">
        <f t="shared" si="233"/>
        <v>106.9271875</v>
      </c>
      <c r="Q3768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 s="12">
        <f t="shared" si="233"/>
        <v>41.696428571428569</v>
      </c>
      <c r="Q3769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 s="12">
        <f t="shared" si="233"/>
        <v>74.243275862068955</v>
      </c>
      <c r="Q377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12">
        <f t="shared" si="233"/>
        <v>73.333333333333329</v>
      </c>
      <c r="Q3771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12">
        <f t="shared" si="233"/>
        <v>100</v>
      </c>
      <c r="Q3772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12">
        <f t="shared" si="233"/>
        <v>38.421052631578945</v>
      </c>
      <c r="Q3773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 s="12">
        <f t="shared" si="233"/>
        <v>166.96969696969697</v>
      </c>
      <c r="Q3774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 s="12">
        <f t="shared" si="233"/>
        <v>94.912280701754383</v>
      </c>
      <c r="Q3775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12">
        <f t="shared" si="233"/>
        <v>100</v>
      </c>
      <c r="Q3776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 s="12">
        <f t="shared" si="233"/>
        <v>143.21428571428572</v>
      </c>
      <c r="Q3777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 s="12">
        <f t="shared" si="233"/>
        <v>90.819148936170208</v>
      </c>
      <c r="Q3778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 s="12">
        <f t="shared" ref="P3779:P3842" si="237">E3779/L3779</f>
        <v>48.542372881355931</v>
      </c>
      <c r="Q3779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 s="12">
        <f t="shared" si="237"/>
        <v>70.027777777777771</v>
      </c>
      <c r="Q378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 s="12">
        <f t="shared" si="237"/>
        <v>135.62608695652173</v>
      </c>
      <c r="Q3781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12">
        <f t="shared" si="237"/>
        <v>100</v>
      </c>
      <c r="Q3782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 s="12">
        <f t="shared" si="237"/>
        <v>94.90384615384616</v>
      </c>
      <c r="Q3783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 s="12">
        <f t="shared" si="237"/>
        <v>75.370370370370367</v>
      </c>
      <c r="Q3784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 s="12">
        <f t="shared" si="237"/>
        <v>64.458333333333329</v>
      </c>
      <c r="Q3785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 s="12">
        <f t="shared" si="237"/>
        <v>115</v>
      </c>
      <c r="Q3786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 s="12">
        <f t="shared" si="237"/>
        <v>100.5</v>
      </c>
      <c r="Q3787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 s="12">
        <f t="shared" si="237"/>
        <v>93.774647887323937</v>
      </c>
      <c r="Q3788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 s="12">
        <f t="shared" si="237"/>
        <v>35.1</v>
      </c>
      <c r="Q3789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 s="12">
        <f t="shared" si="237"/>
        <v>500</v>
      </c>
      <c r="Q379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 s="12">
        <f t="shared" si="237"/>
        <v>29</v>
      </c>
      <c r="Q3791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12" t="e">
        <f t="shared" si="237"/>
        <v>#DIV/0!</v>
      </c>
      <c r="Q3792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12" t="e">
        <f t="shared" si="237"/>
        <v>#DIV/0!</v>
      </c>
      <c r="Q3793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 s="12">
        <f t="shared" si="237"/>
        <v>17.5</v>
      </c>
      <c r="Q3794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 s="12">
        <f t="shared" si="237"/>
        <v>174</v>
      </c>
      <c r="Q3795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12">
        <f t="shared" si="237"/>
        <v>50</v>
      </c>
      <c r="Q3796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 s="12">
        <f t="shared" si="237"/>
        <v>5</v>
      </c>
      <c r="Q3797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 s="12">
        <f t="shared" si="237"/>
        <v>1</v>
      </c>
      <c r="Q3798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 s="12">
        <f t="shared" si="237"/>
        <v>145.40540540540542</v>
      </c>
      <c r="Q3799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 s="12">
        <f t="shared" si="237"/>
        <v>205</v>
      </c>
      <c r="Q380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 s="12">
        <f t="shared" si="237"/>
        <v>100.5</v>
      </c>
      <c r="Q3801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 s="12">
        <f t="shared" si="237"/>
        <v>55.0625</v>
      </c>
      <c r="Q3802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 s="12">
        <f t="shared" si="237"/>
        <v>47.333333333333336</v>
      </c>
      <c r="Q3803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12" t="e">
        <f t="shared" si="237"/>
        <v>#DIV/0!</v>
      </c>
      <c r="Q3804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 s="12">
        <f t="shared" si="237"/>
        <v>58.95</v>
      </c>
      <c r="Q3805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12" t="e">
        <f t="shared" si="237"/>
        <v>#DIV/0!</v>
      </c>
      <c r="Q3806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 s="12">
        <f t="shared" si="237"/>
        <v>1.5</v>
      </c>
      <c r="Q3807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 s="12">
        <f t="shared" si="237"/>
        <v>5</v>
      </c>
      <c r="Q3808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 s="12">
        <f t="shared" si="237"/>
        <v>50.555555555555557</v>
      </c>
      <c r="Q3809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12">
        <f t="shared" si="237"/>
        <v>41.666666666666664</v>
      </c>
      <c r="Q38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 s="12">
        <f t="shared" si="237"/>
        <v>53.289473684210527</v>
      </c>
      <c r="Q3811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 s="12">
        <f t="shared" si="237"/>
        <v>70.230769230769226</v>
      </c>
      <c r="Q3812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12">
        <f t="shared" si="237"/>
        <v>43.421052631578945</v>
      </c>
      <c r="Q3813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 s="12">
        <f t="shared" si="237"/>
        <v>199.18181818181819</v>
      </c>
      <c r="Q3814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 s="12">
        <f t="shared" si="237"/>
        <v>78.518148148148143</v>
      </c>
      <c r="Q3815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 s="12">
        <f t="shared" si="237"/>
        <v>61.823529411764703</v>
      </c>
      <c r="Q3816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 s="12">
        <f t="shared" si="237"/>
        <v>50.000500000000002</v>
      </c>
      <c r="Q3817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 s="12">
        <f t="shared" si="237"/>
        <v>48.339729729729726</v>
      </c>
      <c r="Q3818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 s="12">
        <f t="shared" si="237"/>
        <v>107.25</v>
      </c>
      <c r="Q3819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 s="12">
        <f t="shared" si="237"/>
        <v>57</v>
      </c>
      <c r="Q382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 s="12">
        <f t="shared" si="237"/>
        <v>40.92307692307692</v>
      </c>
      <c r="Q3821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 s="12">
        <f t="shared" si="237"/>
        <v>21.5</v>
      </c>
      <c r="Q3822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 s="12">
        <f t="shared" si="237"/>
        <v>79.543478260869563</v>
      </c>
      <c r="Q3823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 s="12">
        <f t="shared" si="237"/>
        <v>72.381578947368425</v>
      </c>
      <c r="Q3824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12">
        <f t="shared" si="237"/>
        <v>64.634146341463421</v>
      </c>
      <c r="Q3825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12">
        <f t="shared" si="237"/>
        <v>38.571428571428569</v>
      </c>
      <c r="Q3826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 s="12">
        <f t="shared" si="237"/>
        <v>107.57142857142857</v>
      </c>
      <c r="Q3827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 s="12">
        <f t="shared" si="237"/>
        <v>27.5</v>
      </c>
      <c r="Q3828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 s="12">
        <f t="shared" si="237"/>
        <v>70.461538461538467</v>
      </c>
      <c r="Q3829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12">
        <f t="shared" si="237"/>
        <v>178.57142857142858</v>
      </c>
      <c r="Q383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 s="12">
        <f t="shared" si="237"/>
        <v>62.625</v>
      </c>
      <c r="Q3831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12">
        <f t="shared" si="237"/>
        <v>75</v>
      </c>
      <c r="Q3832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 s="12">
        <f t="shared" si="237"/>
        <v>58.901111111111113</v>
      </c>
      <c r="Q3833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 s="12">
        <f t="shared" si="237"/>
        <v>139.55555555555554</v>
      </c>
      <c r="Q3834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 s="12">
        <f t="shared" si="237"/>
        <v>70</v>
      </c>
      <c r="Q3835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 s="12">
        <f t="shared" si="237"/>
        <v>57.385964912280699</v>
      </c>
      <c r="Q3836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12">
        <f t="shared" si="237"/>
        <v>40</v>
      </c>
      <c r="Q3837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 s="12">
        <f t="shared" si="237"/>
        <v>64.285714285714292</v>
      </c>
      <c r="Q3838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 s="12">
        <f t="shared" si="237"/>
        <v>120.11764705882354</v>
      </c>
      <c r="Q3839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 s="12">
        <f t="shared" si="237"/>
        <v>1008.24</v>
      </c>
      <c r="Q384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 s="12">
        <f t="shared" si="237"/>
        <v>63.28125</v>
      </c>
      <c r="Q3841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12">
        <f t="shared" si="237"/>
        <v>21.666666666666668</v>
      </c>
      <c r="Q3842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 s="12">
        <f t="shared" ref="P3843:P3906" si="241">E3843/L3843</f>
        <v>25.647058823529413</v>
      </c>
      <c r="Q3843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 s="12">
        <f t="shared" si="241"/>
        <v>47.695652173913047</v>
      </c>
      <c r="Q3844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 s="12">
        <f t="shared" si="241"/>
        <v>56.05263157894737</v>
      </c>
      <c r="Q3845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 s="12">
        <f t="shared" si="241"/>
        <v>81.319999999999993</v>
      </c>
      <c r="Q3846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 s="12">
        <f t="shared" si="241"/>
        <v>70.166666666666671</v>
      </c>
      <c r="Q3847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 s="12">
        <f t="shared" si="241"/>
        <v>23.625</v>
      </c>
      <c r="Q3848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 s="12">
        <f t="shared" si="241"/>
        <v>188.55555555555554</v>
      </c>
      <c r="Q3849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 s="12">
        <f t="shared" si="241"/>
        <v>49.511627906976742</v>
      </c>
      <c r="Q385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 s="12">
        <f t="shared" si="241"/>
        <v>75.464285714285708</v>
      </c>
      <c r="Q3851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 s="12">
        <f t="shared" si="241"/>
        <v>9.5</v>
      </c>
      <c r="Q3852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 s="12">
        <f t="shared" si="241"/>
        <v>35.5</v>
      </c>
      <c r="Q3853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 s="12">
        <f t="shared" si="241"/>
        <v>10</v>
      </c>
      <c r="Q3854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 s="12">
        <f t="shared" si="241"/>
        <v>13</v>
      </c>
      <c r="Q3855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 s="12">
        <f t="shared" si="241"/>
        <v>89.4</v>
      </c>
      <c r="Q3856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 s="12">
        <f t="shared" si="241"/>
        <v>25</v>
      </c>
      <c r="Q3857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 s="12">
        <f t="shared" si="241"/>
        <v>1</v>
      </c>
      <c r="Q3858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 s="12">
        <f t="shared" si="241"/>
        <v>65</v>
      </c>
      <c r="Q3859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12">
        <f t="shared" si="241"/>
        <v>10</v>
      </c>
      <c r="Q386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 s="12">
        <f t="shared" si="241"/>
        <v>1</v>
      </c>
      <c r="Q3861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 s="12">
        <f t="shared" si="241"/>
        <v>81.538461538461533</v>
      </c>
      <c r="Q3862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4.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12">
        <f t="shared" si="241"/>
        <v>100</v>
      </c>
      <c r="Q3863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 s="12">
        <f t="shared" si="241"/>
        <v>1</v>
      </c>
      <c r="Q3864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12" t="e">
        <f t="shared" si="241"/>
        <v>#DIV/0!</v>
      </c>
      <c r="Q3865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 s="12">
        <f t="shared" si="241"/>
        <v>20</v>
      </c>
      <c r="Q3866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 s="12">
        <f t="shared" si="241"/>
        <v>46.428571428571431</v>
      </c>
      <c r="Q3867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 s="12">
        <f t="shared" si="241"/>
        <v>5.5</v>
      </c>
      <c r="Q3868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 s="12">
        <f t="shared" si="241"/>
        <v>50.2</v>
      </c>
      <c r="Q3869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4.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 s="12">
        <f t="shared" si="241"/>
        <v>10</v>
      </c>
      <c r="Q387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 s="12">
        <f t="shared" si="241"/>
        <v>30.133333333333333</v>
      </c>
      <c r="Q3871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12">
        <f t="shared" si="241"/>
        <v>150</v>
      </c>
      <c r="Q3872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 s="12">
        <f t="shared" si="241"/>
        <v>13.333333333333334</v>
      </c>
      <c r="Q3873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12" t="e">
        <f t="shared" si="241"/>
        <v>#DIV/0!</v>
      </c>
      <c r="Q3874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12" t="e">
        <f t="shared" si="241"/>
        <v>#DIV/0!</v>
      </c>
      <c r="Q3875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12" t="e">
        <f t="shared" si="241"/>
        <v>#DIV/0!</v>
      </c>
      <c r="Q3876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12" t="e">
        <f t="shared" si="241"/>
        <v>#DIV/0!</v>
      </c>
      <c r="Q3877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 s="12">
        <f t="shared" si="241"/>
        <v>44.760869565217391</v>
      </c>
      <c r="Q3878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 s="12">
        <f t="shared" si="241"/>
        <v>88.642857142857139</v>
      </c>
      <c r="Q3879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 s="12">
        <f t="shared" si="241"/>
        <v>10</v>
      </c>
      <c r="Q388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12" t="e">
        <f t="shared" si="241"/>
        <v>#DIV/0!</v>
      </c>
      <c r="Q3881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 s="12">
        <f t="shared" si="241"/>
        <v>57.647058823529413</v>
      </c>
      <c r="Q3882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12">
        <f t="shared" si="241"/>
        <v>25</v>
      </c>
      <c r="Q3883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12" t="e">
        <f t="shared" si="241"/>
        <v>#DIV/0!</v>
      </c>
      <c r="Q3884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12" t="e">
        <f t="shared" si="241"/>
        <v>#DIV/0!</v>
      </c>
      <c r="Q3885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12" t="e">
        <f t="shared" si="241"/>
        <v>#DIV/0!</v>
      </c>
      <c r="Q3886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12" t="e">
        <f t="shared" si="241"/>
        <v>#DIV/0!</v>
      </c>
      <c r="Q3887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4.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12" t="e">
        <f t="shared" si="241"/>
        <v>#DIV/0!</v>
      </c>
      <c r="Q3888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 s="12">
        <f t="shared" si="241"/>
        <v>17.5</v>
      </c>
      <c r="Q3889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 s="12">
        <f t="shared" si="241"/>
        <v>38.714285714285715</v>
      </c>
      <c r="Q389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 s="12">
        <f t="shared" si="241"/>
        <v>13.111111111111111</v>
      </c>
      <c r="Q3891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 s="12">
        <f t="shared" si="241"/>
        <v>315.5</v>
      </c>
      <c r="Q3892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 s="12">
        <f t="shared" si="241"/>
        <v>37.142857142857146</v>
      </c>
      <c r="Q3893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12" t="e">
        <f t="shared" si="241"/>
        <v>#DIV/0!</v>
      </c>
      <c r="Q3894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 s="12">
        <f t="shared" si="241"/>
        <v>128.27380952380952</v>
      </c>
      <c r="Q3895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 s="12">
        <f t="shared" si="241"/>
        <v>47.272727272727273</v>
      </c>
      <c r="Q3896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12">
        <f t="shared" si="241"/>
        <v>50</v>
      </c>
      <c r="Q3897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 s="12">
        <f t="shared" si="241"/>
        <v>42.5</v>
      </c>
      <c r="Q3898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 s="12">
        <f t="shared" si="241"/>
        <v>44</v>
      </c>
      <c r="Q3899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 s="12">
        <f t="shared" si="241"/>
        <v>50.875</v>
      </c>
      <c r="Q390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 s="12">
        <f t="shared" si="241"/>
        <v>62.5</v>
      </c>
      <c r="Q3901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 s="12">
        <f t="shared" si="241"/>
        <v>27</v>
      </c>
      <c r="Q3902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 s="12">
        <f t="shared" si="241"/>
        <v>25</v>
      </c>
      <c r="Q3903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 s="12">
        <f t="shared" si="241"/>
        <v>47.258064516129032</v>
      </c>
      <c r="Q3904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12" t="e">
        <f t="shared" si="241"/>
        <v>#DIV/0!</v>
      </c>
      <c r="Q3905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 s="12">
        <f t="shared" si="241"/>
        <v>1.5</v>
      </c>
      <c r="Q3906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 s="12">
        <f t="shared" ref="P3907:P3970" si="245">E3907/L3907</f>
        <v>24.714285714285715</v>
      </c>
      <c r="Q3907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 s="12">
        <f t="shared" si="245"/>
        <v>63.125</v>
      </c>
      <c r="Q3908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 s="12">
        <f t="shared" si="245"/>
        <v>38.25</v>
      </c>
      <c r="Q3909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 s="12">
        <f t="shared" si="245"/>
        <v>16.25</v>
      </c>
      <c r="Q39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 s="12">
        <f t="shared" si="245"/>
        <v>33.75</v>
      </c>
      <c r="Q3911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 s="12">
        <f t="shared" si="245"/>
        <v>61.666666666666664</v>
      </c>
      <c r="Q3912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 s="12">
        <f t="shared" si="245"/>
        <v>83.138888888888886</v>
      </c>
      <c r="Q3913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 s="12">
        <f t="shared" si="245"/>
        <v>1</v>
      </c>
      <c r="Q3914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12">
        <f t="shared" si="245"/>
        <v>142.85714285714286</v>
      </c>
      <c r="Q3915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 s="12">
        <f t="shared" si="245"/>
        <v>33.666666666666664</v>
      </c>
      <c r="Q3916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 s="12">
        <f t="shared" si="245"/>
        <v>5</v>
      </c>
      <c r="Q3917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12" t="e">
        <f t="shared" si="245"/>
        <v>#DIV/0!</v>
      </c>
      <c r="Q3918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 s="12">
        <f t="shared" si="245"/>
        <v>10</v>
      </c>
      <c r="Q3919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 s="12">
        <f t="shared" si="245"/>
        <v>40</v>
      </c>
      <c r="Q392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 s="12">
        <f t="shared" si="245"/>
        <v>30</v>
      </c>
      <c r="Q3921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 s="12">
        <f t="shared" si="245"/>
        <v>45</v>
      </c>
      <c r="Q3922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12" t="e">
        <f t="shared" si="245"/>
        <v>#DIV/0!</v>
      </c>
      <c r="Q3923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 s="12">
        <f t="shared" si="245"/>
        <v>10.166666666666666</v>
      </c>
      <c r="Q3924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 s="12">
        <f t="shared" si="245"/>
        <v>81.411764705882348</v>
      </c>
      <c r="Q3925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 s="12">
        <f t="shared" si="245"/>
        <v>57.25</v>
      </c>
      <c r="Q3926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12">
        <f t="shared" si="245"/>
        <v>5</v>
      </c>
      <c r="Q3927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 s="12">
        <f t="shared" si="245"/>
        <v>15</v>
      </c>
      <c r="Q3928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12">
        <f t="shared" si="245"/>
        <v>12.5</v>
      </c>
      <c r="Q3929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 s="12">
        <f t="shared" si="245"/>
        <v>93</v>
      </c>
      <c r="Q393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 s="12">
        <f t="shared" si="245"/>
        <v>32.357142857142854</v>
      </c>
      <c r="Q3931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12" t="e">
        <f t="shared" si="245"/>
        <v>#DIV/0!</v>
      </c>
      <c r="Q3932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12" t="e">
        <f t="shared" si="245"/>
        <v>#DIV/0!</v>
      </c>
      <c r="Q3933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 s="12">
        <f t="shared" si="245"/>
        <v>1</v>
      </c>
      <c r="Q3934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 s="12">
        <f t="shared" si="245"/>
        <v>91.833333333333329</v>
      </c>
      <c r="Q3935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12">
        <f t="shared" si="245"/>
        <v>45.833333333333336</v>
      </c>
      <c r="Q3936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 s="12">
        <f t="shared" si="245"/>
        <v>57.173913043478258</v>
      </c>
      <c r="Q3937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12" t="e">
        <f t="shared" si="245"/>
        <v>#DIV/0!</v>
      </c>
      <c r="Q3938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 s="12">
        <f t="shared" si="245"/>
        <v>248.5</v>
      </c>
      <c r="Q3939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 s="12">
        <f t="shared" si="245"/>
        <v>79.400000000000006</v>
      </c>
      <c r="Q394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 s="12">
        <f t="shared" si="245"/>
        <v>5</v>
      </c>
      <c r="Q3941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 s="12">
        <f t="shared" si="245"/>
        <v>5.5</v>
      </c>
      <c r="Q3942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 s="12">
        <f t="shared" si="245"/>
        <v>25</v>
      </c>
      <c r="Q3943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12" t="e">
        <f t="shared" si="245"/>
        <v>#DIV/0!</v>
      </c>
      <c r="Q3944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 s="12">
        <f t="shared" si="245"/>
        <v>137.07692307692307</v>
      </c>
      <c r="Q3945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12" t="e">
        <f t="shared" si="245"/>
        <v>#DIV/0!</v>
      </c>
      <c r="Q3946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 s="12">
        <f t="shared" si="245"/>
        <v>5</v>
      </c>
      <c r="Q3947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 s="12">
        <f t="shared" si="245"/>
        <v>39</v>
      </c>
      <c r="Q3948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 s="12">
        <f t="shared" si="245"/>
        <v>50.5</v>
      </c>
      <c r="Q3949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12" t="e">
        <f t="shared" si="245"/>
        <v>#DIV/0!</v>
      </c>
      <c r="Q395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 s="12">
        <f t="shared" si="245"/>
        <v>49.28125</v>
      </c>
      <c r="Q3951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 s="12">
        <f t="shared" si="245"/>
        <v>25</v>
      </c>
      <c r="Q3952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 s="12">
        <f t="shared" si="245"/>
        <v>1</v>
      </c>
      <c r="Q3953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 s="12">
        <f t="shared" si="245"/>
        <v>25</v>
      </c>
      <c r="Q3954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12" t="e">
        <f t="shared" si="245"/>
        <v>#DIV/0!</v>
      </c>
      <c r="Q3955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12" t="e">
        <f t="shared" si="245"/>
        <v>#DIV/0!</v>
      </c>
      <c r="Q3956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 s="12">
        <f t="shared" si="245"/>
        <v>53.125</v>
      </c>
      <c r="Q3957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12" t="e">
        <f t="shared" si="245"/>
        <v>#DIV/0!</v>
      </c>
      <c r="Q3958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 s="12">
        <f t="shared" si="245"/>
        <v>7</v>
      </c>
      <c r="Q3959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 s="12">
        <f t="shared" si="245"/>
        <v>40.0625</v>
      </c>
      <c r="Q396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 s="12">
        <f t="shared" si="245"/>
        <v>24.333333333333332</v>
      </c>
      <c r="Q3961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 s="12">
        <f t="shared" si="245"/>
        <v>11.25</v>
      </c>
      <c r="Q3962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 s="12">
        <f t="shared" si="245"/>
        <v>10.5</v>
      </c>
      <c r="Q3963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 s="12">
        <f t="shared" si="245"/>
        <v>15</v>
      </c>
      <c r="Q3964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12" t="e">
        <f t="shared" si="245"/>
        <v>#DIV/0!</v>
      </c>
      <c r="Q3965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 s="12">
        <f t="shared" si="245"/>
        <v>42</v>
      </c>
      <c r="Q3966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 s="12">
        <f t="shared" si="245"/>
        <v>71.25</v>
      </c>
      <c r="Q3967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 s="12">
        <f t="shared" si="245"/>
        <v>22.5</v>
      </c>
      <c r="Q3968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 s="12">
        <f t="shared" si="245"/>
        <v>41</v>
      </c>
      <c r="Q3969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 s="12">
        <f t="shared" si="245"/>
        <v>47.909090909090907</v>
      </c>
      <c r="Q397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 s="12">
        <f t="shared" ref="P3971:P4034" si="249">E3971/L3971</f>
        <v>35.166666666666664</v>
      </c>
      <c r="Q3971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 s="12">
        <f t="shared" si="249"/>
        <v>5.5</v>
      </c>
      <c r="Q3972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 s="12">
        <f t="shared" si="249"/>
        <v>22.666666666666668</v>
      </c>
      <c r="Q3973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 s="12">
        <f t="shared" si="249"/>
        <v>26.375</v>
      </c>
      <c r="Q3974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 s="12">
        <f t="shared" si="249"/>
        <v>105.54054054054055</v>
      </c>
      <c r="Q3975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12">
        <f t="shared" si="249"/>
        <v>29.09090909090909</v>
      </c>
      <c r="Q3976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12" t="e">
        <f t="shared" si="249"/>
        <v>#DIV/0!</v>
      </c>
      <c r="Q3977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 s="12">
        <f t="shared" si="249"/>
        <v>62</v>
      </c>
      <c r="Q3978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 s="12">
        <f t="shared" si="249"/>
        <v>217.5</v>
      </c>
      <c r="Q3979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 s="12">
        <f t="shared" si="249"/>
        <v>26.75</v>
      </c>
      <c r="Q398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 s="12">
        <f t="shared" si="249"/>
        <v>18.333333333333332</v>
      </c>
      <c r="Q3981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12">
        <f t="shared" si="249"/>
        <v>64.285714285714292</v>
      </c>
      <c r="Q3982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 s="12">
        <f t="shared" si="249"/>
        <v>175</v>
      </c>
      <c r="Q3983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12">
        <f t="shared" si="249"/>
        <v>34</v>
      </c>
      <c r="Q3984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 s="12">
        <f t="shared" si="249"/>
        <v>84.282608695652172</v>
      </c>
      <c r="Q3985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 s="12">
        <f t="shared" si="249"/>
        <v>9.5</v>
      </c>
      <c r="Q3986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 s="12">
        <f t="shared" si="249"/>
        <v>33.736842105263158</v>
      </c>
      <c r="Q3987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 s="12">
        <f t="shared" si="249"/>
        <v>37.53846153846154</v>
      </c>
      <c r="Q3988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 s="12">
        <f t="shared" si="249"/>
        <v>11.615384615384615</v>
      </c>
      <c r="Q3989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 s="12">
        <f t="shared" si="249"/>
        <v>8</v>
      </c>
      <c r="Q399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12" t="e">
        <f t="shared" si="249"/>
        <v>#DIV/0!</v>
      </c>
      <c r="Q3991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 s="12">
        <f t="shared" si="249"/>
        <v>23</v>
      </c>
      <c r="Q3992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12">
        <f t="shared" si="249"/>
        <v>100</v>
      </c>
      <c r="Q3993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 s="12">
        <f t="shared" si="249"/>
        <v>60.111111111111114</v>
      </c>
      <c r="Q3994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 s="12">
        <f t="shared" si="249"/>
        <v>3</v>
      </c>
      <c r="Q3995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 s="12">
        <f t="shared" si="249"/>
        <v>5</v>
      </c>
      <c r="Q3996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12">
        <f t="shared" si="249"/>
        <v>17.5</v>
      </c>
      <c r="Q3997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 s="12">
        <f t="shared" si="249"/>
        <v>29.235294117647058</v>
      </c>
      <c r="Q3998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12" t="e">
        <f t="shared" si="249"/>
        <v>#DIV/0!</v>
      </c>
      <c r="Q3999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 s="12">
        <f t="shared" si="249"/>
        <v>59.583333333333336</v>
      </c>
      <c r="Q400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 s="12">
        <f t="shared" si="249"/>
        <v>82.571428571428569</v>
      </c>
      <c r="Q4001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 s="12">
        <f t="shared" si="249"/>
        <v>10</v>
      </c>
      <c r="Q4002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 s="12">
        <f t="shared" si="249"/>
        <v>32.357142857142854</v>
      </c>
      <c r="Q4003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 s="12">
        <f t="shared" si="249"/>
        <v>5.75</v>
      </c>
      <c r="Q4004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 s="12">
        <f t="shared" si="249"/>
        <v>100.5</v>
      </c>
      <c r="Q4005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4.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 s="12">
        <f t="shared" si="249"/>
        <v>1</v>
      </c>
      <c r="Q4006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 s="12">
        <f t="shared" si="249"/>
        <v>20</v>
      </c>
      <c r="Q4007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 s="12">
        <f t="shared" si="249"/>
        <v>2</v>
      </c>
      <c r="Q4008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 s="12">
        <f t="shared" si="249"/>
        <v>5</v>
      </c>
      <c r="Q4009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12">
        <f t="shared" si="249"/>
        <v>15</v>
      </c>
      <c r="Q40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 s="12">
        <f t="shared" si="249"/>
        <v>25</v>
      </c>
      <c r="Q4011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 s="12">
        <f t="shared" si="249"/>
        <v>45.842105263157897</v>
      </c>
      <c r="Q4012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 s="12">
        <f t="shared" si="249"/>
        <v>4.75</v>
      </c>
      <c r="Q4013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12" t="e">
        <f t="shared" si="249"/>
        <v>#DIV/0!</v>
      </c>
      <c r="Q4014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 s="12">
        <f t="shared" si="249"/>
        <v>13</v>
      </c>
      <c r="Q4015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12" t="e">
        <f t="shared" si="249"/>
        <v>#DIV/0!</v>
      </c>
      <c r="Q4016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 s="12">
        <f t="shared" si="249"/>
        <v>1</v>
      </c>
      <c r="Q4017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 s="12">
        <f t="shared" si="249"/>
        <v>10</v>
      </c>
      <c r="Q4018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 s="12">
        <f t="shared" si="249"/>
        <v>52.5</v>
      </c>
      <c r="Q4019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 s="12">
        <f t="shared" si="249"/>
        <v>32.5</v>
      </c>
      <c r="Q402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 s="12">
        <f t="shared" si="249"/>
        <v>7.25</v>
      </c>
      <c r="Q4021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 s="12">
        <f t="shared" si="249"/>
        <v>33.333333333333336</v>
      </c>
      <c r="Q4022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 s="12">
        <f t="shared" si="249"/>
        <v>62.5</v>
      </c>
      <c r="Q4023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 s="12">
        <f t="shared" si="249"/>
        <v>63.558375634517766</v>
      </c>
      <c r="Q4024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12" t="e">
        <f t="shared" si="249"/>
        <v>#DIV/0!</v>
      </c>
      <c r="Q4025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 s="12">
        <f t="shared" si="249"/>
        <v>10</v>
      </c>
      <c r="Q4026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12">
        <f t="shared" si="249"/>
        <v>62.5</v>
      </c>
      <c r="Q4027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12" t="e">
        <f t="shared" si="249"/>
        <v>#DIV/0!</v>
      </c>
      <c r="Q4028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 s="12">
        <f t="shared" si="249"/>
        <v>30.714285714285715</v>
      </c>
      <c r="Q4029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 s="12">
        <f t="shared" si="249"/>
        <v>51</v>
      </c>
      <c r="Q403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12" t="e">
        <f t="shared" si="249"/>
        <v>#DIV/0!</v>
      </c>
      <c r="Q4031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12">
        <f t="shared" si="249"/>
        <v>66.666666666666671</v>
      </c>
      <c r="Q4032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12" t="e">
        <f t="shared" si="249"/>
        <v>#DIV/0!</v>
      </c>
      <c r="Q4033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 s="12">
        <f t="shared" si="249"/>
        <v>59</v>
      </c>
      <c r="Q4034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 s="12">
        <f t="shared" ref="P4035:P4098" si="253">E4035/L4035</f>
        <v>65.340319148936175</v>
      </c>
      <c r="Q4035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 s="12">
        <f t="shared" si="253"/>
        <v>100</v>
      </c>
      <c r="Q4036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 s="12">
        <f t="shared" si="253"/>
        <v>147.4</v>
      </c>
      <c r="Q4037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 s="12">
        <f t="shared" si="253"/>
        <v>166.05882352941177</v>
      </c>
      <c r="Q4038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 s="12">
        <f t="shared" si="253"/>
        <v>40</v>
      </c>
      <c r="Q4039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 s="12">
        <f t="shared" si="253"/>
        <v>75.25</v>
      </c>
      <c r="Q404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12">
        <f t="shared" si="253"/>
        <v>60</v>
      </c>
      <c r="Q4041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 s="12">
        <f t="shared" si="253"/>
        <v>1250</v>
      </c>
      <c r="Q4042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 s="12">
        <f t="shared" si="253"/>
        <v>10.5</v>
      </c>
      <c r="Q4043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 s="12">
        <f t="shared" si="253"/>
        <v>7</v>
      </c>
      <c r="Q4044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12" t="e">
        <f t="shared" si="253"/>
        <v>#DIV/0!</v>
      </c>
      <c r="Q4045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 s="12">
        <f t="shared" si="253"/>
        <v>56.25</v>
      </c>
      <c r="Q4046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 s="12">
        <f t="shared" si="253"/>
        <v>1</v>
      </c>
      <c r="Q4047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 s="12">
        <f t="shared" si="253"/>
        <v>38.333333333333336</v>
      </c>
      <c r="Q4048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 s="12">
        <f t="shared" si="253"/>
        <v>27.5</v>
      </c>
      <c r="Q4049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 s="12">
        <f t="shared" si="253"/>
        <v>32.978021978021978</v>
      </c>
      <c r="Q405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 s="12">
        <f t="shared" si="253"/>
        <v>16</v>
      </c>
      <c r="Q4051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 s="12">
        <f t="shared" si="253"/>
        <v>1</v>
      </c>
      <c r="Q4052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12" t="e">
        <f t="shared" si="253"/>
        <v>#DIV/0!</v>
      </c>
      <c r="Q4053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 s="12">
        <f t="shared" si="253"/>
        <v>86.615384615384613</v>
      </c>
      <c r="Q4054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12">
        <f t="shared" si="253"/>
        <v>55</v>
      </c>
      <c r="Q4055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12" t="e">
        <f t="shared" si="253"/>
        <v>#DIV/0!</v>
      </c>
      <c r="Q4056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 s="12">
        <f t="shared" si="253"/>
        <v>41.952380952380949</v>
      </c>
      <c r="Q4057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12">
        <f t="shared" si="253"/>
        <v>88.333333333333329</v>
      </c>
      <c r="Q4058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 s="12">
        <f t="shared" si="253"/>
        <v>129.16666666666666</v>
      </c>
      <c r="Q4059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 s="12">
        <f t="shared" si="253"/>
        <v>23.75</v>
      </c>
      <c r="Q406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 s="12">
        <f t="shared" si="253"/>
        <v>35.714285714285715</v>
      </c>
      <c r="Q4061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 s="12">
        <f t="shared" si="253"/>
        <v>57</v>
      </c>
      <c r="Q4062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12" t="e">
        <f t="shared" si="253"/>
        <v>#DIV/0!</v>
      </c>
      <c r="Q4063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 s="12">
        <f t="shared" si="253"/>
        <v>163.33333333333334</v>
      </c>
      <c r="Q4064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 s="12">
        <f t="shared" si="253"/>
        <v>15</v>
      </c>
      <c r="Q4065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 s="12">
        <f t="shared" si="253"/>
        <v>64.166666666666671</v>
      </c>
      <c r="Q4066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 s="12">
        <f t="shared" si="253"/>
        <v>6.75</v>
      </c>
      <c r="Q4067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 s="12">
        <f t="shared" si="253"/>
        <v>25</v>
      </c>
      <c r="Q4068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 s="12">
        <f t="shared" si="253"/>
        <v>179.11764705882354</v>
      </c>
      <c r="Q4069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12">
        <f t="shared" si="253"/>
        <v>34.950000000000003</v>
      </c>
      <c r="Q407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 s="12">
        <f t="shared" si="253"/>
        <v>33.07692307692308</v>
      </c>
      <c r="Q4071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 s="12">
        <f t="shared" si="253"/>
        <v>27.5</v>
      </c>
      <c r="Q4072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12" t="e">
        <f t="shared" si="253"/>
        <v>#DIV/0!</v>
      </c>
      <c r="Q4073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 s="12">
        <f t="shared" si="253"/>
        <v>2</v>
      </c>
      <c r="Q4074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 s="12">
        <f t="shared" si="253"/>
        <v>18.5</v>
      </c>
      <c r="Q4075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 s="12">
        <f t="shared" si="253"/>
        <v>35</v>
      </c>
      <c r="Q4076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 s="12">
        <f t="shared" si="253"/>
        <v>44.307692307692307</v>
      </c>
      <c r="Q4077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12" t="e">
        <f t="shared" si="253"/>
        <v>#DIV/0!</v>
      </c>
      <c r="Q4078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 s="12">
        <f t="shared" si="253"/>
        <v>222.5</v>
      </c>
      <c r="Q4079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12" t="e">
        <f t="shared" si="253"/>
        <v>#DIV/0!</v>
      </c>
      <c r="Q408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 s="12">
        <f t="shared" si="253"/>
        <v>5</v>
      </c>
      <c r="Q4081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12" t="e">
        <f t="shared" si="253"/>
        <v>#DIV/0!</v>
      </c>
      <c r="Q4082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 s="12">
        <f t="shared" si="253"/>
        <v>29.166666666666668</v>
      </c>
      <c r="Q4083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12">
        <f t="shared" si="253"/>
        <v>1.5</v>
      </c>
      <c r="Q4084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 s="12">
        <f t="shared" si="253"/>
        <v>126.5</v>
      </c>
      <c r="Q4085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 s="12">
        <f t="shared" si="253"/>
        <v>10</v>
      </c>
      <c r="Q4086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 s="12">
        <f t="shared" si="253"/>
        <v>10</v>
      </c>
      <c r="Q4087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 s="12">
        <f t="shared" si="253"/>
        <v>9.4</v>
      </c>
      <c r="Q4088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4.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12" t="e">
        <f t="shared" si="253"/>
        <v>#DIV/0!</v>
      </c>
      <c r="Q4089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 s="12">
        <f t="shared" si="253"/>
        <v>72</v>
      </c>
      <c r="Q409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 s="12">
        <f t="shared" si="253"/>
        <v>30</v>
      </c>
      <c r="Q4091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 s="12">
        <f t="shared" si="253"/>
        <v>10.666666666666666</v>
      </c>
      <c r="Q4092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 s="12">
        <f t="shared" si="253"/>
        <v>25.5</v>
      </c>
      <c r="Q4093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 s="12">
        <f t="shared" si="253"/>
        <v>20</v>
      </c>
      <c r="Q4094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 s="12">
        <f t="shared" si="253"/>
        <v>15</v>
      </c>
      <c r="Q4095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 s="12">
        <f t="shared" si="253"/>
        <v>91.25</v>
      </c>
      <c r="Q4096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 s="12">
        <f t="shared" si="253"/>
        <v>800</v>
      </c>
      <c r="Q4097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 s="12">
        <f t="shared" si="253"/>
        <v>80</v>
      </c>
      <c r="Q4098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s="12" t="e">
        <f t="shared" ref="P4099:P4115" si="257">E4099/L4099</f>
        <v>#DIV/0!</v>
      </c>
      <c r="Q4099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12" t="e">
        <f t="shared" si="257"/>
        <v>#DIV/0!</v>
      </c>
      <c r="Q410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 s="12">
        <f t="shared" si="257"/>
        <v>50</v>
      </c>
      <c r="Q4101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12" t="e">
        <f t="shared" si="257"/>
        <v>#DIV/0!</v>
      </c>
      <c r="Q4102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12" t="e">
        <f t="shared" si="257"/>
        <v>#DIV/0!</v>
      </c>
      <c r="Q4103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 s="12">
        <f t="shared" si="257"/>
        <v>22.833333333333332</v>
      </c>
      <c r="Q4104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12">
        <f t="shared" si="257"/>
        <v>16.666666666666668</v>
      </c>
      <c r="Q4105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 s="12">
        <f t="shared" si="257"/>
        <v>45.785714285714285</v>
      </c>
      <c r="Q4106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 s="12">
        <f t="shared" si="257"/>
        <v>383.33333333333331</v>
      </c>
      <c r="Q4107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 s="12">
        <f t="shared" si="257"/>
        <v>106.96969696969697</v>
      </c>
      <c r="Q4108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 s="12">
        <f t="shared" si="257"/>
        <v>10.25</v>
      </c>
      <c r="Q4109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 s="12">
        <f t="shared" si="257"/>
        <v>59</v>
      </c>
      <c r="Q41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12" t="e">
        <f t="shared" si="257"/>
        <v>#DIV/0!</v>
      </c>
      <c r="Q4111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 s="12">
        <f t="shared" si="257"/>
        <v>14.333333333333334</v>
      </c>
      <c r="Q4112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 s="12">
        <f t="shared" si="257"/>
        <v>15.666666666666666</v>
      </c>
      <c r="Q4113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 s="12">
        <f t="shared" si="257"/>
        <v>1</v>
      </c>
      <c r="Q4114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 s="12">
        <f t="shared" si="257"/>
        <v>1</v>
      </c>
      <c r="Q4115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5" priority="7" operator="containsText" text="live">
      <formula>NOT(ISERROR(SEARCH("live",F1)))</formula>
    </cfRule>
    <cfRule type="containsText" dxfId="4" priority="8" operator="containsText" text="currently live">
      <formula>NOT(ISERROR(SEARCH("currently live",F1)))</formula>
    </cfRule>
    <cfRule type="containsText" dxfId="3" priority="9" operator="containsText" text="canceled">
      <formula>NOT(ISERROR(SEARCH("canceled",F1)))</formula>
    </cfRule>
    <cfRule type="containsText" dxfId="2" priority="10" operator="containsText" text="cancelled">
      <formula>NOT(ISERROR(SEARCH("cancelled",F1)))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P1:T1 O1:O1048576">
    <cfRule type="colorScale" priority="6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U9">
    <cfRule type="colorScale" priority="4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2C0AC-217B-46E5-864E-A8E84E08E326}">
  <sheetPr codeName="Sheet2"/>
  <dimension ref="A3:F14"/>
  <sheetViews>
    <sheetView workbookViewId="0">
      <selection activeCell="K12" sqref="K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17.77734375" bestFit="1" customWidth="1"/>
    <col min="11" max="11" width="20.21875" bestFit="1" customWidth="1"/>
    <col min="12" max="18" width="16.44140625" bestFit="1" customWidth="1"/>
    <col min="19" max="19" width="17.77734375" bestFit="1" customWidth="1"/>
    <col min="20" max="20" width="21.33203125" bestFit="1" customWidth="1"/>
  </cols>
  <sheetData>
    <row r="3" spans="1:6" x14ac:dyDescent="0.3">
      <c r="A3" s="5" t="s">
        <v>8362</v>
      </c>
      <c r="B3" s="5" t="s">
        <v>8364</v>
      </c>
    </row>
    <row r="4" spans="1:6" x14ac:dyDescent="0.3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6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DF3A1-2DF7-42E6-887C-101BFD1F9C26}">
  <sheetPr codeName="Sheet3"/>
  <dimension ref="A1:G48"/>
  <sheetViews>
    <sheetView topLeftCell="A19" workbookViewId="0">
      <selection activeCell="H71" sqref="H71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5" t="s">
        <v>8223</v>
      </c>
      <c r="B1" t="s">
        <v>8363</v>
      </c>
    </row>
    <row r="2" spans="1:7" x14ac:dyDescent="0.3">
      <c r="A2" s="5" t="s">
        <v>8308</v>
      </c>
      <c r="B2" t="s">
        <v>8363</v>
      </c>
    </row>
    <row r="4" spans="1:7" x14ac:dyDescent="0.3">
      <c r="A4" s="5" t="s">
        <v>8401</v>
      </c>
      <c r="B4" s="5" t="s">
        <v>8364</v>
      </c>
    </row>
    <row r="5" spans="1:7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8388</v>
      </c>
      <c r="G5" t="s">
        <v>8361</v>
      </c>
    </row>
    <row r="6" spans="1:7" x14ac:dyDescent="0.3">
      <c r="A6" s="6" t="s">
        <v>8315</v>
      </c>
      <c r="B6" s="7"/>
      <c r="C6" s="7">
        <v>100</v>
      </c>
      <c r="D6" s="7"/>
      <c r="E6" s="7"/>
      <c r="F6" s="7"/>
      <c r="G6" s="7">
        <v>100</v>
      </c>
    </row>
    <row r="7" spans="1:7" x14ac:dyDescent="0.3">
      <c r="A7" s="6" t="s">
        <v>8343</v>
      </c>
      <c r="B7" s="7">
        <v>20</v>
      </c>
      <c r="C7" s="7"/>
      <c r="D7" s="7"/>
      <c r="E7" s="7"/>
      <c r="F7" s="7"/>
      <c r="G7" s="7">
        <v>20</v>
      </c>
    </row>
    <row r="8" spans="1:7" x14ac:dyDescent="0.3">
      <c r="A8" s="6" t="s">
        <v>8331</v>
      </c>
      <c r="B8" s="7">
        <v>24</v>
      </c>
      <c r="C8" s="7"/>
      <c r="D8" s="7"/>
      <c r="E8" s="7"/>
      <c r="F8" s="7"/>
      <c r="G8" s="7">
        <v>24</v>
      </c>
    </row>
    <row r="9" spans="1:7" x14ac:dyDescent="0.3">
      <c r="A9" s="6" t="s">
        <v>8357</v>
      </c>
      <c r="B9" s="7"/>
      <c r="C9" s="7">
        <v>40</v>
      </c>
      <c r="D9" s="7"/>
      <c r="E9" s="7"/>
      <c r="F9" s="7"/>
      <c r="G9" s="7">
        <v>40</v>
      </c>
    </row>
    <row r="10" spans="1:7" x14ac:dyDescent="0.3">
      <c r="A10" s="6" t="s">
        <v>8353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3">
      <c r="A11" s="6" t="s">
        <v>8314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3">
      <c r="A12" s="6" t="s">
        <v>8313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3">
      <c r="A13" s="6" t="s">
        <v>8329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3">
      <c r="A14" s="6" t="s">
        <v>8346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3">
      <c r="A15" s="6" t="s">
        <v>8323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3">
      <c r="A16" s="6" t="s">
        <v>8336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3">
      <c r="A17" s="6" t="s">
        <v>8347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3">
      <c r="A18" s="6" t="s">
        <v>8348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3">
      <c r="A19" s="6" t="s">
        <v>8328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3">
      <c r="A20" s="6" t="s">
        <v>8327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3">
      <c r="A21" s="6" t="s">
        <v>8355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3">
      <c r="A22" s="6" t="s">
        <v>8326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3">
      <c r="A23" s="6" t="s">
        <v>8334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3">
      <c r="A24" s="6" t="s">
        <v>8358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3">
      <c r="A25" s="6" t="s">
        <v>8342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3">
      <c r="A26" s="6" t="s">
        <v>8322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3">
      <c r="A27" s="6" t="s">
        <v>8349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3">
      <c r="A28" s="6" t="s">
        <v>8338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3">
      <c r="A29" s="6" t="s">
        <v>8344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3">
      <c r="A30" s="6" t="s">
        <v>8317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3">
      <c r="A31" s="6" t="s">
        <v>8345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3">
      <c r="A32" s="6" t="s">
        <v>8341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3">
      <c r="A33" s="6" t="s">
        <v>8352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3">
      <c r="A34" s="6" t="s">
        <v>8325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3">
      <c r="A35" s="6" t="s">
        <v>8312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3">
      <c r="A36" s="6" t="s">
        <v>8311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3">
      <c r="A37" s="6" t="s">
        <v>8351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3">
      <c r="A38" s="6" t="s">
        <v>8354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3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3">
      <c r="A40" s="6" t="s">
        <v>8350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3">
      <c r="A41" s="6" t="s">
        <v>8310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3">
      <c r="A42" s="6" t="s">
        <v>8340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3">
      <c r="A43" s="6" t="s">
        <v>8333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3">
      <c r="A44" s="6" t="s">
        <v>8320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3">
      <c r="A45" s="6" t="s">
        <v>8319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3">
      <c r="A46" s="6" t="s">
        <v>8339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3">
      <c r="A47" s="6" t="s">
        <v>8388</v>
      </c>
      <c r="B47" s="7"/>
      <c r="C47" s="7"/>
      <c r="D47" s="7"/>
      <c r="E47" s="7"/>
      <c r="F47" s="7"/>
      <c r="G47" s="7"/>
    </row>
    <row r="48" spans="1:7" x14ac:dyDescent="0.3">
      <c r="A48" s="6" t="s">
        <v>8361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99869-FCC4-44F5-8189-FF19E615A619}">
  <sheetPr codeName="Sheet4"/>
  <dimension ref="A1:E18"/>
  <sheetViews>
    <sheetView workbookViewId="0">
      <selection activeCell="H1" sqref="H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5" t="s">
        <v>8308</v>
      </c>
      <c r="B1" t="s">
        <v>8363</v>
      </c>
    </row>
    <row r="2" spans="1:5" x14ac:dyDescent="0.3">
      <c r="A2" s="5" t="s">
        <v>8367</v>
      </c>
      <c r="B2" t="s">
        <v>8363</v>
      </c>
    </row>
    <row r="4" spans="1:5" x14ac:dyDescent="0.3">
      <c r="A4" s="5" t="s">
        <v>8362</v>
      </c>
      <c r="B4" s="5" t="s">
        <v>8364</v>
      </c>
    </row>
    <row r="5" spans="1:5" x14ac:dyDescent="0.3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8396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">
      <c r="A7" s="11" t="s">
        <v>8397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">
      <c r="A8" s="11" t="s">
        <v>8398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">
      <c r="A9" s="11" t="s">
        <v>8399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">
      <c r="A10" s="11" t="s">
        <v>8391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">
      <c r="A11" s="11" t="s">
        <v>8400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">
      <c r="A12" s="11" t="s">
        <v>8392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">
      <c r="A13" s="11" t="s">
        <v>8393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">
      <c r="A14" s="11" t="s">
        <v>8394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">
      <c r="A15" s="11" t="s">
        <v>8389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">
      <c r="A16" s="11" t="s">
        <v>8390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">
      <c r="A17" s="11" t="s">
        <v>8395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">
      <c r="A18" s="11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54218-16A1-4B0C-AEC8-CEE387C56E66}">
  <sheetPr codeName="Sheet5"/>
  <dimension ref="A1:I13"/>
  <sheetViews>
    <sheetView topLeftCell="J1" workbookViewId="0">
      <selection activeCell="M13" sqref="M13"/>
    </sheetView>
  </sheetViews>
  <sheetFormatPr defaultRowHeight="14.4" x14ac:dyDescent="0.3"/>
  <cols>
    <col min="1" max="1" width="13.88671875" customWidth="1"/>
    <col min="2" max="2" width="10.109375" customWidth="1"/>
    <col min="6" max="6" width="11.21875" customWidth="1"/>
    <col min="7" max="7" width="10.21875" customWidth="1"/>
    <col min="8" max="8" width="10" customWidth="1"/>
  </cols>
  <sheetData>
    <row r="1" spans="1:9" ht="28.8" x14ac:dyDescent="0.3">
      <c r="A1" t="s">
        <v>8368</v>
      </c>
      <c r="B1" s="3" t="s">
        <v>8369</v>
      </c>
      <c r="C1" s="3" t="s">
        <v>8370</v>
      </c>
      <c r="D1" s="3" t="s">
        <v>8371</v>
      </c>
      <c r="E1" s="3" t="s">
        <v>8372</v>
      </c>
      <c r="F1" s="3" t="s">
        <v>8373</v>
      </c>
      <c r="G1" s="3" t="s">
        <v>8374</v>
      </c>
      <c r="H1" s="3" t="s">
        <v>8375</v>
      </c>
      <c r="I1" s="3"/>
    </row>
    <row r="2" spans="1:9" x14ac:dyDescent="0.3">
      <c r="A2" t="s">
        <v>8381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B2+C2+D2</f>
        <v>453</v>
      </c>
      <c r="F2" s="12">
        <f>B2/E2*100</f>
        <v>71.081677704194263</v>
      </c>
      <c r="G2" s="12">
        <f>C2/E2*100</f>
        <v>24.944812362030905</v>
      </c>
      <c r="H2" s="12">
        <f>D2/E2*100</f>
        <v>3.9735099337748347</v>
      </c>
    </row>
    <row r="3" spans="1:9" x14ac:dyDescent="0.3">
      <c r="A3" t="s">
        <v>8376</v>
      </c>
      <c r="B3">
        <f>COUNTIFS(Sheet1!$D$2:$D$4115, "&gt;=1000", Sheet1!$D$2:$D$4115, "&lt;5000", Sheet1!$F$2:$F$4115, "successful")</f>
        <v>932</v>
      </c>
      <c r="C3">
        <f>COUNTIFS(Sheet1!$D$2:$D$4115, "&gt;=1000", Sheet1!$D$2:$D$4115, "&lt;5000", Sheet1!$F$2:$F$4115, "failed")</f>
        <v>420</v>
      </c>
      <c r="D3">
        <f>COUNTIFS(Sheet1!$D$2:$D$4115, "&gt;999", Sheet1!$D$2:$D$4115, "&lt;5000", Sheet1!$F$2:$F$4115, "canceled")</f>
        <v>60</v>
      </c>
      <c r="E3">
        <f t="shared" ref="E3:E13" si="0">B3+C3+D3</f>
        <v>1412</v>
      </c>
      <c r="F3" s="12">
        <f>B3/E3*100</f>
        <v>66.005665722379604</v>
      </c>
      <c r="G3" s="12">
        <f t="shared" ref="G3:G13" si="1">C3/E3*100</f>
        <v>29.745042492917843</v>
      </c>
      <c r="H3" s="12">
        <f t="shared" ref="H3:H13" si="2">D3/E3*100</f>
        <v>4.2492917847025495</v>
      </c>
    </row>
    <row r="4" spans="1:9" x14ac:dyDescent="0.3">
      <c r="A4" t="s">
        <v>8377</v>
      </c>
      <c r="B4">
        <f>COUNTIFS(Sheet1!$D$2:$D$4115,"&gt;=5000", Sheet1!$D$2:$D$4115,"&lt;10000",Sheet1!$F$2:$F$4115,"successful")</f>
        <v>381</v>
      </c>
      <c r="C4">
        <f>COUNTIFS(Sheet1!$D$2:$D$4115,"&gt;=5000", Sheet1!$D$2:$D$4115,"&lt;10000",Sheet1!$F$2:$F$4115,"failed")</f>
        <v>283</v>
      </c>
      <c r="D4">
        <f>COUNTIFS(Sheet1!$D$2:$D$4115,"&gt;=5000", Sheet1!$D$2:$D$4115,"&lt;10000",Sheet1!$F$2:$F$4115,"canceled")</f>
        <v>52</v>
      </c>
      <c r="E4">
        <f t="shared" si="0"/>
        <v>716</v>
      </c>
      <c r="F4" s="12">
        <f t="shared" ref="F4:F13" si="3">B4/E4*100</f>
        <v>53.212290502793294</v>
      </c>
      <c r="G4" s="12">
        <f t="shared" si="1"/>
        <v>39.52513966480447</v>
      </c>
      <c r="H4" s="12">
        <f t="shared" si="2"/>
        <v>7.2625698324022352</v>
      </c>
    </row>
    <row r="5" spans="1:9" x14ac:dyDescent="0.3">
      <c r="A5" t="s">
        <v>8378</v>
      </c>
      <c r="B5">
        <f>COUNTIFS(Sheet1!$D$2:$D$4115,"&gt;=10000", Sheet1!$D$2:$D$4115,"&lt;15000",Sheet1!$F$2:$F$4115,"successful")</f>
        <v>168</v>
      </c>
      <c r="C5">
        <f>COUNTIFS(Sheet1!$D$2:$D$4115,"&gt;=10000", Sheet1!$D$2:$D$4115,"&lt;15000",Sheet1!$F$2:$F$4115,"failed")</f>
        <v>144</v>
      </c>
      <c r="D5">
        <f>COUNTIFS(Sheet1!$D$2:$D$4115,"&gt;=10000", Sheet1!$D$2:$D$4115,"&lt;15000",Sheet1!$F$2:$F$4115,"canceled")</f>
        <v>40</v>
      </c>
      <c r="E5">
        <f t="shared" si="0"/>
        <v>352</v>
      </c>
      <c r="F5" s="12">
        <f t="shared" si="3"/>
        <v>47.727272727272727</v>
      </c>
      <c r="G5" s="12">
        <f t="shared" si="1"/>
        <v>40.909090909090914</v>
      </c>
      <c r="H5" s="12">
        <f t="shared" si="2"/>
        <v>11.363636363636363</v>
      </c>
    </row>
    <row r="6" spans="1:9" x14ac:dyDescent="0.3">
      <c r="A6" t="s">
        <v>8379</v>
      </c>
      <c r="B6">
        <f>COUNTIFS(Sheet1!$D$2:$D$4115,"&gt;=15000", Sheet1!$D$2:$D$4115,"&lt;20000",Sheet1!$F$2:$F$4115,"successful")</f>
        <v>94</v>
      </c>
      <c r="C6">
        <f>COUNTIFS(Sheet1!$D$2:$D$4115,"&gt;=15000", Sheet1!$D$2:$D$4115,"&lt;20000",Sheet1!$F$2:$F$4115,"failed")</f>
        <v>90</v>
      </c>
      <c r="D6">
        <f>COUNTIFS(Sheet1!$D$2:$D$4115,"&gt;=15000", Sheet1!$D$2:$D$4115,"&lt;20000",Sheet1!$F$2:$F$4115,"canceled")</f>
        <v>17</v>
      </c>
      <c r="E6">
        <f t="shared" si="0"/>
        <v>201</v>
      </c>
      <c r="F6" s="12">
        <f t="shared" si="3"/>
        <v>46.766169154228855</v>
      </c>
      <c r="G6" s="12">
        <f t="shared" si="1"/>
        <v>44.776119402985074</v>
      </c>
      <c r="H6" s="12">
        <f t="shared" si="2"/>
        <v>8.4577114427860707</v>
      </c>
    </row>
    <row r="7" spans="1:9" x14ac:dyDescent="0.3">
      <c r="A7" t="s">
        <v>8380</v>
      </c>
      <c r="B7">
        <f>COUNTIFS(Sheet1!$D$2:$D$4115,"&gt;=20000", Sheet1!$D$2:$D$4115,"&lt;25000",Sheet1!$F$2:$F$4115,"successful")</f>
        <v>62</v>
      </c>
      <c r="C7">
        <f>COUNTIFS(Sheet1!$D$2:$D$4115,"&gt;=20000", Sheet1!$D$2:$D$4115,"&lt;25000",Sheet1!$F$2:$F$4115,"failed")</f>
        <v>72</v>
      </c>
      <c r="D7">
        <f>COUNTIFS(Sheet1!$D$2:$D$4115,"&gt;=20000", Sheet1!$D$2:$D$4115,"&lt;25000",Sheet1!$F$2:$F$4115,"canceled")</f>
        <v>14</v>
      </c>
      <c r="E7">
        <f t="shared" si="0"/>
        <v>148</v>
      </c>
      <c r="F7" s="12">
        <f t="shared" si="3"/>
        <v>41.891891891891895</v>
      </c>
      <c r="G7" s="12">
        <f t="shared" si="1"/>
        <v>48.648648648648653</v>
      </c>
      <c r="H7" s="12">
        <f t="shared" si="2"/>
        <v>9.4594594594594597</v>
      </c>
    </row>
    <row r="8" spans="1:9" x14ac:dyDescent="0.3">
      <c r="A8" t="s">
        <v>8382</v>
      </c>
      <c r="B8">
        <f>COUNTIFS(Sheet1!$D$2:$D$4115,"&gt;=25000", Sheet1!$D$2:$D$4115,"&lt;30000",Sheet1!$F$2:$F$4115,"successful")</f>
        <v>55</v>
      </c>
      <c r="C8">
        <f>COUNTIFS(Sheet1!$D$2:$D$4115,"&gt;=25000", Sheet1!$D$2:$D$4115,"&lt;30000",Sheet1!$F$2:$F$4115,"failed")</f>
        <v>64</v>
      </c>
      <c r="D8">
        <f>COUNTIFS(Sheet1!$D$2:$D$4115,"&gt;=25000", Sheet1!$D$2:$D$4115,"&lt;30000",Sheet1!$F$2:$F$4115,"canceled")</f>
        <v>18</v>
      </c>
      <c r="E8">
        <f t="shared" si="0"/>
        <v>137</v>
      </c>
      <c r="F8" s="12">
        <f t="shared" si="3"/>
        <v>40.145985401459853</v>
      </c>
      <c r="G8" s="12">
        <f t="shared" si="1"/>
        <v>46.715328467153284</v>
      </c>
      <c r="H8" s="12">
        <f t="shared" si="2"/>
        <v>13.138686131386862</v>
      </c>
    </row>
    <row r="9" spans="1:9" x14ac:dyDescent="0.3">
      <c r="A9" t="s">
        <v>8383</v>
      </c>
      <c r="B9">
        <f>COUNTIFS(Sheet1!$D$2:$D$4115,"&gt;=30000", Sheet1!$D$2:$D$4115,"&lt;35000",Sheet1!$F$2:$F$4115,"successful")</f>
        <v>32</v>
      </c>
      <c r="C9">
        <f>COUNTIFS(Sheet1!$D$2:$D$4115,"&gt;=30000", Sheet1!$D$2:$D$4115,"&lt;35000",Sheet1!$F$2:$F$4115,"failed")</f>
        <v>37</v>
      </c>
      <c r="D9">
        <f>COUNTIFS(Sheet1!$D$2:$D$4115,"&gt;=30000", Sheet1!$D$2:$D$4115,"&lt;35000",Sheet1!$F$2:$F$4115,"canceled")</f>
        <v>13</v>
      </c>
      <c r="E9">
        <f t="shared" si="0"/>
        <v>82</v>
      </c>
      <c r="F9" s="12">
        <f t="shared" si="3"/>
        <v>39.024390243902438</v>
      </c>
      <c r="G9" s="12">
        <f t="shared" si="1"/>
        <v>45.121951219512198</v>
      </c>
      <c r="H9" s="12">
        <f t="shared" si="2"/>
        <v>15.853658536585366</v>
      </c>
    </row>
    <row r="10" spans="1:9" x14ac:dyDescent="0.3">
      <c r="A10" t="s">
        <v>8384</v>
      </c>
      <c r="B10">
        <f>COUNTIFS(Sheet1!$D$2:$D$4115,"&gt;=35000", Sheet1!$D$2:$D$4115,"&lt;40000",Sheet1!$F$2:$F$4115,"successful")</f>
        <v>26</v>
      </c>
      <c r="C10">
        <f>COUNTIFS(Sheet1!$D$2:$D$4115,"&gt;=35000", Sheet1!$D$2:$D$4115,"&lt;40000",Sheet1!$F$2:$F$4115,"failed")</f>
        <v>22</v>
      </c>
      <c r="D10">
        <f>COUNTIFS(Sheet1!$D$2:$D$4115,"&gt;=35000", Sheet1!$D$2:$D$4115,"&lt;40000",Sheet1!$F$2:$F$4115,"canceled")</f>
        <v>7</v>
      </c>
      <c r="E10">
        <f t="shared" si="0"/>
        <v>55</v>
      </c>
      <c r="F10" s="12">
        <f t="shared" si="3"/>
        <v>47.272727272727273</v>
      </c>
      <c r="G10" s="12">
        <f t="shared" si="1"/>
        <v>40</v>
      </c>
      <c r="H10" s="12">
        <f t="shared" si="2"/>
        <v>12.727272727272727</v>
      </c>
    </row>
    <row r="11" spans="1:9" x14ac:dyDescent="0.3">
      <c r="A11" t="s">
        <v>8386</v>
      </c>
      <c r="B11">
        <f>COUNTIFS(Sheet1!$D$2:$D$4115,"&gt;=40000", Sheet1!$D$2:$D$4115,"&lt;45000",Sheet1!$F$2:$F$4115,"successful")</f>
        <v>21</v>
      </c>
      <c r="C11">
        <f>COUNTIFS(Sheet1!$D$2:$D$4115,"&gt;=40000", Sheet1!$D$2:$D$4115,"&lt;45000",Sheet1!$F$2:$F$4115,"failed")</f>
        <v>16</v>
      </c>
      <c r="D11">
        <f>COUNTIFS(Sheet1!$D$2:$D$4115,"&gt;=40000", Sheet1!$D$2:$D$4115,"&lt;45000",Sheet1!$F$2:$F$4115,"canceled")</f>
        <v>6</v>
      </c>
      <c r="E11">
        <f t="shared" si="0"/>
        <v>43</v>
      </c>
      <c r="F11" s="12">
        <f t="shared" si="3"/>
        <v>48.837209302325576</v>
      </c>
      <c r="G11" s="12">
        <f t="shared" si="1"/>
        <v>37.209302325581397</v>
      </c>
      <c r="H11" s="12">
        <f t="shared" si="2"/>
        <v>13.953488372093023</v>
      </c>
    </row>
    <row r="12" spans="1:9" x14ac:dyDescent="0.3">
      <c r="A12" t="s">
        <v>8385</v>
      </c>
      <c r="B12">
        <f>COUNTIFS(Sheet1!$D$2:$D$4115,"&gt;=45000", Sheet1!$D$2:$D$4115,"&lt;50000",Sheet1!$F$2:$F$4115,"successful")</f>
        <v>6</v>
      </c>
      <c r="C12">
        <f>COUNTIFS(Sheet1!$D$2:$D$4115,"&gt;=45000", Sheet1!$D$2:$D$4115,"&lt;50000",Sheet1!$F$2:$F$4115,"failed")</f>
        <v>11</v>
      </c>
      <c r="D12">
        <f>COUNTIFS(Sheet1!$D$2:$D$4115,"&gt;=45000", Sheet1!$D$2:$D$4115,"&lt;50000",Sheet1!$F$2:$F$4115,"canceled")</f>
        <v>4</v>
      </c>
      <c r="E12">
        <f t="shared" si="0"/>
        <v>21</v>
      </c>
      <c r="F12" s="12">
        <f t="shared" si="3"/>
        <v>28.571428571428569</v>
      </c>
      <c r="G12" s="12">
        <f t="shared" si="1"/>
        <v>52.380952380952387</v>
      </c>
      <c r="H12" s="12">
        <f t="shared" si="2"/>
        <v>19.047619047619047</v>
      </c>
    </row>
    <row r="13" spans="1:9" ht="28.8" x14ac:dyDescent="0.3">
      <c r="A13" s="3" t="s">
        <v>8387</v>
      </c>
      <c r="B13">
        <f>COUNTIFS(Sheet1!$D$2:$D$4115, "&gt;=50000", Sheet1!$F$2:$F$4115,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0"/>
        <v>444</v>
      </c>
      <c r="F13" s="12">
        <f t="shared" si="3"/>
        <v>19.36936936936937</v>
      </c>
      <c r="G13" s="12">
        <f t="shared" si="1"/>
        <v>58.108108108108105</v>
      </c>
      <c r="H13" s="12">
        <f t="shared" si="2"/>
        <v>22.522522522522522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061D-BE43-4F38-9880-586738382381}">
  <sheetPr codeName="Sheet6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1AC08-28B4-4659-83B4-27CEC622144F}">
  <sheetPr codeName="Sheet7"/>
  <dimension ref="A3:G8"/>
  <sheetViews>
    <sheetView workbookViewId="0">
      <selection activeCell="I6" sqref="I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7" bestFit="1" customWidth="1"/>
    <col min="44" max="44" width="10.77734375" bestFit="1" customWidth="1"/>
    <col min="45" max="45" width="12.88671875" bestFit="1" customWidth="1"/>
    <col min="46" max="46" width="32.44140625" bestFit="1" customWidth="1"/>
    <col min="47" max="47" width="12.88671875" bestFit="1" customWidth="1"/>
    <col min="48" max="48" width="32.44140625" bestFit="1" customWidth="1"/>
    <col min="49" max="49" width="12.88671875" bestFit="1" customWidth="1"/>
    <col min="50" max="50" width="32.44140625" bestFit="1" customWidth="1"/>
    <col min="51" max="51" width="12.88671875" bestFit="1" customWidth="1"/>
    <col min="52" max="52" width="32.44140625" bestFit="1" customWidth="1"/>
    <col min="53" max="53" width="12.88671875" bestFit="1" customWidth="1"/>
    <col min="54" max="54" width="32.44140625" bestFit="1" customWidth="1"/>
    <col min="55" max="55" width="12.88671875" bestFit="1" customWidth="1"/>
    <col min="56" max="56" width="32.44140625" bestFit="1" customWidth="1"/>
    <col min="57" max="57" width="12.88671875" bestFit="1" customWidth="1"/>
    <col min="58" max="58" width="32.44140625" bestFit="1" customWidth="1"/>
    <col min="59" max="59" width="12.88671875" bestFit="1" customWidth="1"/>
    <col min="60" max="60" width="32.44140625" bestFit="1" customWidth="1"/>
    <col min="61" max="61" width="12.88671875" bestFit="1" customWidth="1"/>
    <col min="62" max="62" width="32.44140625" bestFit="1" customWidth="1"/>
    <col min="63" max="63" width="12.88671875" bestFit="1" customWidth="1"/>
    <col min="64" max="64" width="32.44140625" bestFit="1" customWidth="1"/>
    <col min="65" max="65" width="12.88671875" bestFit="1" customWidth="1"/>
    <col min="66" max="66" width="32.44140625" bestFit="1" customWidth="1"/>
    <col min="67" max="67" width="12.88671875" bestFit="1" customWidth="1"/>
    <col min="68" max="68" width="32.44140625" bestFit="1" customWidth="1"/>
    <col min="69" max="69" width="12.88671875" bestFit="1" customWidth="1"/>
    <col min="70" max="70" width="32.44140625" bestFit="1" customWidth="1"/>
    <col min="71" max="71" width="12.88671875" bestFit="1" customWidth="1"/>
    <col min="72" max="72" width="32.44140625" bestFit="1" customWidth="1"/>
    <col min="73" max="73" width="12.88671875" bestFit="1" customWidth="1"/>
    <col min="74" max="74" width="32.44140625" bestFit="1" customWidth="1"/>
    <col min="75" max="75" width="12.88671875" bestFit="1" customWidth="1"/>
    <col min="76" max="76" width="32.44140625" bestFit="1" customWidth="1"/>
    <col min="77" max="77" width="12.88671875" bestFit="1" customWidth="1"/>
    <col min="78" max="78" width="32.44140625" bestFit="1" customWidth="1"/>
    <col min="79" max="79" width="12.88671875" bestFit="1" customWidth="1"/>
    <col min="80" max="80" width="32.44140625" bestFit="1" customWidth="1"/>
    <col min="81" max="81" width="12.88671875" bestFit="1" customWidth="1"/>
    <col min="82" max="82" width="32.44140625" bestFit="1" customWidth="1"/>
    <col min="83" max="83" width="12.88671875" bestFit="1" customWidth="1"/>
    <col min="84" max="84" width="32.44140625" bestFit="1" customWidth="1"/>
    <col min="85" max="85" width="12.88671875" bestFit="1" customWidth="1"/>
    <col min="86" max="86" width="37.21875" bestFit="1" customWidth="1"/>
    <col min="87" max="87" width="17.77734375" bestFit="1" customWidth="1"/>
  </cols>
  <sheetData>
    <row r="3" spans="1:7" x14ac:dyDescent="0.3">
      <c r="A3" s="5" t="s">
        <v>8362</v>
      </c>
      <c r="B3" s="5" t="s">
        <v>8364</v>
      </c>
    </row>
    <row r="4" spans="1:7" x14ac:dyDescent="0.3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8388</v>
      </c>
      <c r="G4" t="s">
        <v>8361</v>
      </c>
    </row>
    <row r="5" spans="1:7" x14ac:dyDescent="0.3">
      <c r="A5" s="6" t="s">
        <v>8402</v>
      </c>
      <c r="B5" s="7">
        <v>345</v>
      </c>
      <c r="C5" s="7">
        <v>1464</v>
      </c>
      <c r="D5" s="7">
        <v>49</v>
      </c>
      <c r="E5" s="7">
        <v>1699</v>
      </c>
      <c r="F5" s="7"/>
      <c r="G5" s="7">
        <v>3557</v>
      </c>
    </row>
    <row r="6" spans="1:7" x14ac:dyDescent="0.3">
      <c r="A6" s="6" t="s">
        <v>8403</v>
      </c>
      <c r="B6" s="7">
        <v>4</v>
      </c>
      <c r="C6" s="7">
        <v>66</v>
      </c>
      <c r="D6" s="7">
        <v>1</v>
      </c>
      <c r="E6" s="7">
        <v>486</v>
      </c>
      <c r="F6" s="7"/>
      <c r="G6" s="7">
        <v>557</v>
      </c>
    </row>
    <row r="7" spans="1:7" x14ac:dyDescent="0.3">
      <c r="A7" s="6" t="s">
        <v>8388</v>
      </c>
      <c r="B7" s="7"/>
      <c r="C7" s="7"/>
      <c r="D7" s="7"/>
      <c r="E7" s="7"/>
      <c r="F7" s="7"/>
      <c r="G7" s="7"/>
    </row>
    <row r="8" spans="1:7" x14ac:dyDescent="0.3">
      <c r="A8" s="6" t="s">
        <v>8361</v>
      </c>
      <c r="B8" s="7">
        <v>349</v>
      </c>
      <c r="C8" s="7">
        <v>1530</v>
      </c>
      <c r="D8" s="7">
        <v>50</v>
      </c>
      <c r="E8" s="7">
        <v>2185</v>
      </c>
      <c r="F8" s="7"/>
      <c r="G8" s="7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</vt:lpstr>
      <vt:lpstr>Subcategory</vt:lpstr>
      <vt:lpstr>Line Trend</vt:lpstr>
      <vt:lpstr>Bonus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Karibu</cp:lastModifiedBy>
  <dcterms:created xsi:type="dcterms:W3CDTF">2017-04-20T15:17:24Z</dcterms:created>
  <dcterms:modified xsi:type="dcterms:W3CDTF">2018-11-29T02:46:52Z</dcterms:modified>
</cp:coreProperties>
</file>