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M35" i="1"/>
  <c r="J35" i="1"/>
  <c r="P32" i="1" l="1"/>
  <c r="M32" i="1"/>
  <c r="J32" i="1"/>
  <c r="P25" i="1"/>
  <c r="M25" i="1"/>
  <c r="J25" i="1"/>
  <c r="P18" i="1"/>
  <c r="M18" i="1"/>
  <c r="J18" i="1"/>
  <c r="P11" i="1"/>
  <c r="M11" i="1"/>
  <c r="J11" i="1"/>
  <c r="P30" i="1" l="1"/>
  <c r="P29" i="1"/>
  <c r="M30" i="1"/>
  <c r="M29" i="1"/>
  <c r="J30" i="1"/>
  <c r="J29" i="1"/>
  <c r="P23" i="1"/>
  <c r="P22" i="1"/>
  <c r="M23" i="1"/>
  <c r="M22" i="1"/>
  <c r="J23" i="1"/>
  <c r="J22" i="1"/>
  <c r="P16" i="1"/>
  <c r="P15" i="1"/>
  <c r="M16" i="1"/>
  <c r="M15" i="1"/>
  <c r="J16" i="1"/>
  <c r="J15" i="1"/>
  <c r="P9" i="1"/>
  <c r="P8" i="1"/>
  <c r="M9" i="1"/>
  <c r="M8" i="1"/>
  <c r="J9" i="1"/>
  <c r="J8" i="1"/>
  <c r="M31" i="1" l="1"/>
  <c r="M24" i="1"/>
  <c r="M17" i="1"/>
  <c r="P10" i="1"/>
  <c r="P24" i="1"/>
  <c r="J24" i="1"/>
  <c r="P17" i="1"/>
  <c r="J17" i="1"/>
  <c r="M10" i="1"/>
  <c r="J10" i="1"/>
  <c r="J31" i="1"/>
  <c r="P31" i="1"/>
</calcChain>
</file>

<file path=xl/sharedStrings.xml><?xml version="1.0" encoding="utf-8"?>
<sst xmlns="http://schemas.openxmlformats.org/spreadsheetml/2006/main" count="70" uniqueCount="22">
  <si>
    <t>Classifier</t>
  </si>
  <si>
    <t>Decision Tree (Gini)</t>
  </si>
  <si>
    <t>Dataset</t>
  </si>
  <si>
    <t>training</t>
  </si>
  <si>
    <t>actual</t>
  </si>
  <si>
    <t>pred.</t>
  </si>
  <si>
    <t>unhealthy</t>
  </si>
  <si>
    <t>healthy</t>
  </si>
  <si>
    <t>true neg.</t>
  </si>
  <si>
    <t>false neg.</t>
  </si>
  <si>
    <t>true pos.</t>
  </si>
  <si>
    <t>false pos.</t>
  </si>
  <si>
    <t>30 min</t>
  </si>
  <si>
    <t>Decision Tree (Entropy)</t>
  </si>
  <si>
    <t>Naive Bayesian</t>
  </si>
  <si>
    <t>45 min</t>
  </si>
  <si>
    <t>60 min</t>
  </si>
  <si>
    <t>F=</t>
  </si>
  <si>
    <t>Sensitiv.=</t>
  </si>
  <si>
    <t>Precision=</t>
  </si>
  <si>
    <t>Accuracy=</t>
  </si>
  <si>
    <t>Mean 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</si>
</sst>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2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64" fontId="2" fillId="0" borderId="0" xfId="0" applyNumberFormat="1" applyFo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2" fillId="0" borderId="0" xfId="1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tabSelected="1" topLeftCell="G14" workbookViewId="0">
      <selection activeCell="O35" sqref="O35:P35"/>
    </sheetView>
  </sheetViews>
  <sheetFormatPr baseColWidth="10" defaultColWidth="9.140625" defaultRowHeight="15" x14ac:dyDescent="0.25"/>
  <cols>
    <col min="3" max="3" width="10.5703125" customWidth="1"/>
    <col min="4" max="4" width="10.28515625" customWidth="1"/>
    <col min="8" max="8" width="11.7109375" customWidth="1"/>
    <col min="9" max="9" width="10.42578125" customWidth="1"/>
    <col min="10" max="10" width="9.5703125" customWidth="1"/>
    <col min="12" max="13" width="10.42578125" customWidth="1"/>
    <col min="15" max="15" width="9.85546875" customWidth="1"/>
  </cols>
  <sheetData>
    <row r="2" spans="2:16" x14ac:dyDescent="0.25">
      <c r="I2" s="22" t="s">
        <v>0</v>
      </c>
      <c r="J2" s="22"/>
      <c r="K2" s="22"/>
      <c r="L2" s="22"/>
      <c r="M2" s="22"/>
      <c r="N2" s="22"/>
      <c r="O2" s="22"/>
      <c r="P2" s="22"/>
    </row>
    <row r="3" spans="2:16" x14ac:dyDescent="0.25">
      <c r="D3" s="19" t="s">
        <v>4</v>
      </c>
      <c r="E3" s="19"/>
      <c r="F3" s="9"/>
    </row>
    <row r="4" spans="2:16" ht="15.75" thickBot="1" x14ac:dyDescent="0.3">
      <c r="D4" s="5" t="s">
        <v>6</v>
      </c>
      <c r="E4" s="5" t="s">
        <v>7</v>
      </c>
      <c r="F4" s="10"/>
      <c r="I4" s="20" t="s">
        <v>1</v>
      </c>
      <c r="J4" s="20"/>
      <c r="K4" s="8"/>
      <c r="L4" s="20" t="s">
        <v>13</v>
      </c>
      <c r="M4" s="20"/>
      <c r="N4" s="8"/>
      <c r="O4" s="20" t="s">
        <v>14</v>
      </c>
      <c r="P4" s="20"/>
    </row>
    <row r="5" spans="2:16" x14ac:dyDescent="0.25">
      <c r="B5" s="18" t="s">
        <v>5</v>
      </c>
      <c r="C5" s="3" t="s">
        <v>6</v>
      </c>
      <c r="D5" s="6" t="s">
        <v>8</v>
      </c>
      <c r="E5" s="7" t="s">
        <v>9</v>
      </c>
      <c r="F5" s="10"/>
      <c r="K5" s="1"/>
    </row>
    <row r="6" spans="2:16" x14ac:dyDescent="0.25">
      <c r="B6" s="18"/>
      <c r="C6" s="3" t="s">
        <v>7</v>
      </c>
      <c r="D6" s="4" t="s">
        <v>11</v>
      </c>
      <c r="E6" t="s">
        <v>10</v>
      </c>
      <c r="G6" s="23" t="s">
        <v>2</v>
      </c>
      <c r="H6" s="21" t="s">
        <v>3</v>
      </c>
      <c r="I6">
        <v>18</v>
      </c>
      <c r="J6">
        <v>6</v>
      </c>
      <c r="L6">
        <v>9</v>
      </c>
      <c r="M6">
        <v>0</v>
      </c>
      <c r="O6">
        <v>17</v>
      </c>
      <c r="P6">
        <v>29</v>
      </c>
    </row>
    <row r="7" spans="2:16" x14ac:dyDescent="0.25">
      <c r="G7" s="23"/>
      <c r="H7" s="21"/>
      <c r="I7">
        <v>14</v>
      </c>
      <c r="J7">
        <v>265</v>
      </c>
      <c r="L7">
        <v>23</v>
      </c>
      <c r="M7">
        <v>271</v>
      </c>
      <c r="O7">
        <v>15</v>
      </c>
      <c r="P7">
        <v>242</v>
      </c>
    </row>
    <row r="8" spans="2:16" x14ac:dyDescent="0.25">
      <c r="G8" s="23"/>
      <c r="H8" s="2"/>
      <c r="I8" s="11" t="s">
        <v>18</v>
      </c>
      <c r="J8" s="14">
        <f>(J7/(J7+J6))</f>
        <v>0.97785977859778594</v>
      </c>
      <c r="K8" s="12"/>
      <c r="L8" s="11" t="s">
        <v>18</v>
      </c>
      <c r="M8" s="14">
        <f>(M7/(M7+M6))</f>
        <v>1</v>
      </c>
      <c r="N8" s="12"/>
      <c r="O8" s="11" t="s">
        <v>18</v>
      </c>
      <c r="P8" s="14">
        <f>(P7/(P7+P6))</f>
        <v>0.8929889298892989</v>
      </c>
    </row>
    <row r="9" spans="2:16" x14ac:dyDescent="0.25">
      <c r="G9" s="23"/>
      <c r="H9" s="2"/>
      <c r="I9" s="11" t="s">
        <v>19</v>
      </c>
      <c r="J9" s="14">
        <f>J7/(J7+I7)</f>
        <v>0.94982078853046592</v>
      </c>
      <c r="K9" s="12"/>
      <c r="L9" s="11" t="s">
        <v>19</v>
      </c>
      <c r="M9" s="14">
        <f>M7/(M7+L7)</f>
        <v>0.92176870748299322</v>
      </c>
      <c r="N9" s="12"/>
      <c r="O9" s="11" t="s">
        <v>19</v>
      </c>
      <c r="P9" s="14">
        <f>P7/(P7+O7)</f>
        <v>0.94163424124513617</v>
      </c>
    </row>
    <row r="10" spans="2:16" x14ac:dyDescent="0.25">
      <c r="G10" s="23"/>
      <c r="H10" s="2"/>
      <c r="I10" s="11" t="s">
        <v>17</v>
      </c>
      <c r="J10" s="14">
        <f>2*J8*J9/(J8+J9)</f>
        <v>0.96363636363636351</v>
      </c>
      <c r="K10" s="12"/>
      <c r="L10" s="11" t="s">
        <v>17</v>
      </c>
      <c r="M10" s="14">
        <f>2*M8*M9/(M8+M9)</f>
        <v>0.95929203539823005</v>
      </c>
      <c r="N10" s="12"/>
      <c r="O10" s="11" t="s">
        <v>17</v>
      </c>
      <c r="P10" s="14">
        <f>2*P8*P9/(P8+P9)</f>
        <v>0.91666666666666663</v>
      </c>
    </row>
    <row r="11" spans="2:16" x14ac:dyDescent="0.25">
      <c r="G11" s="23"/>
      <c r="H11" s="15"/>
      <c r="I11" s="11" t="s">
        <v>20</v>
      </c>
      <c r="J11" s="17">
        <f>(I6+J7)/SUM(I6:J7)</f>
        <v>0.93399339933993397</v>
      </c>
      <c r="K11" s="12"/>
      <c r="L11" s="11" t="s">
        <v>20</v>
      </c>
      <c r="M11" s="17">
        <f>(L6+M7)/SUM(L6:M7)</f>
        <v>0.92409240924092406</v>
      </c>
      <c r="N11" s="12"/>
      <c r="O11" s="11" t="s">
        <v>20</v>
      </c>
      <c r="P11" s="17">
        <f>(O6+P7)/SUM(O6:P7)</f>
        <v>0.8547854785478548</v>
      </c>
    </row>
    <row r="12" spans="2:16" x14ac:dyDescent="0.25">
      <c r="G12" s="23"/>
    </row>
    <row r="13" spans="2:16" x14ac:dyDescent="0.25">
      <c r="G13" s="23"/>
      <c r="H13" s="21" t="s">
        <v>12</v>
      </c>
      <c r="I13">
        <v>5</v>
      </c>
      <c r="J13">
        <v>4</v>
      </c>
      <c r="L13">
        <v>1</v>
      </c>
      <c r="M13">
        <v>0</v>
      </c>
      <c r="O13">
        <v>9</v>
      </c>
      <c r="P13">
        <v>6</v>
      </c>
    </row>
    <row r="14" spans="2:16" x14ac:dyDescent="0.25">
      <c r="G14" s="23"/>
      <c r="H14" s="21"/>
      <c r="I14">
        <v>14</v>
      </c>
      <c r="J14">
        <v>71</v>
      </c>
      <c r="L14">
        <v>18</v>
      </c>
      <c r="M14">
        <v>75</v>
      </c>
      <c r="O14">
        <v>10</v>
      </c>
      <c r="P14">
        <v>69</v>
      </c>
    </row>
    <row r="15" spans="2:16" x14ac:dyDescent="0.25">
      <c r="G15" s="23"/>
      <c r="H15" s="2"/>
      <c r="I15" s="11" t="s">
        <v>18</v>
      </c>
      <c r="J15" s="14">
        <f>(J14/(J14+J13))</f>
        <v>0.94666666666666666</v>
      </c>
      <c r="K15" s="12"/>
      <c r="L15" s="11" t="s">
        <v>18</v>
      </c>
      <c r="M15" s="12">
        <f>(M14/(M14+M13))</f>
        <v>1</v>
      </c>
      <c r="N15" s="12"/>
      <c r="O15" s="11" t="s">
        <v>18</v>
      </c>
      <c r="P15" s="14">
        <f>(P14/(P14+P13))</f>
        <v>0.92</v>
      </c>
    </row>
    <row r="16" spans="2:16" x14ac:dyDescent="0.25">
      <c r="G16" s="23"/>
      <c r="H16" s="2"/>
      <c r="I16" s="11" t="s">
        <v>19</v>
      </c>
      <c r="J16" s="14">
        <f>J14/(J14+I14)</f>
        <v>0.83529411764705885</v>
      </c>
      <c r="K16" s="12"/>
      <c r="L16" s="11" t="s">
        <v>19</v>
      </c>
      <c r="M16" s="12">
        <f>M14/(M14+L14)</f>
        <v>0.80645161290322576</v>
      </c>
      <c r="N16" s="12"/>
      <c r="O16" s="11" t="s">
        <v>19</v>
      </c>
      <c r="P16" s="14">
        <f>P14/(P14+O14)</f>
        <v>0.87341772151898733</v>
      </c>
    </row>
    <row r="17" spans="7:16" x14ac:dyDescent="0.25">
      <c r="G17" s="23"/>
      <c r="H17" s="2"/>
      <c r="I17" s="11" t="s">
        <v>17</v>
      </c>
      <c r="J17" s="14">
        <f>2*J15*J16/(J15+J16)</f>
        <v>0.88749999999999996</v>
      </c>
      <c r="K17" s="12"/>
      <c r="L17" s="11" t="s">
        <v>17</v>
      </c>
      <c r="M17" s="12">
        <f>2*M15*M16/(M15+M16)</f>
        <v>0.89285714285714279</v>
      </c>
      <c r="N17" s="12"/>
      <c r="O17" s="11" t="s">
        <v>17</v>
      </c>
      <c r="P17" s="14">
        <f>2*P15*P16/(P15+P16)</f>
        <v>0.89610389610389596</v>
      </c>
    </row>
    <row r="18" spans="7:16" x14ac:dyDescent="0.25">
      <c r="G18" s="23"/>
      <c r="H18" s="15"/>
      <c r="I18" s="11" t="s">
        <v>20</v>
      </c>
      <c r="J18" s="17">
        <f>(I13+J14)/SUM(I13:J14)</f>
        <v>0.80851063829787229</v>
      </c>
      <c r="K18" s="12"/>
      <c r="L18" s="11" t="s">
        <v>20</v>
      </c>
      <c r="M18" s="17">
        <f>(L13+M14)/SUM(L13:M14)</f>
        <v>0.80851063829787229</v>
      </c>
      <c r="N18" s="12"/>
      <c r="O18" s="11" t="s">
        <v>20</v>
      </c>
      <c r="P18" s="17">
        <f>(O13+P14)/SUM(O13:P14)</f>
        <v>0.82978723404255317</v>
      </c>
    </row>
    <row r="19" spans="7:16" x14ac:dyDescent="0.25">
      <c r="G19" s="23"/>
    </row>
    <row r="20" spans="7:16" x14ac:dyDescent="0.25">
      <c r="G20" s="23"/>
      <c r="H20" s="21" t="s">
        <v>15</v>
      </c>
      <c r="I20">
        <v>2</v>
      </c>
      <c r="J20">
        <v>6</v>
      </c>
      <c r="L20">
        <v>0</v>
      </c>
      <c r="M20">
        <v>0</v>
      </c>
      <c r="O20">
        <v>6</v>
      </c>
      <c r="P20">
        <v>6</v>
      </c>
    </row>
    <row r="21" spans="7:16" x14ac:dyDescent="0.25">
      <c r="G21" s="23"/>
      <c r="H21" s="21"/>
      <c r="I21">
        <v>24</v>
      </c>
      <c r="J21">
        <v>78</v>
      </c>
      <c r="L21">
        <v>26</v>
      </c>
      <c r="M21">
        <v>84</v>
      </c>
      <c r="O21">
        <v>20</v>
      </c>
      <c r="P21">
        <v>78</v>
      </c>
    </row>
    <row r="22" spans="7:16" x14ac:dyDescent="0.25">
      <c r="G22" s="23"/>
      <c r="H22" s="2"/>
      <c r="I22" s="11" t="s">
        <v>18</v>
      </c>
      <c r="J22" s="14">
        <f>(J21/(J21+J20))</f>
        <v>0.9285714285714286</v>
      </c>
      <c r="L22" s="11" t="s">
        <v>18</v>
      </c>
      <c r="M22" s="12">
        <f>(M21/(M21+M20))</f>
        <v>1</v>
      </c>
      <c r="O22" s="11" t="s">
        <v>18</v>
      </c>
      <c r="P22" s="14">
        <f>(P21/(P21+P20))</f>
        <v>0.9285714285714286</v>
      </c>
    </row>
    <row r="23" spans="7:16" x14ac:dyDescent="0.25">
      <c r="G23" s="23"/>
      <c r="H23" s="2"/>
      <c r="I23" s="11" t="s">
        <v>19</v>
      </c>
      <c r="J23" s="14">
        <f>J21/(J21+I21)</f>
        <v>0.76470588235294112</v>
      </c>
      <c r="L23" s="11" t="s">
        <v>19</v>
      </c>
      <c r="M23" s="12">
        <f>M21/(M21+L21)</f>
        <v>0.76363636363636367</v>
      </c>
      <c r="O23" s="11" t="s">
        <v>19</v>
      </c>
      <c r="P23" s="14">
        <f>P21/(P21+O21)</f>
        <v>0.79591836734693877</v>
      </c>
    </row>
    <row r="24" spans="7:16" x14ac:dyDescent="0.25">
      <c r="G24" s="23"/>
      <c r="H24" s="2"/>
      <c r="I24" s="11" t="s">
        <v>17</v>
      </c>
      <c r="J24" s="14">
        <f>2*J22*J23/(J22+J23)</f>
        <v>0.83870967741935487</v>
      </c>
      <c r="L24" s="11" t="s">
        <v>17</v>
      </c>
      <c r="M24" s="12">
        <f>2*M22*M23/(M22+M23)</f>
        <v>0.865979381443299</v>
      </c>
      <c r="O24" s="11" t="s">
        <v>17</v>
      </c>
      <c r="P24" s="14">
        <f>2*P22*P23/(P22+P23)</f>
        <v>0.85714285714285721</v>
      </c>
    </row>
    <row r="25" spans="7:16" x14ac:dyDescent="0.25">
      <c r="G25" s="23"/>
      <c r="H25" s="15"/>
      <c r="I25" s="11" t="s">
        <v>20</v>
      </c>
      <c r="J25" s="17">
        <f>(I20+J21)/SUM(I20:J21)</f>
        <v>0.72727272727272729</v>
      </c>
      <c r="L25" s="11" t="s">
        <v>20</v>
      </c>
      <c r="M25" s="17">
        <f>(L20+M21)/SUM(L20:M21)</f>
        <v>0.76363636363636367</v>
      </c>
      <c r="O25" s="11" t="s">
        <v>20</v>
      </c>
      <c r="P25" s="17">
        <f>(O20+P21)/SUM(O20:P21)</f>
        <v>0.76363636363636367</v>
      </c>
    </row>
    <row r="26" spans="7:16" x14ac:dyDescent="0.25">
      <c r="G26" s="23"/>
    </row>
    <row r="27" spans="7:16" x14ac:dyDescent="0.25">
      <c r="G27" s="23"/>
      <c r="H27" s="21" t="s">
        <v>16</v>
      </c>
      <c r="I27">
        <v>2</v>
      </c>
      <c r="J27">
        <v>1</v>
      </c>
      <c r="L27">
        <v>0</v>
      </c>
      <c r="M27">
        <v>2</v>
      </c>
      <c r="O27">
        <v>5</v>
      </c>
      <c r="P27">
        <v>11</v>
      </c>
    </row>
    <row r="28" spans="7:16" x14ac:dyDescent="0.25">
      <c r="G28" s="23"/>
      <c r="H28" s="21"/>
      <c r="I28">
        <v>11</v>
      </c>
      <c r="J28">
        <v>69</v>
      </c>
      <c r="L28">
        <v>13</v>
      </c>
      <c r="M28">
        <v>68</v>
      </c>
      <c r="O28">
        <v>8</v>
      </c>
      <c r="P28">
        <v>59</v>
      </c>
    </row>
    <row r="29" spans="7:16" x14ac:dyDescent="0.25">
      <c r="G29" s="13"/>
      <c r="H29" s="2"/>
      <c r="I29" s="11" t="s">
        <v>18</v>
      </c>
      <c r="J29" s="14">
        <f>(J28/(J28+J27))</f>
        <v>0.98571428571428577</v>
      </c>
      <c r="L29" s="11" t="s">
        <v>18</v>
      </c>
      <c r="M29" s="12">
        <f>(M28/(M28+M27))</f>
        <v>0.97142857142857142</v>
      </c>
      <c r="O29" s="11" t="s">
        <v>18</v>
      </c>
      <c r="P29" s="14">
        <f>(P28/(P28+P27))</f>
        <v>0.84285714285714286</v>
      </c>
    </row>
    <row r="30" spans="7:16" x14ac:dyDescent="0.25">
      <c r="G30" s="13"/>
      <c r="H30" s="2"/>
      <c r="I30" s="11" t="s">
        <v>19</v>
      </c>
      <c r="J30" s="14">
        <f>J28/(J28+I28)</f>
        <v>0.86250000000000004</v>
      </c>
      <c r="L30" s="11" t="s">
        <v>19</v>
      </c>
      <c r="M30" s="12">
        <f>M28/(M28+L28)</f>
        <v>0.83950617283950613</v>
      </c>
      <c r="O30" s="11" t="s">
        <v>19</v>
      </c>
      <c r="P30" s="14">
        <f>P28/(P28+O28)</f>
        <v>0.88059701492537312</v>
      </c>
    </row>
    <row r="31" spans="7:16" x14ac:dyDescent="0.25">
      <c r="G31" s="13"/>
      <c r="H31" s="2"/>
      <c r="I31" s="11" t="s">
        <v>17</v>
      </c>
      <c r="J31" s="14">
        <f>2*J29*J30/(J29+J30)</f>
        <v>0.92000000000000015</v>
      </c>
      <c r="L31" s="11" t="s">
        <v>17</v>
      </c>
      <c r="M31" s="12">
        <f>2*M29*M30/(M29+M30)</f>
        <v>0.90066225165562919</v>
      </c>
      <c r="O31" s="11" t="s">
        <v>17</v>
      </c>
      <c r="P31" s="14">
        <f>2*P29*P30/(P29+P30)</f>
        <v>0.86131386861313874</v>
      </c>
    </row>
    <row r="32" spans="7:16" x14ac:dyDescent="0.25">
      <c r="G32" s="16"/>
      <c r="I32" s="11" t="s">
        <v>20</v>
      </c>
      <c r="J32" s="17">
        <f>(I27+J28)/SUM(I27:J28)</f>
        <v>0.85542168674698793</v>
      </c>
      <c r="L32" s="11" t="s">
        <v>20</v>
      </c>
      <c r="M32" s="17">
        <f>(L27+M28)/SUM(L27:M28)</f>
        <v>0.81927710843373491</v>
      </c>
      <c r="O32" s="11" t="s">
        <v>20</v>
      </c>
      <c r="P32" s="17">
        <f>(O27+P28)/SUM(O27:P28)</f>
        <v>0.77108433734939763</v>
      </c>
    </row>
    <row r="35" spans="9:16" x14ac:dyDescent="0.25">
      <c r="I35" s="11" t="s">
        <v>21</v>
      </c>
      <c r="J35" s="24">
        <f>AVERAGE(J18,J25,J32)</f>
        <v>0.79706835077252913</v>
      </c>
      <c r="L35" s="11" t="s">
        <v>21</v>
      </c>
      <c r="M35" s="24">
        <f>AVERAGE(M18,M25,M32)</f>
        <v>0.79714137012265696</v>
      </c>
      <c r="O35" s="11" t="s">
        <v>21</v>
      </c>
      <c r="P35" s="24">
        <f>AVERAGE(P18,P25,P32)</f>
        <v>0.78816931167610482</v>
      </c>
    </row>
  </sheetData>
  <mergeCells count="11">
    <mergeCell ref="O4:P4"/>
    <mergeCell ref="H20:H21"/>
    <mergeCell ref="H27:H28"/>
    <mergeCell ref="I2:P2"/>
    <mergeCell ref="G6:G28"/>
    <mergeCell ref="B5:B6"/>
    <mergeCell ref="D3:E3"/>
    <mergeCell ref="I4:J4"/>
    <mergeCell ref="H13:H14"/>
    <mergeCell ref="L4:M4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2017-04-21T14:03:40Z</dcterms:modified>
</cp:coreProperties>
</file>