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EL_Code" sheetId="1" r:id="rId4"/>
    <sheet state="visible" name="OEL Generation" sheetId="2" r:id="rId5"/>
    <sheet state="visible" name="RAG Chunks" sheetId="3" r:id="rId6"/>
    <sheet state="visible" name="Sensor Compatibility" sheetId="4" r:id="rId7"/>
    <sheet state="visible" name="Datasheet Fetch" sheetId="5" r:id="rId8"/>
    <sheet state="visible" name="Multi+Hot-Swap" sheetId="6" r:id="rId9"/>
    <sheet state="visible" name="Latency Experiment" sheetId="7" r:id="rId10"/>
    <sheet state="visible" name="Average Latency Experiment" sheetId="8" r:id="rId11"/>
    <sheet state="visible" name="Sensor Datasheet Runtime Prepro" sheetId="9" r:id="rId12"/>
    <sheet state="visible" name="Sensor Datasheet Initial Prepro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43">
      <text>
        <t xml:space="preserve">95% accuracy in detecting unuseful chunks
	-Steven Antya</t>
      </text>
    </comment>
    <comment authorId="0" ref="M41">
      <text>
        <t xml:space="preserve">tambah bikin salah
	-Steven Antya</t>
      </text>
    </comment>
    <comment authorId="0" ref="M35">
      <text>
        <t xml:space="preserve">tambah bikin salah
	-Steven Antya</t>
      </text>
    </comment>
  </commentList>
</comments>
</file>

<file path=xl/sharedStrings.xml><?xml version="1.0" encoding="utf-8"?>
<sst xmlns="http://schemas.openxmlformats.org/spreadsheetml/2006/main" count="464" uniqueCount="223">
  <si>
    <t>Sensor Name</t>
  </si>
  <si>
    <t>OEL Manual Prompt</t>
  </si>
  <si>
    <t>Tested and Working</t>
  </si>
  <si>
    <t>LLM Prompt</t>
  </si>
  <si>
    <t>LLM Output</t>
  </si>
  <si>
    <t>Finetuned? RAG?</t>
  </si>
  <si>
    <t>AHT20</t>
  </si>
  <si>
    <t xml:space="preserve">NEW_SENSOR = AHT20;PROTOCOL = I2C;SENSOR_ADDR = 0x38;INIT_CMD = (0xBE, 0x08, 0x00);NEW_SENSOR_READ;READ_CMD = ();DATA_LEN = 6;DATA_KEY_VAL = (0: "HUM", 1: "TEMP");DATA_FORMAT = (0: [12:31], 1: [28:47]);SCALE_FORMAT = (0: "X 100.0 * 1048576.0 /", 1: "X 200.0 * 1048576.0 / 50.0 -");
===== Sensor Configuration =====
Sensor Name: AHT20
Protocol: I2C
I2C Address: 0x38
Wakeup Command (3 bytes): 0xBE, 0x08, 0x00
Read Command (0 bytes): 
Incoming Data Length: 6
Data Keys and Formats:
  0: "HUM" | Bits [12:31] | Scale: X 100.0 * 1048576.0 /
  1: "TEMP" | Bits [28:47] | Scale: X 200.0 * 1048576.0 / 50.0 -
===============================
Running Sensor Thread: AHT20
187C1325F4ED
-----------Received Data--------187C1325F4ED
Final Extracted Value: dec= 791333  hex= C1325
HUM = 75.47
Final Extracted Value: dec= 390381  hex= 5F4ED
TEMP = 24.46
</t>
  </si>
  <si>
    <t>Yes</t>
  </si>
  <si>
    <t>MCP9808</t>
  </si>
  <si>
    <t>NEW_SENSOR = MCP9808;PROTOCOL = I2C;SENSOR_ADDR = 0x18;INIT_CMD = ();NEW_SENSOR_READ;READ_CMD = (0x05);DATA_LEN = 2;DATA_KEY_VAL = (0: "TEMP");DATA_FORMAT = (0: [4:15]);SCALE_FORMAT = (0: "x 0.0625 *");
===== Sensor Configuration =====
Sensor Name: MCP9808
Protocol: I2C
I2C Address: 0x18
Wakeup Command (0 bytes): 
Read Command (1 bytes): 0x05
Incoming Data Length: 2
Data Keys and Formats:
  0: "TEMP" | Bits [4:15] | Scale: x 0.0625 *
===============================
Running Sensor Thread: MCP9808
C1BF
-----------Received Data--------C1BF
Final Extracted Value: dec= 447  hex= 1BF
TEMP = 27.94</t>
  </si>
  <si>
    <t>SHT31</t>
  </si>
  <si>
    <t>NEW_SENSOR = SHT31;PROTOCOL = I2C;SENSOR_ADDR = 0x44;INIT_CMD = (0x30, 0xA2);NEW_SENSOR_READ;READ_CMD = (0x2C, 0x06);DATA_LEN = 6;DATA_KEY_VAL = (0: "TEMP", 1: "HUM");DATA_FORMAT = (0: [0:15], 1: [24:39]);SCALE_FORMAT = (0: "x 175.0 * 65535.0 / 45.0 -", 1: "x 100.0 * 65535.0 /");</t>
  </si>
  <si>
    <t>TMP102</t>
  </si>
  <si>
    <t>NEW_SENSOR = TMP102;PROTOCOL = I2C;SENSOR_ADDR = 0x48;INIT_CMD = (0x00);NEW_SENSOR_READ;READ_CMD = (0x00);DATA_LEN = 2;DATA_KEY_VAL = (0: "TEMP");DATA_FORMAT = (0: [0:11]);SCALE_FORMAT = (0: "x 0.0625 *");</t>
  </si>
  <si>
    <t>MPL3115A2</t>
  </si>
  <si>
    <t>NEW_SENSOR = MPL3115A2;PROTOCOL = I2C;SENSOR_ADDR = 0x60;INIT_CMD = (0x0xB8, 0x07, 0xB9);NEW_SENSOR_READ;READ_CMD = ();DATA_LEN = 5;DATA_KEY_VAL = (0: "Altimeter", 1: "Temperature");DATA_FORMAT = (0: [0:19], 1: [20:31);SCALE_FORMAT = (0: "X 4 &gt;&gt; X 16 % 16.0 / +", 1: "X 4 &gt;&gt; X 16 % 16.0 / +");
Altimeter
Temperature</t>
  </si>
  <si>
    <t>No</t>
  </si>
  <si>
    <t>IRS11A</t>
  </si>
  <si>
    <t>Time-of-Flight</t>
  </si>
  <si>
    <t>GY_BMP280</t>
  </si>
  <si>
    <t>NEW_SENSOR = GY_BMP280;PROTOCOL = I2C;SENSOR_ADDR = 0x76;INIT_CMD = (0xF4, 0x27), (0xF5, 0xA0);NEW_SENSOR_READ;READ_CMD = (0xF7);DATA_LEN = 6;DATA_KEY_VAL = (0: "PRES", 1: "TEMP");DATA_FORMAT = (0: [0:19], 1: [20:39]);SCALE_FORMAT = (0: "x 4.0 / 100.0 /", 1: "x 100.0 / 0.01 *");</t>
  </si>
  <si>
    <t>OEL Accuracy</t>
  </si>
  <si>
    <t>txt_filename</t>
  </si>
  <si>
    <t>oel_code</t>
  </si>
  <si>
    <t>OK or NOT OK</t>
  </si>
  <si>
    <t>Notes</t>
  </si>
  <si>
    <t>Parameter</t>
  </si>
  <si>
    <t>AHT20_2025-04-06-20-23-34.txt</t>
  </si>
  <si>
    <t>NEW_SENSOR = AHT20;PROTOCOL = I2C;SENSOR_ADDR = 0x38;INIT_CMD = ();NEW_SENSOR_READ;READ_CMD = (0xAC, 0x33, 0x00, 0x00, 0x00, 0x00, 0x00, 0x00, 0x00);DATA_LEN = 6;DATA_KEY_VAL = (0: "Humidity", 1: "Temperature");DATA_FORMAT = (0: [8:27], 1: [28:47]);SCALE_FORMAT = (0: "X 100 * 1048576 /", 1: "X 200 * 1048576 / 50 -");</t>
  </si>
  <si>
    <t>OK</t>
  </si>
  <si>
    <t>AHT20_2025-04-06-20-36-26.txt</t>
  </si>
  <si>
    <t>NEW_SENSOR = AHT20;PROTOCOL = I2C;SENSOR_ADDR = 0x38;INIT_CMD = ();NEW_SENSOR_READ;READ_CMD = (0xAC, 0x33, 0x00);DATA_LEN = 6;DATA_KEY_VAL = (0: "Humidity", 1: "Temperature");DATA_FORMAT = (0: [8:27], 1: [28:47]);SCALE_FORMAT = (0: "X 100 * 1048576 /", 1: "X 200 * 1048576 / 50 -");</t>
  </si>
  <si>
    <t>AHT20_2025-04-06-20-48-59.txt</t>
  </si>
  <si>
    <t>AHT20_2025-04-06-21-02-12.txt</t>
  </si>
  <si>
    <t>Wrong Data Range</t>
  </si>
  <si>
    <t>AHT20_2025-04-06-21-15-47.txt</t>
  </si>
  <si>
    <t>NEW_SENSOR = AHT20;PROTOCOL = I2C;SENSOR_ADDR = 0x38;INIT_CMD = ();NEW_SENSOR_READ;READ_CMD = (0xAC, 0x33, 0x00);DATA_LEN = 6;DATA_KEY_VAL = (0: "RelativeHumidity", 1: "Temperature");DATA_FORMAT = (0: [8:27], 1: [28:47]);SCALE_FORMAT = (0: "X 100 * 1048576 /", 1: "X 200 * 1048576 / 50 -");</t>
  </si>
  <si>
    <t>Wrong Conversion</t>
  </si>
  <si>
    <t>AHT20_2025-04-06-21-28-12.txt</t>
  </si>
  <si>
    <t>NEW_SENSOR = AHT20;PROTOCOL = I2C;SENSOR_ADDR = 0x38;INIT_CMD = ();NEW_SENSOR_READ;READ_CMD = (0xAC, 0x33, 0x00);DATA_LEN = 6;DATA_KEY_VAL = (0: "Humidity", 1: "Temperature");DATA_FORMAT = (0: [8:27], 1: [28:47]);SCALE_FORMAT = (0: "X 100 1048576 / *", 1: "X 200 1048576 / * 50 -");</t>
  </si>
  <si>
    <t>Wrong Sign (Negative)</t>
  </si>
  <si>
    <t>AHT20_2025-04-06-21-43-01.txt</t>
  </si>
  <si>
    <t>NEW_SENSOR = AHT20;PROTOCOL = I2C;SENSOR_ADDR = 0x38;INIT_CMD = ();NEW_SENSOR_READ;READ_CMD = (0xAC, 0x33, 0x00);DATA_LEN = 6;DATA_KEY_VAL = (0: "Humidity", 1: "Temperature");DATA_FORMAT = (0: [8:27], 1: [28:47]);SCALE_FORMAT = (0: "X 20 &gt;&gt; 100 * 1048576 /", 1: "X 1048575 &amp; 200 * 1048576 / 50 -");</t>
  </si>
  <si>
    <t>NOT OK</t>
  </si>
  <si>
    <t>Humidity</t>
  </si>
  <si>
    <t>Successful</t>
  </si>
  <si>
    <t>AHT20_2025-04-06-21-57-59.txt</t>
  </si>
  <si>
    <t>NEW_SENSOR = AHT20;PROTOCOL = I2C;SENSOR_ADDR = 0x38;INIT_CMD = ();NEW_SENSOR_READ;READ_CMD = (0xAC, 0x33, 0x00, 0x00, 0x00, 0x00, 0x00, 0x00, 0x00);DATA_LEN = 6;DATA_KEY_VAL = (0: "RelativeHumidity", 1: "Temperature");DATA_FORMAT = (0: [8:27], 1: [28:47]);SCALE_FORMAT = (0: "X 100 * 1048576 /", 1: "X 200 * 1048576 / 50 -");</t>
  </si>
  <si>
    <t>AHT20_2025-04-06-22-12-00.txt</t>
  </si>
  <si>
    <t>NEW_SENSOR = AHT20;PROTOCOL = I2C;SENSOR_ADDR = 0x38;INIT_CMD = (0xBA, 0xE1, 0x08, 0x00, 0x71);NEW_SENSOR_READ;READ_CMD = (0xAC, 0x33, 0x00);DATA_LEN = 6;DATA_KEY_VAL = (0: "Humidity", 1: "Temperature");DATA_FORMAT = (0: [8:27], 1: [28:47]);SCALE_FORMAT = (0: "X 100 * 1048576 /", 1: "X 200 * 1048576 / 50 -");</t>
  </si>
  <si>
    <t>AHT20_2025-04-06-22-24-44.txt</t>
  </si>
  <si>
    <t>MCP9808_2025-04-06-20-26-59.txt</t>
  </si>
  <si>
    <t>NEW_SENSOR = MCP9808;PROTOCOL = I2C;SENSOR_ADDR = 0x18;INIT_CMD = ();NEW_SENSOR_READ;READ_CMD = (0x05, 0x1A, 0xF8);DATA_LEN = 2;DATA_KEY_VAL = (0: "Temperature");DATA_FORMAT = (0: [4:15]);SCALE_FORMAT = (0: "X X 2048 / 4096 * - 0.0625 *");</t>
  </si>
  <si>
    <t>Negative Value</t>
  </si>
  <si>
    <t>Temperature</t>
  </si>
  <si>
    <t>MCP9808_2025-04-06-20-39-38.txt</t>
  </si>
  <si>
    <t>NEW_SENSOR = MCP9808;PROTOCOL = I2C;SENSOR_ADDR = 0x18;INIT_CMD = ();NEW_SENSOR_READ;READ_CMD = ();DATA_LEN = 2;DATA_KEY_VAL = (0: "Temperature");DATA_FORMAT = (0: [4:15]);SCALE_FORMAT = (0: "X 4096 % 0.0625 *");</t>
  </si>
  <si>
    <t>MCP9808_2025-04-06-20-52-35.txt</t>
  </si>
  <si>
    <t>NEW_SENSOR = MCP9808;PROTOCOL = I2C;SENSOR_ADDR = 0x18;INIT_CMD = ();NEW_SENSOR_READ;READ_CMD = ();DATA_LEN = 2;DATA_KEY_VAL = (0: "Temperature");DATA_FORMAT = (0: [4:15]);SCALE_FORMAT = (0: "X X 2048 / 4096 * - 0.0625 *");</t>
  </si>
  <si>
    <t>MCP9808_2025-04-06-21-05-18.txt</t>
  </si>
  <si>
    <t>NEW_SENSOR = MCP9808;PROTOCOL = I2C;SENSOR_ADDR = 0x18;INIT_CMD = ();NEW_SENSOR_READ;READ_CMD = ();DATA_LEN = 2;DATA_KEY_VAL = (0: "Temperature");DATA_FORMAT = (0: [3:15]);SCALE_FORMAT = (0: "X 4096 + 8192 % 4096 - 16 /");</t>
  </si>
  <si>
    <t>MCP9808_2025-04-06-21-18-41.txt</t>
  </si>
  <si>
    <t>NEW_SENSOR = MCP9808;PROTOCOL = I2C;SENSOR_ADDR = 0x18;INIT_CMD = ();NEW_SENSOR_READ;READ_CMD = (0x05);DATA_LEN = 2;DATA_KEY_VAL = (0: "Temperature");DATA_FORMAT = (0: [3:15]);SCALE_FORMAT = (0: "X 4095 &amp; X 12 &gt;&gt; 4096 * - 0.0625 *");</t>
  </si>
  <si>
    <t>MCP9808_2025-04-06-21-31-32.txt</t>
  </si>
  <si>
    <t>NEW_SENSOR = MCP9808;PROTOCOL = I2C;SENSOR_ADDR = 0x18;INIT_CMD = ();NEW_SENSOR_READ;READ_CMD = ();DATA_LEN = 2;DATA_KEY_VAL = (0: "Temperature");DATA_FORMAT = (0: [4:15]);SCALE_FORMAT = (0: "X 0.0625 *");</t>
  </si>
  <si>
    <t>MCP9808_2025-04-06-21-47-11.txt</t>
  </si>
  <si>
    <t>NEW_SENSOR = MCP9808;PROTOCOL = I2C;SENSOR_ADDR = 0x18;INIT_CMD = ();NEW_SENSOR_READ;READ_CMD = ();DATA_LEN = 2;DATA_KEY_VAL = (0: "Temperature");DATA_FORMAT = (0: [4:15]);SCALE_FORMAT = (0: "X 16 /");</t>
  </si>
  <si>
    <t>MCP9808_2025-04-06-22-01-56.txt</t>
  </si>
  <si>
    <t>NEW_SENSOR = MCP9808;PROTOCOL = I2C;SENSOR_ADDR = 0x18;INIT_CMD = ();NEW_SENSOR_READ;READ_CMD = (0x05, 0x01, 0x90);DATA_LEN = 2;DATA_KEY_VAL = (0: "Temperature");DATA_FORMAT = (0: [3:15]);SCALE_FORMAT = (0: "X 4 &gt;&gt; X 15 &amp; 16 / +");</t>
  </si>
  <si>
    <t>MCP9808_2025-04-06-22-15-06.txt</t>
  </si>
  <si>
    <t>NEW_SENSOR = MCP9808;PROTOCOL = I2C;SENSOR_ADDR = 0x18;INIT_CMD = ();NEW_SENSOR_READ;READ_CMD = (0x05);DATA_LEN = 2;DATA_KEY_VAL = (0: "Temperature");DATA_FORMAT = (0: [4:15]);SCALE_FORMAT = (0: "X 0.0625 *");</t>
  </si>
  <si>
    <t>MCP9808_2025-04-06-22-28-24.txt</t>
  </si>
  <si>
    <t>NEW_SENSOR = MCP9808;PROTOCOL = I2C;SENSOR_ADDR = 0x18;INIT_CMD = ();NEW_SENSOR_READ;READ_CMD = (0x05, 0x1A, 0xC0);DATA_LEN = 2;DATA_KEY_VAL = (0: "Temperature");DATA_FORMAT = (0: [3:15]);SCALE_FORMAT = (0: "X 4 &gt;&gt; X 16 % 16 / +");</t>
  </si>
  <si>
    <t>SHT31_2025-04-06-20-17-25.txt</t>
  </si>
  <si>
    <t>NEW_SENSOR = SHT31;PROTOCOL = I2C;SENSOR_ADDR = 0x44;INIT_CMD = ();NEW_SENSOR_READ;READ_CMD = (0x2C, 0x06);DATA_LEN = 6;DATA_KEY_VAL = (0: "Temperature", 1: "Humidity");DATA_FORMAT = (0: [0:15], 1: [24:39]);SCALE_FORMAT = (0: "X 175 * 65535 / -45 +", 1: "X 100 * 65535 /");</t>
  </si>
  <si>
    <t>SHT31_2025-04-06-20-42-15.txt</t>
  </si>
  <si>
    <t>NEW_SENSOR = SHT31;PROTOCOL = I2C;SENSOR_ADDR = 0x44;INIT_CMD = ();NEW_SENSOR_READ;READ_CMD = (0x24, 0x00);DATA_LEN = 6;DATA_KEY_VAL = (0: "Temperature", 1: "RelativeHumidity");DATA_FORMAT = (0: [0:15], 1: [24:39]);SCALE_FORMAT = (0: "X 65535 / 175 * -45 +", 1: "X 65535 / 100 *");</t>
  </si>
  <si>
    <t>SHT31_2025-04-06-20-55-51.txt</t>
  </si>
  <si>
    <t>NEW_SENSOR = SHT31;PROTOCOL = I2C;SENSOR_ADDR = 0x44;INIT_CMD = ();NEW_SENSOR_READ;READ_CMD = (0x24, 0x00);DATA_LEN = 6;DATA_KEY_VAL = (0: "Temperature", 1: "Humidity");DATA_FORMAT = (0: [0:15], 1: [24:39]);SCALE_FORMAT = (0: "X 175 * 65535 / -45 +", 1: "X 100 * 65535 /");</t>
  </si>
  <si>
    <t>SHT31_2025-04-06-21-08-48.txt</t>
  </si>
  <si>
    <t>SHT31_2025-04-06-21-22-03.txt</t>
  </si>
  <si>
    <t>NEW_SENSOR = SHT31;PROTOCOL = I2C;SENSOR_ADDR = 0x44;INIT_CMD = ();NEW_SENSOR_READ;READ_CMD = (0x2C, 0x06);DATA_LEN = 6;DATA_KEY_VAL = (0: "Temperature", 1: "RelativeHumidity");DATA_FORMAT = (0: [0:15], 1: [24:39]);SCALE_FORMAT = (0: "X 175 * 65535 / -45 +", 1: "X 100 * 65535 /");</t>
  </si>
  <si>
    <t>SHT31_2025-04-06-21-35-30.txt</t>
  </si>
  <si>
    <t>NEW_SENSOR = SHT31;PROTOCOL = I2C;SENSOR_ADDR = 0x44;INIT_CMD = ();NEW_SENSOR_READ;READ_CMD = (0x24, 0x00);DATA_LEN = 6;DATA_KEY_VAL = (0: "Temperature", 1: "Humidity");DATA_FORMAT = (0: [32:47], 1: [32:47]);SCALE_FORMAT = (0: "X 175 * 65535 / -45 +", 1: "X 100 * 65535 /");</t>
  </si>
  <si>
    <t>All</t>
  </si>
  <si>
    <t>SHT31_2025-04-06-21-50-19.txt</t>
  </si>
  <si>
    <t>SHT31_2025-04-06-22-05-36.txt</t>
  </si>
  <si>
    <t>NEW_SENSOR = SHT31;PROTOCOL = I2C;SENSOR_ADDR = 0x44;INIT_CMD = ();NEW_SENSOR_READ;READ_CMD = (0x24, 0x00);DATA_LEN = 6;DATA_KEY_VAL = (0: "Temperature", 1: "Humidity");DATA_FORMAT = (0: [16:31], 1: [32:47]);SCALE_FORMAT = (0: "X 175 * 65535 / -45 +", 1: "X 100 * 65535 /");</t>
  </si>
  <si>
    <t>SHT31_2025-04-06-22-18-10.txt</t>
  </si>
  <si>
    <t>NEW_SENSOR = SHT31;PROTOCOL = I2C;SENSOR_ADDR = 0x44;INIT_CMD = ();NEW_SENSOR_READ;READ_CMD = (0x2C, 0x06);DATA_LEN = 6;DATA_KEY_VAL = (0: "Temperature", 1: "Humidity");DATA_FORMAT = (0: [0:15], 1: [24:39]);SCALE_FORMAT = (0: "X 175 * 65535 / -45 +", 1: "X 65535 / 100 *");</t>
  </si>
  <si>
    <t>SHT31_2025-04-06-22-32-17.txt</t>
  </si>
  <si>
    <t>NEW_SENSOR = SHT31;PROTOCOL = I2C;SENSOR_ADDR = 0x44;INIT_CMD = ();NEW_SENSOR_READ;READ_CMD = (0x24, 0x00);DATA_LEN = 6;DATA_KEY_VAL = (0: "Temperature", 1: "RelativeHumidity");DATA_FORMAT = (0: [0:15], 1: [24:39]);SCALE_FORMAT = (0: "X 175 * 65535 / -45 +", 1: "X 100 * 65535 /");</t>
  </si>
  <si>
    <t>TMP102_2025-04-06-20-30-31.txt</t>
  </si>
  <si>
    <t>NEW_SENSOR = TMP102;PROTOCOL = I2C;SENSOR_ADDR = 0x48;INIT_CMD = ();NEW_SENSOR_READ;READ_CMD = ();DATA_LEN = 2;DATA_KEY_VAL = (0: "Temperature");DATA_FORMAT = (0: [0:11]);SCALE_FORMAT = (0: "X 2048 / 2 % 4096 * X - 0.0625 *");</t>
  </si>
  <si>
    <t>TMP102_2025-04-06-20-45-11.txt</t>
  </si>
  <si>
    <t>NEW_SENSOR = TMP102;PROTOCOL = I2C;SENSOR_ADDR = 0x48;INIT_CMD = ();NEW_SENSOR_READ;READ_CMD = (0x00);DATA_LEN = 2;DATA_KEY_VAL = (0: "Temperature");DATA_FORMAT = (0: [0:11]);SCALE_FORMAT = (0: "X 2047 &amp; X 2048 &amp; - 0.0625 *");</t>
  </si>
  <si>
    <t>TMP102_2025-04-06-20-59-06.txt</t>
  </si>
  <si>
    <t>NEW_SENSOR = TMP102;PROTOCOL = I2C;SENSOR_ADDR = 0x48;INIT_CMD = ();NEW_SENSOR_READ;READ_CMD = (0x00);DATA_LEN = 2;DATA_KEY_VAL = (0: "Temperature");DATA_FORMAT = (0: [4:15]);SCALE_FORMAT = (0: "X X 11 &gt;&gt; 4096 * - 0.0625 *");</t>
  </si>
  <si>
    <t>TMP102_2025-04-06-21-12-25.txt</t>
  </si>
  <si>
    <t>NEW_SENSOR = TMP102;PROTOCOL = I2C;SENSOR_ADDR = 0x48;INIT_CMD = ();NEW_SENSOR_READ;READ_CMD = (0x00, 0x00, 0x00);DATA_LEN = 2;DATA_KEY_VAL = (0: "Temperature");DATA_FORMAT = (0: [0:11]);SCALE_FORMAT = (0: "X X 11 &gt;&gt; 4096 * - 0.0625 *");</t>
  </si>
  <si>
    <t>TMP102_2025-04-06-21-25-02.txt</t>
  </si>
  <si>
    <t>NEW_SENSOR = TMP102;PROTOCOL = I2C;SENSOR_ADDR = 0x48;INIT_CMD = ();NEW_SENSOR_READ;READ_CMD = ();DATA_LEN = 2;DATA_KEY_VAL = (0: "Temperature");DATA_FORMAT = (0: [0:11]);SCALE_FORMAT = (0: "X X 11 &gt;&gt; 4096 * - 0.0625 *");</t>
  </si>
  <si>
    <t>TMP102_2025-04-06-21-38-56.txt</t>
  </si>
  <si>
    <t>NEW_SENSOR = TMP102;PROTOCOL = I2C;SENSOR_ADDR = 0x48;INIT_CMD = ();NEW_SENSOR_READ;READ_CMD = (0x00, 0x00, 0x00);DATA_LEN = 2;DATA_KEY_VAL = (0: "Temperature");DATA_FORMAT = (0: [0:11]);SCALE_FORMAT = (0: "X 2047 &amp; X 2048 &amp; - 0.0625 *");</t>
  </si>
  <si>
    <t>TMP102_2025-04-06-21-53-53.txt</t>
  </si>
  <si>
    <t>NEW_SENSOR = TMP102;PROTOCOL = I2C;SENSOR_ADDR = 0x48;INIT_CMD = ();NEW_SENSOR_READ;READ_CMD = (0x00, 0x00);DATA_LEN = 2;DATA_KEY_VAL = (0: "Temperature");DATA_FORMAT = (0: [0:11]);SCALE_FORMAT = (0: "X X 11 &gt;&gt; 4096 * - 0.0625 *");</t>
  </si>
  <si>
    <t>TMP102_2025-04-06-22-09-04.txt</t>
  </si>
  <si>
    <t>TMP102_2025-04-06-22-21-09.txt</t>
  </si>
  <si>
    <t>NEW_SENSOR = TMP102;PROTOCOL = I2C;SENSOR_ADDR = 0x48;INIT_CMD = ();NEW_SENSOR_READ;READ_CMD = (0x00);DATA_LEN = 2;DATA_KEY_VAL = (0: "Temperature");DATA_FORMAT = (0: [4:15]);SCALE_FORMAT = (0: "X X 2048 / 4096 * - 0.0625 *");</t>
  </si>
  <si>
    <t>TMP102_2025-04-06-22-35-41.txt</t>
  </si>
  <si>
    <t>NEW_SENSOR = TMP102;PROTOCOL = I2C;SENSOR_ADDR = 0x48;INIT_CMD = ();NEW_SENSOR_READ;READ_CMD = ();DATA_LEN = 2;DATA_KEY_VAL = (0: "Temperature");DATA_FORMAT = (0: [0:11]);SCALE_FORMAT = (0: "X 11 &gt;&gt; 4096 * X - 0.0625 *");</t>
  </si>
  <si>
    <t>I2C Address Hex</t>
  </si>
  <si>
    <t>Init Register</t>
  </si>
  <si>
    <t>Read Trigger Cmd</t>
  </si>
  <si>
    <t>Data length</t>
  </si>
  <si>
    <t>Data Key Val
Sensor measurement data</t>
  </si>
  <si>
    <t>Formula conversion</t>
  </si>
  <si>
    <t>Chunk Splitting and Retrieving</t>
  </si>
  <si>
    <t>RAG Chunks</t>
  </si>
  <si>
    <t>Chunk is Helpful According to human</t>
  </si>
  <si>
    <t>Chunk is helpful according to LLM</t>
  </si>
  <si>
    <t>Difference between human helpful and LLM helpful</t>
  </si>
  <si>
    <t>Unable to provide information</t>
  </si>
  <si>
    <t>Able to provide information</t>
  </si>
  <si>
    <t>Out of</t>
  </si>
  <si>
    <t>Wrong classification</t>
  </si>
  <si>
    <t>Correct classification</t>
  </si>
  <si>
    <t>Sensor Compatibility</t>
  </si>
  <si>
    <t>Unsuccesful</t>
  </si>
  <si>
    <t>Datasheet Fetching</t>
  </si>
  <si>
    <t>6 Sensors</t>
  </si>
  <si>
    <t>1 HTTPS443 error (can be mitigated by finding the next available pdf)</t>
  </si>
  <si>
    <t>443 Error</t>
  </si>
  <si>
    <t>I2C Hex Latency (retrieve, validate, and function)</t>
  </si>
  <si>
    <t>I2C Register Latency</t>
  </si>
  <si>
    <t>Read command latency</t>
  </si>
  <si>
    <t>Data Len Latency</t>
  </si>
  <si>
    <t>Sensor data range latency</t>
  </si>
  <si>
    <t>Conversion Formula Latency</t>
  </si>
  <si>
    <t>Sensor Log</t>
  </si>
  <si>
    <t>I2C address hexadecimal value retrieve_chunk</t>
  </si>
  <si>
    <t>I2C address hexadecimal value validate_chunk</t>
  </si>
  <si>
    <t>I2C address hexadecimal value function</t>
  </si>
  <si>
    <t>Initialize registers hexadecimal value retrieve_chunk</t>
  </si>
  <si>
    <t>Initialize registers hexadecimal value validate_chunk</t>
  </si>
  <si>
    <t>Initialize registers hexadecimal value function</t>
  </si>
  <si>
    <t>Trigger measurement read command hexadecimal value retrieve_chunk</t>
  </si>
  <si>
    <t>Trigger measurement read command hexadecimal value validate_chunk</t>
  </si>
  <si>
    <t>Trigger measurement read command hexadecimal value function</t>
  </si>
  <si>
    <t>Sensor data output length in bytes retrieve_chunk</t>
  </si>
  <si>
    <t>Sensor data output length in bytes validate_chunk</t>
  </si>
  <si>
    <t>Sensor data output length in bytes function</t>
  </si>
  <si>
    <t>Sensor measurement data retrieve_chunk</t>
  </si>
  <si>
    <t>Sensor measurement data validate_chunk</t>
  </si>
  <si>
    <t>Sensor measurement data function</t>
  </si>
  <si>
    <t>Formula to convert raw sensor data to measurement units retrieve_chunk</t>
  </si>
  <si>
    <t>Formula to convert raw sensor data to measurement units validate_chunk</t>
  </si>
  <si>
    <t>Formula to convert raw sensor data to measurement units function</t>
  </si>
  <si>
    <t>end_to_end_latency</t>
  </si>
  <si>
    <t>Average</t>
  </si>
  <si>
    <t>Q1</t>
  </si>
  <si>
    <t>Q2</t>
  </si>
  <si>
    <t>Q3</t>
  </si>
  <si>
    <t>IQR</t>
  </si>
  <si>
    <t>Outlier</t>
  </si>
  <si>
    <t>Lower Outlier</t>
  </si>
  <si>
    <t>Sensor Address</t>
  </si>
  <si>
    <t>Sensor Initialization Command</t>
  </si>
  <si>
    <t>Sensor Read Command</t>
  </si>
  <si>
    <t>Sensor Data Length Query</t>
  </si>
  <si>
    <t>Sensor Raw Data Format</t>
  </si>
  <si>
    <t>Sensor Data Conversion Formula</t>
  </si>
  <si>
    <t>Retrieve Chunk</t>
  </si>
  <si>
    <t>Validate Chunk</t>
  </si>
  <si>
    <t>OEL Generation</t>
  </si>
  <si>
    <t>Total</t>
  </si>
  <si>
    <t>Filename</t>
  </si>
  <si>
    <t>Vector DB Embedding</t>
  </si>
  <si>
    <t>AHT20_1</t>
  </si>
  <si>
    <t>AHT20_2</t>
  </si>
  <si>
    <t>AHT20_3</t>
  </si>
  <si>
    <t>AHT20_4</t>
  </si>
  <si>
    <t>AHT20_5</t>
  </si>
  <si>
    <t>AHT20_6</t>
  </si>
  <si>
    <t>AHT20_7</t>
  </si>
  <si>
    <t>AHT20_8</t>
  </si>
  <si>
    <t>AHT20_9</t>
  </si>
  <si>
    <t>AHT_10</t>
  </si>
  <si>
    <t>MCP9808_1</t>
  </si>
  <si>
    <t>MCP9808_2</t>
  </si>
  <si>
    <t>MCP9808_3</t>
  </si>
  <si>
    <t>MCP9808_4</t>
  </si>
  <si>
    <t>MCP9808_5</t>
  </si>
  <si>
    <t>MCP9808_6</t>
  </si>
  <si>
    <t>MCP9808_7</t>
  </si>
  <si>
    <t>MCP9808_8</t>
  </si>
  <si>
    <t>MCP9808_9</t>
  </si>
  <si>
    <t>MCP9808_10</t>
  </si>
  <si>
    <t>SHT31_1</t>
  </si>
  <si>
    <t>SHT31_2</t>
  </si>
  <si>
    <t>SHT31_3</t>
  </si>
  <si>
    <t>SHT31_4</t>
  </si>
  <si>
    <t>SHT31_5</t>
  </si>
  <si>
    <t>SHT31_6</t>
  </si>
  <si>
    <t>SHT31_7</t>
  </si>
  <si>
    <t>SHT31_8</t>
  </si>
  <si>
    <t>SHT31_9</t>
  </si>
  <si>
    <t>SHT31_10</t>
  </si>
  <si>
    <t>TMP102_1</t>
  </si>
  <si>
    <t>TMP102_2</t>
  </si>
  <si>
    <t>TMP102_3</t>
  </si>
  <si>
    <t>TMP102_4</t>
  </si>
  <si>
    <t>TMP102_5</t>
  </si>
  <si>
    <t>TMP102_6</t>
  </si>
  <si>
    <t>TMP102_7</t>
  </si>
  <si>
    <t>TMP102_8</t>
  </si>
  <si>
    <t>TMP102_9</t>
  </si>
  <si>
    <t>TMP102_10</t>
  </si>
  <si>
    <t xml:space="preserve"> </t>
  </si>
  <si>
    <t>Datasheet Fetch</t>
  </si>
  <si>
    <t>Datasheet Partition</t>
  </si>
  <si>
    <t>AVERAGE_LATENCY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</si>
</sst>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73763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sz val="8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2" numFmtId="0" xfId="0" applyAlignment="1" applyFill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1" numFmtId="0" xfId="0" applyFont="1"/>
    <xf borderId="0" fillId="5" fontId="5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0" fontId="6" numFmtId="0" xfId="0" applyAlignment="1" applyFont="1">
      <alignment horizontal="right" readingOrder="0" vertical="bottom"/>
    </xf>
    <xf borderId="0" fillId="5" fontId="7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right" vertical="bottom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explosion val="0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'OEL Generation'!$A$6:$A$9</c:f>
            </c:strRef>
          </c:cat>
          <c:val>
            <c:numRef>
              <c:f>'OEL Generation'!$B$6:$B$9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1" i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9FC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'RAG Chunks'!$Q$43:$Q$44</c:f>
            </c:strRef>
          </c:cat>
          <c:val>
            <c:numRef>
              <c:f>'RAG Chunks'!$R$43:$R$44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1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'Sensor Compatibility'!$A$2:$A$3</c:f>
            </c:strRef>
          </c:cat>
          <c:val>
            <c:numRef>
              <c:f>'Sensor Compatibility'!$B$2:$B$3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 HTTPS443 error (can be mitigated by finding the next available pdf)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'Datasheet Fetch'!$A$3:$A$4</c:f>
            </c:strRef>
          </c:cat>
          <c:val>
            <c:numRef>
              <c:f>'Datasheet Fetch'!$B$3:$B$4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'Average Latency Experiment'!$A$2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Latency Experiment'!$B$1:$G$1</c:f>
            </c:strRef>
          </c:cat>
          <c:val>
            <c:numRef>
              <c:f>'Average Latency Experiment'!$B$2:$G$2</c:f>
              <c:numCache/>
            </c:numRef>
          </c:val>
        </c:ser>
        <c:ser>
          <c:idx val="1"/>
          <c:order val="1"/>
          <c:tx>
            <c:strRef>
              <c:f>'Average Latency Experiment'!$A$3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'Average Latency Experiment'!$B$1:$G$1</c:f>
            </c:strRef>
          </c:cat>
          <c:val>
            <c:numRef>
              <c:f>'Average Latency Experiment'!$B$3:$G$3</c:f>
              <c:numCache/>
            </c:numRef>
          </c:val>
        </c:ser>
        <c:ser>
          <c:idx val="2"/>
          <c:order val="2"/>
          <c:tx>
            <c:strRef>
              <c:f>'Average Latency Experiment'!$A$4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'Average Latency Experiment'!$B$1:$G$1</c:f>
            </c:strRef>
          </c:cat>
          <c:val>
            <c:numRef>
              <c:f>'Average Latency Experiment'!$B$4:$G$4</c:f>
              <c:numCache/>
            </c:numRef>
          </c:val>
        </c:ser>
        <c:ser>
          <c:idx val="3"/>
          <c:order val="3"/>
          <c:tx>
            <c:strRef>
              <c:f>'Average Latency Experiment'!$A$5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Experiment'!$B$5:$G$5</c:f>
              <c:numCache/>
            </c:numRef>
          </c:val>
        </c:ser>
        <c:ser>
          <c:idx val="4"/>
          <c:order val="4"/>
          <c:tx>
            <c:strRef>
              <c:f>'Average Latency Experiment'!$A$6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Experiment'!$B$6:$G$6</c:f>
              <c:numCache/>
            </c:numRef>
          </c:val>
        </c:ser>
        <c:ser>
          <c:idx val="5"/>
          <c:order val="5"/>
          <c:tx>
            <c:strRef>
              <c:f>'Average Latency Experiment'!$A$7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Experiment'!$B$7:$G$7</c:f>
              <c:numCache/>
            </c:numRef>
          </c:val>
        </c:ser>
        <c:ser>
          <c:idx val="6"/>
          <c:order val="6"/>
          <c:tx>
            <c:strRef>
              <c:f>'Average Latency Experiment'!$A$8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Experiment'!$B$8:$G$8</c:f>
              <c:numCache/>
            </c:numRef>
          </c:val>
        </c:ser>
        <c:ser>
          <c:idx val="7"/>
          <c:order val="7"/>
          <c:tx>
            <c:strRef>
              <c:f>'Average Latency Experiment'!$A$9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Experiment'!$B$9:$G$9</c:f>
              <c:numCache/>
            </c:numRef>
          </c:val>
        </c:ser>
        <c:ser>
          <c:idx val="8"/>
          <c:order val="8"/>
          <c:tx>
            <c:strRef>
              <c:f>'Average Latency Experiment'!$A$10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Experiment'!$B$10:$G$10</c:f>
              <c:numCache/>
            </c:numRef>
          </c:val>
        </c:ser>
        <c:ser>
          <c:idx val="9"/>
          <c:order val="9"/>
          <c:tx>
            <c:strRef>
              <c:f>'Average Latency Experiment'!$A$11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Experiment'!$B$11:$G$11</c:f>
              <c:numCache/>
            </c:numRef>
          </c:val>
        </c:ser>
        <c:ser>
          <c:idx val="10"/>
          <c:order val="10"/>
          <c:tx>
            <c:strRef>
              <c:f>'Average Latency Experiment'!$A$12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Experiment'!$B$12:$G$12</c:f>
              <c:numCache/>
            </c:numRef>
          </c:val>
        </c:ser>
        <c:ser>
          <c:idx val="11"/>
          <c:order val="11"/>
          <c:tx>
            <c:strRef>
              <c:f>'Average Latency Experiment'!$A$13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Experiment'!$B$13:$G$13</c:f>
              <c:numCache/>
            </c:numRef>
          </c:val>
        </c:ser>
        <c:ser>
          <c:idx val="12"/>
          <c:order val="12"/>
          <c:tx>
            <c:strRef>
              <c:f>'Average Latency Experiment'!$A$14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Experiment'!$B$14:$G$14</c:f>
              <c:numCache/>
            </c:numRef>
          </c:val>
        </c:ser>
        <c:ser>
          <c:idx val="13"/>
          <c:order val="13"/>
          <c:tx>
            <c:strRef>
              <c:f>'Average Latency Experiment'!$A$15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Experiment'!$B$15:$G$15</c:f>
              <c:numCache/>
            </c:numRef>
          </c:val>
        </c:ser>
        <c:ser>
          <c:idx val="14"/>
          <c:order val="14"/>
          <c:tx>
            <c:strRef>
              <c:f>'Average Latency Experiment'!$A$16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Experiment'!$B$16:$G$16</c:f>
              <c:numCache/>
            </c:numRef>
          </c:val>
        </c:ser>
        <c:ser>
          <c:idx val="15"/>
          <c:order val="15"/>
          <c:tx>
            <c:strRef>
              <c:f>'Average Latency Experiment'!$A$17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Experiment'!$B$17:$G$17</c:f>
              <c:numCache/>
            </c:numRef>
          </c:val>
        </c:ser>
        <c:ser>
          <c:idx val="16"/>
          <c:order val="16"/>
          <c:tx>
            <c:strRef>
              <c:f>'Average Latency Experiment'!$A$18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Experiment'!$B$18:$G$18</c:f>
              <c:numCache/>
            </c:numRef>
          </c:val>
        </c:ser>
        <c:ser>
          <c:idx val="17"/>
          <c:order val="17"/>
          <c:tx>
            <c:strRef>
              <c:f>'Average Latency Experiment'!$A$19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Experiment'!$B$19:$G$19</c:f>
              <c:numCache/>
            </c:numRef>
          </c:val>
        </c:ser>
        <c:ser>
          <c:idx val="18"/>
          <c:order val="18"/>
          <c:tx>
            <c:strRef>
              <c:f>'Average Latency Experiment'!$A$20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Experiment'!$B$20:$G$20</c:f>
              <c:numCache/>
            </c:numRef>
          </c:val>
        </c:ser>
        <c:ser>
          <c:idx val="19"/>
          <c:order val="19"/>
          <c:tx>
            <c:strRef>
              <c:f>'Average Latency Experiment'!$A$21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Experiment'!$B$21:$G$21</c:f>
              <c:numCache/>
            </c:numRef>
          </c:val>
        </c:ser>
        <c:ser>
          <c:idx val="20"/>
          <c:order val="20"/>
          <c:tx>
            <c:strRef>
              <c:f>'Average Latency Experiment'!$A$22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Experiment'!$B$22:$G$22</c:f>
              <c:numCache/>
            </c:numRef>
          </c:val>
        </c:ser>
        <c:ser>
          <c:idx val="21"/>
          <c:order val="21"/>
          <c:tx>
            <c:strRef>
              <c:f>'Average Latency Experiment'!$A$23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Experiment'!$B$23:$G$23</c:f>
              <c:numCache/>
            </c:numRef>
          </c:val>
        </c:ser>
        <c:ser>
          <c:idx val="22"/>
          <c:order val="22"/>
          <c:tx>
            <c:strRef>
              <c:f>'Average Latency Experiment'!$A$24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Experiment'!$B$24:$G$24</c:f>
              <c:numCache/>
            </c:numRef>
          </c:val>
        </c:ser>
        <c:ser>
          <c:idx val="23"/>
          <c:order val="23"/>
          <c:tx>
            <c:strRef>
              <c:f>'Average Latency Experiment'!$A$25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Experiment'!$B$25:$G$25</c:f>
              <c:numCache/>
            </c:numRef>
          </c:val>
        </c:ser>
        <c:ser>
          <c:idx val="24"/>
          <c:order val="24"/>
          <c:tx>
            <c:strRef>
              <c:f>'Average Latency Experiment'!$A$26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Experiment'!$B$26:$G$26</c:f>
              <c:numCache/>
            </c:numRef>
          </c:val>
        </c:ser>
        <c:ser>
          <c:idx val="25"/>
          <c:order val="25"/>
          <c:tx>
            <c:strRef>
              <c:f>'Average Latency Experiment'!$A$27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Experiment'!$B$27:$G$27</c:f>
              <c:numCache/>
            </c:numRef>
          </c:val>
        </c:ser>
        <c:ser>
          <c:idx val="26"/>
          <c:order val="26"/>
          <c:tx>
            <c:strRef>
              <c:f>'Average Latency Experiment'!$A$28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Experiment'!$B$28:$G$28</c:f>
              <c:numCache/>
            </c:numRef>
          </c:val>
        </c:ser>
        <c:ser>
          <c:idx val="27"/>
          <c:order val="27"/>
          <c:tx>
            <c:strRef>
              <c:f>'Average Latency Experiment'!$A$29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Experiment'!$B$29:$G$29</c:f>
              <c:numCache/>
            </c:numRef>
          </c:val>
        </c:ser>
        <c:ser>
          <c:idx val="28"/>
          <c:order val="28"/>
          <c:tx>
            <c:strRef>
              <c:f>'Average Latency Experiment'!$A$30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Experiment'!$B$30:$G$30</c:f>
              <c:numCache/>
            </c:numRef>
          </c:val>
        </c:ser>
        <c:ser>
          <c:idx val="29"/>
          <c:order val="29"/>
          <c:tx>
            <c:strRef>
              <c:f>'Average Latency Experiment'!$A$31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Experiment'!$B$31:$G$31</c:f>
              <c:numCache/>
            </c:numRef>
          </c:val>
        </c:ser>
        <c:ser>
          <c:idx val="30"/>
          <c:order val="30"/>
          <c:tx>
            <c:strRef>
              <c:f>'Average Latency Experiment'!$A$32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Experiment'!$B$32:$G$32</c:f>
              <c:numCache/>
            </c:numRef>
          </c:val>
        </c:ser>
        <c:ser>
          <c:idx val="31"/>
          <c:order val="31"/>
          <c:tx>
            <c:strRef>
              <c:f>'Average Latency Experiment'!$A$33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Experiment'!$B$33:$G$33</c:f>
              <c:numCache/>
            </c:numRef>
          </c:val>
        </c:ser>
        <c:ser>
          <c:idx val="32"/>
          <c:order val="32"/>
          <c:tx>
            <c:strRef>
              <c:f>'Average Latency Experiment'!$A$34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Experiment'!$B$34:$G$34</c:f>
              <c:numCache/>
            </c:numRef>
          </c:val>
        </c:ser>
        <c:ser>
          <c:idx val="33"/>
          <c:order val="33"/>
          <c:tx>
            <c:strRef>
              <c:f>'Average Latency Experiment'!$A$35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Experiment'!$B$35:$G$35</c:f>
              <c:numCache/>
            </c:numRef>
          </c:val>
        </c:ser>
        <c:ser>
          <c:idx val="34"/>
          <c:order val="34"/>
          <c:tx>
            <c:strRef>
              <c:f>'Average Latency Experiment'!$A$36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Experiment'!$B$36:$G$36</c:f>
              <c:numCache/>
            </c:numRef>
          </c:val>
        </c:ser>
        <c:ser>
          <c:idx val="35"/>
          <c:order val="35"/>
          <c:tx>
            <c:strRef>
              <c:f>'Average Latency Experiment'!$A$37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Experiment'!$B$37:$G$37</c:f>
              <c:numCache/>
            </c:numRef>
          </c:val>
        </c:ser>
        <c:ser>
          <c:idx val="36"/>
          <c:order val="36"/>
          <c:tx>
            <c:strRef>
              <c:f>'Average Latency Experiment'!$A$38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Experiment'!$B$38:$G$38</c:f>
              <c:numCache/>
            </c:numRef>
          </c:val>
        </c:ser>
        <c:ser>
          <c:idx val="37"/>
          <c:order val="37"/>
          <c:tx>
            <c:strRef>
              <c:f>'Average Latency Experiment'!$A$39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Experiment'!$B$39:$G$39</c:f>
              <c:numCache/>
            </c:numRef>
          </c:val>
        </c:ser>
        <c:ser>
          <c:idx val="38"/>
          <c:order val="38"/>
          <c:tx>
            <c:strRef>
              <c:f>'Average Latency Experiment'!$A$40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Experiment'!$B$40:$G$40</c:f>
              <c:numCache/>
            </c:numRef>
          </c:val>
        </c:ser>
        <c:ser>
          <c:idx val="39"/>
          <c:order val="39"/>
          <c:tx>
            <c:strRef>
              <c:f>'Average Latency Experiment'!$A$41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Experiment'!$B$41:$G$41</c:f>
              <c:numCache/>
            </c:numRef>
          </c:val>
        </c:ser>
        <c:ser>
          <c:idx val="40"/>
          <c:order val="40"/>
          <c:tx>
            <c:strRef>
              <c:f>'Average Latency Experiment'!$A$42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Experiment'!$B$42:$G$42</c:f>
              <c:numCache/>
            </c:numRef>
          </c:val>
        </c:ser>
        <c:ser>
          <c:idx val="41"/>
          <c:order val="41"/>
          <c:tx>
            <c:strRef>
              <c:f>'Average Latency Experiment'!$A$43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Experiment'!$B$43:$G$43</c:f>
              <c:numCache/>
            </c:numRef>
          </c:val>
        </c:ser>
        <c:ser>
          <c:idx val="42"/>
          <c:order val="42"/>
          <c:tx>
            <c:strRef>
              <c:f>'Average Latency Experiment'!$A$44</c:f>
            </c:strRef>
          </c:tx>
          <c:cat>
            <c:strRef>
              <c:f>'Average Latency Experiment'!$B$1:$G$1</c:f>
            </c:strRef>
          </c:cat>
          <c:val>
            <c:numRef>
              <c:f>'Average Latency Experiment'!$B$44:$G$44</c:f>
              <c:numCache/>
            </c:numRef>
          </c:val>
        </c:ser>
        <c:overlap val="100"/>
        <c:axId val="894106903"/>
        <c:axId val="36754231"/>
      </c:barChart>
      <c:catAx>
        <c:axId val="894106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OTTER LLM Component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4231"/>
      </c:catAx>
      <c:valAx>
        <c:axId val="36754231"/>
        <c:scaling>
          <c:orientation val="minMax"/>
          <c:max val="5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Average Latency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106903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'Sensor Datasheet Runtime Prepro'!$B$1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'Sensor Datasheet Runtime Prepro'!$A$2:$A$41</c:f>
            </c:strRef>
          </c:cat>
          <c:val>
            <c:numRef>
              <c:f>'Sensor Datasheet Runtime Prepro'!$B$2:$B$41</c:f>
              <c:numCache/>
            </c:numRef>
          </c:val>
        </c:ser>
        <c:ser>
          <c:idx val="1"/>
          <c:order val="1"/>
          <c:tx>
            <c:strRef>
              <c:f>'Sensor Datasheet Runtime Prepro'!$C$1</c:f>
            </c:strRef>
          </c:tx>
          <c:cat>
            <c:strRef>
              <c:f>'Sensor Datasheet Runtime Prepro'!$A$2:$A$41</c:f>
            </c:strRef>
          </c:cat>
          <c:val>
            <c:numRef>
              <c:f>'Sensor Datasheet Runtime Prepro'!$C$2:$C$41</c:f>
              <c:numCache/>
            </c:numRef>
          </c:val>
        </c:ser>
        <c:overlap val="100"/>
        <c:axId val="1742472074"/>
        <c:axId val="447948456"/>
      </c:barChart>
      <c:catAx>
        <c:axId val="1742472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Sensor Run 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48456"/>
      </c:catAx>
      <c:valAx>
        <c:axId val="447948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Load Vector DB Embedding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472074"/>
        <c:majorUnit val="0.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'Sensor Datasheet Initial Prepro'!$B$1:$B$2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'Sensor Datasheet Initial Prepro'!$A$3:$A$6</c:f>
            </c:strRef>
          </c:cat>
          <c:val>
            <c:numRef>
              <c:f>'Sensor Datasheet Initial Prepro'!$B$3:$B$6</c:f>
              <c:numCache/>
            </c:numRef>
          </c:val>
        </c:ser>
        <c:ser>
          <c:idx val="1"/>
          <c:order val="1"/>
          <c:tx>
            <c:strRef>
              <c:f>'Sensor Datasheet Initial Prepro'!$C$1:$C$2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'Sensor Datasheet Initial Prepro'!$A$3:$A$6</c:f>
            </c:strRef>
          </c:cat>
          <c:val>
            <c:numRef>
              <c:f>'Sensor Datasheet Initial Prepro'!$C$3:$C$6</c:f>
              <c:numCache/>
            </c:numRef>
          </c:val>
        </c:ser>
        <c:ser>
          <c:idx val="2"/>
          <c:order val="2"/>
          <c:tx>
            <c:strRef>
              <c:f>'Sensor Datasheet Initial Prepro'!$D$1:$D$2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'Sensor Datasheet Initial Prepro'!$A$3:$A$6</c:f>
            </c:strRef>
          </c:cat>
          <c:val>
            <c:numRef>
              <c:f>'Sensor Datasheet Initial Prepro'!$D$3:$D$6</c:f>
              <c:numCache/>
            </c:numRef>
          </c:val>
        </c:ser>
        <c:overlap val="100"/>
        <c:axId val="612856935"/>
        <c:axId val="1949899782"/>
      </c:barChart>
      <c:catAx>
        <c:axId val="612856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Sensor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899782"/>
      </c:catAx>
      <c:valAx>
        <c:axId val="1949899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Datasheet Pre-process Latency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856935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12</xdr:row>
      <xdr:rowOff>114300</xdr:rowOff>
    </xdr:from>
    <xdr:ext cx="4391025" cy="3362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11</xdr:row>
      <xdr:rowOff>95250</xdr:rowOff>
    </xdr:from>
    <xdr:ext cx="66675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31</xdr:row>
      <xdr:rowOff>38100</xdr:rowOff>
    </xdr:from>
    <xdr:ext cx="71437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466725</xdr:colOff>
      <xdr:row>47</xdr:row>
      <xdr:rowOff>152400</xdr:rowOff>
    </xdr:from>
    <xdr:ext cx="60198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10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79.13"/>
    <col customWidth="1" min="3" max="3" width="14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 t="s">
        <v>7</v>
      </c>
      <c r="C2" s="1" t="s">
        <v>8</v>
      </c>
    </row>
    <row r="3">
      <c r="A3" s="1" t="s">
        <v>9</v>
      </c>
      <c r="B3" s="3" t="s">
        <v>10</v>
      </c>
      <c r="C3" s="1" t="s">
        <v>8</v>
      </c>
    </row>
    <row r="4">
      <c r="A4" s="1" t="s">
        <v>11</v>
      </c>
      <c r="B4" s="3" t="s">
        <v>12</v>
      </c>
      <c r="C4" s="1" t="s">
        <v>8</v>
      </c>
    </row>
    <row r="5">
      <c r="A5" s="1" t="s">
        <v>13</v>
      </c>
      <c r="B5" s="3" t="s">
        <v>14</v>
      </c>
      <c r="C5" s="1"/>
    </row>
    <row r="6">
      <c r="A6" s="1" t="s">
        <v>15</v>
      </c>
      <c r="B6" s="4" t="s">
        <v>16</v>
      </c>
      <c r="C6" s="1" t="s">
        <v>17</v>
      </c>
    </row>
    <row r="7">
      <c r="A7" s="1" t="s">
        <v>18</v>
      </c>
      <c r="B7" s="4" t="s">
        <v>19</v>
      </c>
      <c r="C7" s="1" t="s">
        <v>17</v>
      </c>
    </row>
    <row r="9">
      <c r="B9" s="5"/>
    </row>
    <row r="10">
      <c r="B10" s="5"/>
    </row>
    <row r="11">
      <c r="B11" s="5"/>
    </row>
    <row r="12">
      <c r="B12" s="5"/>
    </row>
    <row r="13">
      <c r="A13" s="1" t="s">
        <v>20</v>
      </c>
      <c r="B13" s="6" t="s">
        <v>21</v>
      </c>
    </row>
    <row r="14">
      <c r="B14" s="5"/>
    </row>
    <row r="15">
      <c r="B15" s="5"/>
    </row>
    <row r="16">
      <c r="B16" s="5"/>
    </row>
    <row r="17">
      <c r="B17" s="5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>
      <c r="B23" s="5"/>
    </row>
    <row r="24">
      <c r="B24" s="5"/>
    </row>
    <row r="25">
      <c r="B25" s="5"/>
    </row>
    <row r="26">
      <c r="B26" s="5"/>
    </row>
    <row r="27">
      <c r="B27" s="5"/>
    </row>
    <row r="28">
      <c r="B28" s="5"/>
    </row>
    <row r="29">
      <c r="B29" s="5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32" width="15.13"/>
  </cols>
  <sheetData>
    <row r="1">
      <c r="A1" s="2" t="s">
        <v>219</v>
      </c>
      <c r="B1" s="2" t="s">
        <v>220</v>
      </c>
      <c r="C1" s="2" t="s">
        <v>221</v>
      </c>
      <c r="D1" s="2" t="s">
        <v>178</v>
      </c>
      <c r="E1" s="2" t="s">
        <v>134</v>
      </c>
      <c r="F1" s="5"/>
      <c r="G1" s="2"/>
      <c r="H1" s="2" t="s">
        <v>135</v>
      </c>
      <c r="I1" s="5"/>
      <c r="J1" s="5"/>
      <c r="K1" s="2" t="s">
        <v>136</v>
      </c>
      <c r="L1" s="5"/>
      <c r="M1" s="5"/>
      <c r="N1" s="2" t="s">
        <v>137</v>
      </c>
      <c r="O1" s="5"/>
      <c r="P1" s="5"/>
      <c r="Q1" s="2" t="s">
        <v>138</v>
      </c>
      <c r="R1" s="5"/>
      <c r="S1" s="5"/>
      <c r="T1" s="2" t="s">
        <v>139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2" t="s">
        <v>140</v>
      </c>
      <c r="B2" s="5"/>
      <c r="C2" s="5"/>
      <c r="D2" s="5"/>
      <c r="E2" s="17" t="s">
        <v>141</v>
      </c>
      <c r="F2" s="17" t="s">
        <v>142</v>
      </c>
      <c r="G2" s="17" t="s">
        <v>143</v>
      </c>
      <c r="H2" s="17" t="s">
        <v>144</v>
      </c>
      <c r="I2" s="17" t="s">
        <v>145</v>
      </c>
      <c r="J2" s="17" t="s">
        <v>146</v>
      </c>
      <c r="K2" s="17" t="s">
        <v>147</v>
      </c>
      <c r="L2" s="17" t="s">
        <v>148</v>
      </c>
      <c r="M2" s="17" t="s">
        <v>149</v>
      </c>
      <c r="N2" s="17" t="s">
        <v>150</v>
      </c>
      <c r="O2" s="17" t="s">
        <v>151</v>
      </c>
      <c r="P2" s="17" t="s">
        <v>152</v>
      </c>
      <c r="Q2" s="17" t="s">
        <v>153</v>
      </c>
      <c r="R2" s="17" t="s">
        <v>154</v>
      </c>
      <c r="S2" s="17" t="s">
        <v>155</v>
      </c>
      <c r="T2" s="17" t="s">
        <v>156</v>
      </c>
      <c r="U2" s="17" t="s">
        <v>157</v>
      </c>
      <c r="V2" s="17" t="s">
        <v>158</v>
      </c>
      <c r="W2" s="18" t="s">
        <v>159</v>
      </c>
      <c r="X2" s="5"/>
      <c r="Y2" s="5"/>
      <c r="Z2" s="5"/>
      <c r="AA2" s="5"/>
      <c r="AB2" s="5"/>
      <c r="AC2" s="5"/>
      <c r="AD2" s="5"/>
      <c r="AE2" s="5"/>
      <c r="AF2" s="5"/>
    </row>
    <row r="3">
      <c r="A3" s="1" t="s">
        <v>6</v>
      </c>
      <c r="B3" s="13">
        <v>3.70871829986572</v>
      </c>
      <c r="C3" s="13">
        <v>1.76565694808959</v>
      </c>
      <c r="D3" s="13">
        <v>2.04843258857727</v>
      </c>
      <c r="E3" s="13">
        <v>0.577512979507446</v>
      </c>
      <c r="F3" s="13">
        <v>5.78523707389831</v>
      </c>
      <c r="G3" s="13">
        <v>2.20269322395324</v>
      </c>
      <c r="H3" s="13">
        <v>0.81904649734497</v>
      </c>
      <c r="I3" s="13">
        <v>10.4443936347961</v>
      </c>
      <c r="J3" s="13">
        <v>25.3966302871704</v>
      </c>
      <c r="K3" s="13">
        <v>0.818440198898315</v>
      </c>
      <c r="L3" s="13">
        <v>10.0400941371917</v>
      </c>
      <c r="M3" s="13">
        <v>15.7671537399292</v>
      </c>
      <c r="N3" s="13">
        <v>0.817216873168945</v>
      </c>
      <c r="O3" s="13">
        <v>6.1443817615509</v>
      </c>
      <c r="P3" s="13">
        <v>12.0831599235534</v>
      </c>
      <c r="Q3" s="13">
        <v>0.613994598388671</v>
      </c>
      <c r="R3" s="13">
        <v>10.241274356842</v>
      </c>
      <c r="S3" s="13">
        <v>35.8394367694854</v>
      </c>
      <c r="T3" s="13">
        <v>1.02342295646667</v>
      </c>
      <c r="U3" s="13">
        <v>4.50785422325134</v>
      </c>
      <c r="V3" s="13">
        <v>14.5397937297821</v>
      </c>
      <c r="W3" s="13">
        <v>165.187883377075</v>
      </c>
    </row>
    <row r="4">
      <c r="A4" s="1" t="s">
        <v>9</v>
      </c>
      <c r="B4" s="13">
        <v>2.86838746070861</v>
      </c>
      <c r="C4" s="13">
        <v>11.6582396030426</v>
      </c>
      <c r="D4" s="13">
        <v>2.82924890518188</v>
      </c>
      <c r="E4" s="13">
        <v>0.358000516891479</v>
      </c>
      <c r="F4" s="13">
        <v>12.8003475666046</v>
      </c>
      <c r="G4" s="13">
        <v>3.68524956703186</v>
      </c>
      <c r="H4" s="13">
        <v>0.821789741516113</v>
      </c>
      <c r="I4" s="13">
        <v>8.80467772483825</v>
      </c>
      <c r="J4" s="13">
        <v>14.7469987869262</v>
      </c>
      <c r="K4" s="13">
        <v>0.392482280731201</v>
      </c>
      <c r="L4" s="13">
        <v>6.98068237304687</v>
      </c>
      <c r="M4" s="13">
        <v>11.262749671936</v>
      </c>
      <c r="N4" s="13">
        <v>0.409380674362182</v>
      </c>
      <c r="O4" s="13">
        <v>5.32490134239196</v>
      </c>
      <c r="P4" s="13">
        <v>10.6495881080627</v>
      </c>
      <c r="Q4" s="13">
        <v>1.43470811843872</v>
      </c>
      <c r="R4" s="13">
        <v>5.52863883972168</v>
      </c>
      <c r="S4" s="13">
        <v>27.4435756206512</v>
      </c>
      <c r="T4" s="13">
        <v>0.717812061309814</v>
      </c>
      <c r="U4" s="13">
        <v>6.75724959373474</v>
      </c>
      <c r="V4" s="13">
        <v>31.6428105831146</v>
      </c>
      <c r="W4" s="13">
        <v>167.119389295578</v>
      </c>
    </row>
    <row r="5">
      <c r="A5" s="1" t="s">
        <v>11</v>
      </c>
      <c r="B5" s="13">
        <v>1.31811332702636</v>
      </c>
      <c r="C5" s="13">
        <v>9.15641903877258</v>
      </c>
      <c r="D5" s="13">
        <v>2.86478924751281</v>
      </c>
      <c r="E5" s="13">
        <v>0.586692810058593</v>
      </c>
      <c r="F5" s="13">
        <v>7.78552055358886</v>
      </c>
      <c r="G5" s="13">
        <v>3.06951022148132</v>
      </c>
      <c r="H5" s="13">
        <v>0.613227367401123</v>
      </c>
      <c r="I5" s="13">
        <v>10.4457728862762</v>
      </c>
      <c r="J5" s="13">
        <v>11.058004617691</v>
      </c>
      <c r="K5" s="13">
        <v>0.614505290985107</v>
      </c>
      <c r="L5" s="13">
        <v>8.08963751792907</v>
      </c>
      <c r="M5" s="13">
        <v>36.5570964813232</v>
      </c>
      <c r="N5" s="13">
        <v>0.818759441375732</v>
      </c>
      <c r="O5" s="13">
        <v>5.52934551239013</v>
      </c>
      <c r="P5" s="13">
        <v>16.384064912796</v>
      </c>
      <c r="Q5" s="13">
        <v>0.372601747512817</v>
      </c>
      <c r="R5" s="13">
        <v>10.2778260707855</v>
      </c>
      <c r="S5" s="13">
        <v>17.9641079902648</v>
      </c>
      <c r="T5" s="13">
        <v>1.08191275596618</v>
      </c>
      <c r="U5" s="13">
        <v>5.11927390098571</v>
      </c>
      <c r="V5" s="13">
        <v>14.13485622406</v>
      </c>
      <c r="W5" s="13">
        <v>163.843468189239</v>
      </c>
    </row>
    <row r="6">
      <c r="A6" s="1" t="s">
        <v>13</v>
      </c>
      <c r="B6" s="13">
        <v>1.15165424346923</v>
      </c>
      <c r="C6" s="13">
        <v>9.20510244369506</v>
      </c>
      <c r="D6" s="13">
        <v>3.9213843345642</v>
      </c>
      <c r="E6" s="13">
        <v>0.464394330978393</v>
      </c>
      <c r="F6" s="13">
        <v>9.42077922821045</v>
      </c>
      <c r="G6" s="13">
        <v>1.80237126350402</v>
      </c>
      <c r="H6" s="13">
        <v>0.757197856903076</v>
      </c>
      <c r="I6" s="13">
        <v>14.6425426006317</v>
      </c>
      <c r="J6" s="13">
        <v>14.9504203796386</v>
      </c>
      <c r="K6" s="13">
        <v>0.615273475646972</v>
      </c>
      <c r="L6" s="13">
        <v>6.96294808387756</v>
      </c>
      <c r="M6" s="13">
        <v>20.6852869987487</v>
      </c>
      <c r="N6" s="13">
        <v>2.66201305389404</v>
      </c>
      <c r="O6" s="13">
        <v>7.7901701927185</v>
      </c>
      <c r="P6" s="13">
        <v>11.86949634552</v>
      </c>
      <c r="Q6" s="13">
        <v>0.374862432479858</v>
      </c>
      <c r="R6" s="13">
        <v>5.46051740646362</v>
      </c>
      <c r="S6" s="13">
        <v>17.5135140419006</v>
      </c>
      <c r="T6" s="13">
        <v>0.820360898971557</v>
      </c>
      <c r="U6" s="13">
        <v>6.75665092468261</v>
      </c>
      <c r="V6" s="13">
        <v>41.1643242835998</v>
      </c>
      <c r="W6" s="13">
        <v>178.992752790451</v>
      </c>
    </row>
    <row r="7"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</row>
    <row r="10">
      <c r="A10" s="1" t="s">
        <v>222</v>
      </c>
      <c r="B10" s="11">
        <f t="shared" ref="B10:W10" si="1">AVERAGE(B3:B6)</f>
        <v>2.261718333</v>
      </c>
      <c r="C10" s="11">
        <f t="shared" si="1"/>
        <v>7.946354508</v>
      </c>
      <c r="D10" s="11">
        <f t="shared" si="1"/>
        <v>2.915963769</v>
      </c>
      <c r="E10" s="11">
        <f t="shared" si="1"/>
        <v>0.4966501594</v>
      </c>
      <c r="F10" s="11">
        <f t="shared" si="1"/>
        <v>8.947971106</v>
      </c>
      <c r="G10" s="11">
        <f t="shared" si="1"/>
        <v>2.689956069</v>
      </c>
      <c r="H10" s="11">
        <f t="shared" si="1"/>
        <v>0.7528153658</v>
      </c>
      <c r="I10" s="11">
        <f t="shared" si="1"/>
        <v>11.08434671</v>
      </c>
      <c r="J10" s="11">
        <f t="shared" si="1"/>
        <v>16.53801352</v>
      </c>
      <c r="K10" s="11">
        <f t="shared" si="1"/>
        <v>0.6101753116</v>
      </c>
      <c r="L10" s="11">
        <f t="shared" si="1"/>
        <v>8.018340528</v>
      </c>
      <c r="M10" s="11">
        <f t="shared" si="1"/>
        <v>21.06807172</v>
      </c>
      <c r="N10" s="11">
        <f t="shared" si="1"/>
        <v>1.176842511</v>
      </c>
      <c r="O10" s="11">
        <f t="shared" si="1"/>
        <v>6.197199702</v>
      </c>
      <c r="P10" s="11">
        <f t="shared" si="1"/>
        <v>12.74657732</v>
      </c>
      <c r="Q10" s="11">
        <f t="shared" si="1"/>
        <v>0.6990417242</v>
      </c>
      <c r="R10" s="11">
        <f t="shared" si="1"/>
        <v>7.877064168</v>
      </c>
      <c r="S10" s="11">
        <f t="shared" si="1"/>
        <v>24.69015861</v>
      </c>
      <c r="T10" s="11">
        <f t="shared" si="1"/>
        <v>0.9108771682</v>
      </c>
      <c r="U10" s="11">
        <f t="shared" si="1"/>
        <v>5.785257161</v>
      </c>
      <c r="V10" s="11">
        <f t="shared" si="1"/>
        <v>25.37044621</v>
      </c>
      <c r="W10" s="11">
        <f t="shared" si="1"/>
        <v>168.7858734</v>
      </c>
    </row>
    <row r="11"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>
      <c r="A12" s="1" t="s">
        <v>176</v>
      </c>
      <c r="B12" s="11">
        <f>SUM(B10:D10)</f>
        <v>13.12403661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21.63"/>
    <col customWidth="1" min="10" max="10" width="210.25"/>
  </cols>
  <sheetData>
    <row r="1">
      <c r="A1" s="1" t="s">
        <v>22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</row>
    <row r="2">
      <c r="A2" s="1" t="s">
        <v>6</v>
      </c>
      <c r="B2" s="1">
        <v>9.0</v>
      </c>
      <c r="I2" s="7" t="s">
        <v>28</v>
      </c>
      <c r="J2" s="8" t="s">
        <v>29</v>
      </c>
      <c r="K2" s="7" t="s">
        <v>30</v>
      </c>
      <c r="L2" s="9"/>
      <c r="M2" s="9"/>
    </row>
    <row r="3">
      <c r="A3" s="1" t="s">
        <v>9</v>
      </c>
      <c r="B3" s="1">
        <v>9.0</v>
      </c>
      <c r="I3" s="7" t="s">
        <v>31</v>
      </c>
      <c r="J3" s="7" t="s">
        <v>32</v>
      </c>
      <c r="K3" s="7" t="s">
        <v>30</v>
      </c>
      <c r="L3" s="9"/>
      <c r="M3" s="9"/>
    </row>
    <row r="4">
      <c r="A4" s="1" t="s">
        <v>13</v>
      </c>
      <c r="B4" s="1">
        <v>7.0</v>
      </c>
      <c r="I4" s="7" t="s">
        <v>33</v>
      </c>
      <c r="J4" s="7" t="s">
        <v>32</v>
      </c>
      <c r="K4" s="7" t="s">
        <v>30</v>
      </c>
      <c r="L4" s="9"/>
      <c r="M4" s="9"/>
    </row>
    <row r="5">
      <c r="A5" s="1" t="s">
        <v>11</v>
      </c>
      <c r="B5" s="1">
        <v>8.0</v>
      </c>
      <c r="I5" s="7" t="s">
        <v>34</v>
      </c>
      <c r="J5" s="7" t="s">
        <v>32</v>
      </c>
      <c r="K5" s="7" t="s">
        <v>30</v>
      </c>
      <c r="L5" s="9"/>
      <c r="M5" s="9"/>
    </row>
    <row r="6">
      <c r="A6" s="1" t="s">
        <v>35</v>
      </c>
      <c r="B6" s="1">
        <v>4.0</v>
      </c>
      <c r="I6" s="7" t="s">
        <v>36</v>
      </c>
      <c r="J6" s="7" t="s">
        <v>37</v>
      </c>
      <c r="K6" s="7" t="s">
        <v>30</v>
      </c>
      <c r="L6" s="9"/>
      <c r="M6" s="9"/>
    </row>
    <row r="7">
      <c r="A7" s="1" t="s">
        <v>38</v>
      </c>
      <c r="B7" s="1">
        <v>1.0</v>
      </c>
      <c r="I7" s="7" t="s">
        <v>39</v>
      </c>
      <c r="J7" s="7" t="s">
        <v>40</v>
      </c>
      <c r="K7" s="7" t="s">
        <v>30</v>
      </c>
      <c r="L7" s="9"/>
      <c r="M7" s="9"/>
    </row>
    <row r="8">
      <c r="A8" s="1" t="s">
        <v>41</v>
      </c>
      <c r="B8" s="1">
        <v>3.0</v>
      </c>
      <c r="I8" s="7" t="s">
        <v>42</v>
      </c>
      <c r="J8" s="7" t="s">
        <v>43</v>
      </c>
      <c r="K8" s="7" t="s">
        <v>44</v>
      </c>
      <c r="L8" s="7" t="s">
        <v>38</v>
      </c>
      <c r="M8" s="7" t="s">
        <v>45</v>
      </c>
    </row>
    <row r="9">
      <c r="A9" s="1" t="s">
        <v>46</v>
      </c>
      <c r="B9" s="1">
        <f>sum(B2:B5)</f>
        <v>33</v>
      </c>
      <c r="I9" s="7" t="s">
        <v>47</v>
      </c>
      <c r="J9" s="10" t="s">
        <v>48</v>
      </c>
      <c r="K9" s="7" t="s">
        <v>30</v>
      </c>
      <c r="L9" s="9"/>
      <c r="M9" s="9"/>
    </row>
    <row r="10">
      <c r="I10" s="7" t="s">
        <v>49</v>
      </c>
      <c r="J10" s="10" t="s">
        <v>50</v>
      </c>
      <c r="K10" s="7" t="s">
        <v>30</v>
      </c>
      <c r="L10" s="9"/>
      <c r="M10" s="9"/>
    </row>
    <row r="11">
      <c r="I11" s="7" t="s">
        <v>51</v>
      </c>
      <c r="J11" s="7" t="s">
        <v>37</v>
      </c>
      <c r="K11" s="7" t="s">
        <v>30</v>
      </c>
      <c r="L11" s="9"/>
      <c r="M11" s="9"/>
    </row>
    <row r="12">
      <c r="I12" s="7" t="s">
        <v>52</v>
      </c>
      <c r="J12" s="7" t="s">
        <v>53</v>
      </c>
      <c r="K12" s="7" t="s">
        <v>44</v>
      </c>
      <c r="L12" s="7" t="s">
        <v>54</v>
      </c>
      <c r="M12" s="7" t="s">
        <v>55</v>
      </c>
    </row>
    <row r="13">
      <c r="I13" s="7" t="s">
        <v>56</v>
      </c>
      <c r="J13" s="10" t="s">
        <v>57</v>
      </c>
      <c r="K13" s="7" t="s">
        <v>30</v>
      </c>
      <c r="L13" s="9"/>
      <c r="M13" s="9"/>
    </row>
    <row r="14">
      <c r="I14" s="7" t="s">
        <v>58</v>
      </c>
      <c r="J14" s="7" t="s">
        <v>59</v>
      </c>
      <c r="K14" s="7" t="s">
        <v>30</v>
      </c>
      <c r="L14" s="7" t="s">
        <v>54</v>
      </c>
      <c r="M14" s="7" t="s">
        <v>55</v>
      </c>
    </row>
    <row r="15">
      <c r="I15" s="7" t="s">
        <v>60</v>
      </c>
      <c r="J15" s="10" t="s">
        <v>61</v>
      </c>
      <c r="K15" s="7" t="s">
        <v>30</v>
      </c>
      <c r="L15" s="9"/>
      <c r="M15" s="9"/>
    </row>
    <row r="16">
      <c r="I16" s="7" t="s">
        <v>62</v>
      </c>
      <c r="J16" s="7" t="s">
        <v>63</v>
      </c>
      <c r="K16" s="7" t="s">
        <v>30</v>
      </c>
      <c r="L16" s="9"/>
      <c r="M16" s="9"/>
    </row>
    <row r="17">
      <c r="I17" s="7" t="s">
        <v>64</v>
      </c>
      <c r="J17" s="10" t="s">
        <v>65</v>
      </c>
      <c r="K17" s="7" t="s">
        <v>30</v>
      </c>
      <c r="L17" s="9"/>
      <c r="M17" s="9"/>
    </row>
    <row r="18">
      <c r="I18" s="7" t="s">
        <v>66</v>
      </c>
      <c r="J18" s="7" t="s">
        <v>67</v>
      </c>
      <c r="K18" s="7" t="s">
        <v>30</v>
      </c>
      <c r="L18" s="9"/>
      <c r="M18" s="9"/>
    </row>
    <row r="19">
      <c r="I19" s="7" t="s">
        <v>68</v>
      </c>
      <c r="J19" s="7" t="s">
        <v>69</v>
      </c>
      <c r="K19" s="7" t="s">
        <v>30</v>
      </c>
      <c r="L19" s="9"/>
      <c r="M19" s="9"/>
    </row>
    <row r="20">
      <c r="I20" s="7" t="s">
        <v>70</v>
      </c>
      <c r="J20" s="7" t="s">
        <v>71</v>
      </c>
      <c r="K20" s="7" t="s">
        <v>30</v>
      </c>
      <c r="L20" s="9"/>
      <c r="M20" s="9"/>
    </row>
    <row r="21">
      <c r="I21" s="7" t="s">
        <v>72</v>
      </c>
      <c r="J21" s="8" t="s">
        <v>73</v>
      </c>
      <c r="K21" s="7" t="s">
        <v>30</v>
      </c>
      <c r="L21" s="9"/>
      <c r="M21" s="9"/>
    </row>
    <row r="22">
      <c r="I22" s="7" t="s">
        <v>74</v>
      </c>
      <c r="J22" s="7" t="s">
        <v>75</v>
      </c>
      <c r="K22" s="7" t="s">
        <v>30</v>
      </c>
      <c r="L22" s="9"/>
      <c r="M22" s="9"/>
    </row>
    <row r="23">
      <c r="I23" s="7" t="s">
        <v>76</v>
      </c>
      <c r="J23" s="7" t="s">
        <v>77</v>
      </c>
      <c r="K23" s="7" t="s">
        <v>30</v>
      </c>
      <c r="L23" s="9"/>
      <c r="M23" s="9"/>
    </row>
    <row r="24">
      <c r="I24" s="7" t="s">
        <v>78</v>
      </c>
      <c r="J24" s="7" t="s">
        <v>79</v>
      </c>
      <c r="K24" s="7" t="s">
        <v>30</v>
      </c>
      <c r="L24" s="9"/>
      <c r="M24" s="9"/>
    </row>
    <row r="25">
      <c r="I25" s="7" t="s">
        <v>80</v>
      </c>
      <c r="J25" s="8" t="s">
        <v>75</v>
      </c>
      <c r="K25" s="7" t="s">
        <v>30</v>
      </c>
      <c r="L25" s="9"/>
      <c r="M25" s="9"/>
    </row>
    <row r="26">
      <c r="I26" s="7" t="s">
        <v>81</v>
      </c>
      <c r="J26" s="7" t="s">
        <v>82</v>
      </c>
      <c r="K26" s="7" t="s">
        <v>30</v>
      </c>
      <c r="L26" s="9"/>
      <c r="M26" s="9"/>
    </row>
    <row r="27">
      <c r="I27" s="7" t="s">
        <v>83</v>
      </c>
      <c r="J27" s="7" t="s">
        <v>84</v>
      </c>
      <c r="K27" s="7" t="s">
        <v>44</v>
      </c>
      <c r="L27" s="7" t="s">
        <v>35</v>
      </c>
      <c r="M27" s="7" t="s">
        <v>85</v>
      </c>
    </row>
    <row r="28">
      <c r="I28" s="7" t="s">
        <v>86</v>
      </c>
      <c r="J28" s="7" t="s">
        <v>79</v>
      </c>
      <c r="K28" s="7" t="s">
        <v>30</v>
      </c>
      <c r="L28" s="9"/>
      <c r="M28" s="9"/>
    </row>
    <row r="29">
      <c r="I29" s="7" t="s">
        <v>87</v>
      </c>
      <c r="J29" s="7" t="s">
        <v>88</v>
      </c>
      <c r="K29" s="7" t="s">
        <v>44</v>
      </c>
      <c r="L29" s="7" t="s">
        <v>35</v>
      </c>
      <c r="M29" s="7" t="s">
        <v>85</v>
      </c>
    </row>
    <row r="30">
      <c r="I30" s="7" t="s">
        <v>89</v>
      </c>
      <c r="J30" s="7" t="s">
        <v>90</v>
      </c>
      <c r="K30" s="7" t="s">
        <v>30</v>
      </c>
      <c r="L30" s="9"/>
      <c r="M30" s="9"/>
    </row>
    <row r="31">
      <c r="I31" s="7" t="s">
        <v>91</v>
      </c>
      <c r="J31" s="10" t="s">
        <v>92</v>
      </c>
      <c r="K31" s="7" t="s">
        <v>30</v>
      </c>
      <c r="L31" s="9"/>
      <c r="M31" s="9"/>
    </row>
    <row r="32">
      <c r="I32" s="7" t="s">
        <v>93</v>
      </c>
      <c r="J32" s="8" t="s">
        <v>94</v>
      </c>
      <c r="K32" s="7" t="s">
        <v>30</v>
      </c>
      <c r="L32" s="9"/>
      <c r="M32" s="9"/>
    </row>
    <row r="33">
      <c r="I33" s="7" t="s">
        <v>95</v>
      </c>
      <c r="J33" s="7" t="s">
        <v>96</v>
      </c>
      <c r="K33" s="7" t="s">
        <v>30</v>
      </c>
      <c r="L33" s="9"/>
      <c r="M33" s="9"/>
    </row>
    <row r="34">
      <c r="I34" s="7" t="s">
        <v>97</v>
      </c>
      <c r="J34" s="7" t="s">
        <v>98</v>
      </c>
      <c r="K34" s="7" t="s">
        <v>44</v>
      </c>
      <c r="L34" s="7" t="s">
        <v>35</v>
      </c>
      <c r="M34" s="7" t="s">
        <v>55</v>
      </c>
    </row>
    <row r="35">
      <c r="I35" s="7" t="s">
        <v>99</v>
      </c>
      <c r="J35" s="7" t="s">
        <v>100</v>
      </c>
      <c r="K35" s="7" t="s">
        <v>30</v>
      </c>
      <c r="L35" s="9"/>
      <c r="M35" s="9"/>
    </row>
    <row r="36">
      <c r="I36" s="7" t="s">
        <v>101</v>
      </c>
      <c r="J36" s="7" t="s">
        <v>102</v>
      </c>
      <c r="K36" s="7" t="s">
        <v>30</v>
      </c>
      <c r="L36" s="9"/>
      <c r="M36" s="9"/>
    </row>
    <row r="37">
      <c r="I37" s="7" t="s">
        <v>103</v>
      </c>
      <c r="J37" s="7" t="s">
        <v>104</v>
      </c>
      <c r="K37" s="7" t="s">
        <v>30</v>
      </c>
      <c r="L37" s="9"/>
      <c r="M37" s="9"/>
    </row>
    <row r="38">
      <c r="I38" s="7" t="s">
        <v>105</v>
      </c>
      <c r="J38" s="7" t="s">
        <v>106</v>
      </c>
      <c r="K38" s="7" t="s">
        <v>30</v>
      </c>
      <c r="L38" s="9"/>
      <c r="M38" s="9"/>
    </row>
    <row r="39">
      <c r="I39" s="7" t="s">
        <v>107</v>
      </c>
      <c r="J39" s="7" t="s">
        <v>102</v>
      </c>
      <c r="K39" s="7" t="s">
        <v>30</v>
      </c>
      <c r="L39" s="9"/>
      <c r="M39" s="9"/>
    </row>
    <row r="40">
      <c r="I40" s="7" t="s">
        <v>108</v>
      </c>
      <c r="J40" s="7" t="s">
        <v>109</v>
      </c>
      <c r="K40" s="7" t="s">
        <v>44</v>
      </c>
      <c r="L40" s="7" t="s">
        <v>35</v>
      </c>
      <c r="M40" s="7" t="s">
        <v>55</v>
      </c>
    </row>
    <row r="41">
      <c r="I41" s="7" t="s">
        <v>110</v>
      </c>
      <c r="J41" s="7" t="s">
        <v>111</v>
      </c>
      <c r="K41" s="7" t="s">
        <v>44</v>
      </c>
      <c r="L41" s="7" t="s">
        <v>54</v>
      </c>
      <c r="M41" s="7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3.0"/>
    <col customWidth="1" min="3" max="3" width="9.25"/>
    <col customWidth="1" min="4" max="4" width="13.38"/>
    <col customWidth="1" min="5" max="5" width="8.75"/>
    <col customWidth="1" min="6" max="6" width="10.38"/>
    <col customWidth="1" min="7" max="7" width="7.0"/>
    <col customWidth="1" min="8" max="8" width="4.25"/>
    <col customWidth="1" min="9" max="14" width="4.63"/>
    <col customWidth="1" min="19" max="20" width="6.63"/>
    <col customWidth="1" min="21" max="21" width="25.25"/>
    <col customWidth="1" min="22" max="22" width="7.63"/>
  </cols>
  <sheetData>
    <row r="1">
      <c r="A1" s="1"/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/>
      <c r="I1" s="1"/>
      <c r="J1" s="1"/>
      <c r="S1" s="1"/>
      <c r="T1" s="1"/>
      <c r="U1" s="1" t="s">
        <v>118</v>
      </c>
    </row>
    <row r="2">
      <c r="A2" s="1" t="s">
        <v>119</v>
      </c>
      <c r="B2" s="1" t="s">
        <v>120</v>
      </c>
      <c r="C2" s="1"/>
      <c r="D2" s="1"/>
      <c r="E2" s="1"/>
      <c r="F2" s="1"/>
      <c r="G2" s="1"/>
      <c r="H2" s="1"/>
      <c r="I2" s="1" t="s">
        <v>121</v>
      </c>
      <c r="J2" s="1"/>
      <c r="O2" s="7" t="s">
        <v>25</v>
      </c>
      <c r="P2" s="7" t="s">
        <v>26</v>
      </c>
      <c r="Q2" s="7" t="s">
        <v>27</v>
      </c>
      <c r="R2" s="1" t="s">
        <v>122</v>
      </c>
      <c r="S2" s="1"/>
      <c r="T2" s="1"/>
      <c r="U2" s="1" t="s">
        <v>123</v>
      </c>
      <c r="V2" s="11">
        <f>2+2+2+2</f>
        <v>8</v>
      </c>
    </row>
    <row r="3">
      <c r="A3" s="7" t="s">
        <v>28</v>
      </c>
      <c r="B3" s="12">
        <v>1.0</v>
      </c>
      <c r="C3" s="12">
        <v>1.0</v>
      </c>
      <c r="D3" s="12">
        <v>3.0</v>
      </c>
      <c r="E3" s="12">
        <v>0.0</v>
      </c>
      <c r="F3" s="12">
        <v>0.0</v>
      </c>
      <c r="G3" s="12">
        <v>1.0</v>
      </c>
      <c r="H3" s="13"/>
      <c r="I3" s="14">
        <v>1.0</v>
      </c>
      <c r="J3" s="14">
        <v>1.0</v>
      </c>
      <c r="K3" s="14">
        <v>3.0</v>
      </c>
      <c r="L3" s="14">
        <v>0.0</v>
      </c>
      <c r="M3" s="14">
        <v>0.0</v>
      </c>
      <c r="N3" s="14">
        <v>1.0</v>
      </c>
      <c r="O3" s="7" t="s">
        <v>30</v>
      </c>
      <c r="P3" s="9"/>
      <c r="Q3" s="9"/>
      <c r="R3" s="11">
        <f t="shared" ref="R3:R42" si="1">abs((B3-I3)+(C3-J3)+(D3-K3)+(E3-L3)+(F3-M3)+(G3-N3))</f>
        <v>0</v>
      </c>
      <c r="S3" s="1"/>
      <c r="T3" s="1"/>
      <c r="U3" s="1" t="s">
        <v>124</v>
      </c>
      <c r="V3" s="1">
        <v>24.0</v>
      </c>
    </row>
    <row r="4">
      <c r="A4" s="7" t="s">
        <v>31</v>
      </c>
      <c r="B4" s="15">
        <v>1.0</v>
      </c>
      <c r="C4" s="15">
        <v>1.0</v>
      </c>
      <c r="D4" s="15">
        <v>3.0</v>
      </c>
      <c r="E4" s="15">
        <v>0.0</v>
      </c>
      <c r="F4" s="15">
        <v>0.0</v>
      </c>
      <c r="G4" s="15">
        <v>1.0</v>
      </c>
      <c r="H4" s="13"/>
      <c r="I4" s="14">
        <v>1.0</v>
      </c>
      <c r="J4" s="14">
        <v>1.0</v>
      </c>
      <c r="K4" s="14">
        <v>2.0</v>
      </c>
      <c r="L4" s="14">
        <v>0.0</v>
      </c>
      <c r="M4" s="14">
        <v>0.0</v>
      </c>
      <c r="N4" s="14">
        <v>1.0</v>
      </c>
      <c r="O4" s="7" t="s">
        <v>30</v>
      </c>
      <c r="P4" s="9"/>
      <c r="Q4" s="9"/>
      <c r="R4" s="11">
        <f t="shared" si="1"/>
        <v>1</v>
      </c>
      <c r="V4" s="1">
        <f>V3/(V2+V3)</f>
        <v>0.75</v>
      </c>
    </row>
    <row r="5">
      <c r="A5" s="7" t="s">
        <v>33</v>
      </c>
      <c r="B5" s="15">
        <v>1.0</v>
      </c>
      <c r="C5" s="15">
        <v>1.0</v>
      </c>
      <c r="D5" s="15">
        <v>3.0</v>
      </c>
      <c r="E5" s="15">
        <v>0.0</v>
      </c>
      <c r="F5" s="15">
        <v>0.0</v>
      </c>
      <c r="G5" s="15">
        <v>1.0</v>
      </c>
      <c r="H5" s="13"/>
      <c r="I5" s="14">
        <v>1.0</v>
      </c>
      <c r="J5" s="14">
        <v>1.0</v>
      </c>
      <c r="K5" s="14">
        <v>3.0</v>
      </c>
      <c r="L5" s="14">
        <v>0.0</v>
      </c>
      <c r="M5" s="14">
        <v>0.0</v>
      </c>
      <c r="N5" s="14">
        <v>1.0</v>
      </c>
      <c r="O5" s="7" t="s">
        <v>30</v>
      </c>
      <c r="P5" s="9"/>
      <c r="Q5" s="9"/>
      <c r="R5" s="11">
        <f t="shared" si="1"/>
        <v>0</v>
      </c>
    </row>
    <row r="6">
      <c r="A6" s="7" t="s">
        <v>34</v>
      </c>
      <c r="B6" s="15">
        <v>1.0</v>
      </c>
      <c r="C6" s="15">
        <v>1.0</v>
      </c>
      <c r="D6" s="15">
        <v>3.0</v>
      </c>
      <c r="E6" s="15">
        <v>0.0</v>
      </c>
      <c r="F6" s="15">
        <v>0.0</v>
      </c>
      <c r="G6" s="15">
        <v>1.0</v>
      </c>
      <c r="H6" s="13"/>
      <c r="I6" s="14">
        <v>1.0</v>
      </c>
      <c r="J6" s="14">
        <v>1.0</v>
      </c>
      <c r="K6" s="14">
        <v>3.0</v>
      </c>
      <c r="L6" s="14">
        <v>0.0</v>
      </c>
      <c r="M6" s="14">
        <v>0.0</v>
      </c>
      <c r="N6" s="14">
        <v>1.0</v>
      </c>
      <c r="O6" s="7" t="s">
        <v>30</v>
      </c>
      <c r="P6" s="9"/>
      <c r="Q6" s="9"/>
      <c r="R6" s="11">
        <f t="shared" si="1"/>
        <v>0</v>
      </c>
    </row>
    <row r="7">
      <c r="A7" s="7" t="s">
        <v>36</v>
      </c>
      <c r="B7" s="15">
        <v>1.0</v>
      </c>
      <c r="C7" s="15">
        <v>1.0</v>
      </c>
      <c r="D7" s="15">
        <v>3.0</v>
      </c>
      <c r="E7" s="15">
        <v>0.0</v>
      </c>
      <c r="F7" s="15">
        <v>0.0</v>
      </c>
      <c r="G7" s="15">
        <v>1.0</v>
      </c>
      <c r="H7" s="13"/>
      <c r="I7" s="14">
        <v>1.0</v>
      </c>
      <c r="J7" s="14">
        <v>1.0</v>
      </c>
      <c r="K7" s="14">
        <v>2.0</v>
      </c>
      <c r="L7" s="14">
        <v>0.0</v>
      </c>
      <c r="M7" s="14">
        <v>0.0</v>
      </c>
      <c r="N7" s="14">
        <v>1.0</v>
      </c>
      <c r="O7" s="7" t="s">
        <v>30</v>
      </c>
      <c r="P7" s="9"/>
      <c r="Q7" s="9"/>
      <c r="R7" s="11">
        <f t="shared" si="1"/>
        <v>1</v>
      </c>
    </row>
    <row r="8">
      <c r="A8" s="7" t="s">
        <v>39</v>
      </c>
      <c r="B8" s="15">
        <v>1.0</v>
      </c>
      <c r="C8" s="15">
        <v>1.0</v>
      </c>
      <c r="D8" s="15">
        <v>3.0</v>
      </c>
      <c r="E8" s="15">
        <v>0.0</v>
      </c>
      <c r="F8" s="15">
        <v>0.0</v>
      </c>
      <c r="G8" s="15">
        <v>1.0</v>
      </c>
      <c r="H8" s="13"/>
      <c r="I8" s="14">
        <v>1.0</v>
      </c>
      <c r="J8" s="14">
        <v>1.0</v>
      </c>
      <c r="K8" s="14">
        <v>3.0</v>
      </c>
      <c r="L8" s="14">
        <v>0.0</v>
      </c>
      <c r="M8" s="14">
        <v>0.0</v>
      </c>
      <c r="N8" s="14">
        <v>1.0</v>
      </c>
      <c r="O8" s="7" t="s">
        <v>30</v>
      </c>
      <c r="P8" s="9"/>
      <c r="Q8" s="9"/>
      <c r="R8" s="11">
        <f t="shared" si="1"/>
        <v>0</v>
      </c>
    </row>
    <row r="9">
      <c r="A9" s="7" t="s">
        <v>42</v>
      </c>
      <c r="B9" s="15">
        <v>1.0</v>
      </c>
      <c r="C9" s="15">
        <v>1.0</v>
      </c>
      <c r="D9" s="15">
        <v>3.0</v>
      </c>
      <c r="E9" s="15">
        <v>0.0</v>
      </c>
      <c r="F9" s="15">
        <v>0.0</v>
      </c>
      <c r="G9" s="15">
        <v>1.0</v>
      </c>
      <c r="H9" s="13"/>
      <c r="I9" s="14">
        <v>1.0</v>
      </c>
      <c r="J9" s="14">
        <v>1.0</v>
      </c>
      <c r="K9" s="14">
        <v>3.0</v>
      </c>
      <c r="L9" s="14">
        <v>0.0</v>
      </c>
      <c r="M9" s="14">
        <v>0.0</v>
      </c>
      <c r="N9" s="14">
        <v>1.0</v>
      </c>
      <c r="O9" s="7" t="s">
        <v>44</v>
      </c>
      <c r="P9" s="7" t="s">
        <v>38</v>
      </c>
      <c r="Q9" s="7" t="s">
        <v>45</v>
      </c>
      <c r="R9" s="11">
        <f t="shared" si="1"/>
        <v>0</v>
      </c>
    </row>
    <row r="10">
      <c r="A10" s="7" t="s">
        <v>47</v>
      </c>
      <c r="B10" s="15">
        <v>1.0</v>
      </c>
      <c r="C10" s="15">
        <v>1.0</v>
      </c>
      <c r="D10" s="15">
        <v>3.0</v>
      </c>
      <c r="E10" s="15">
        <v>0.0</v>
      </c>
      <c r="F10" s="15">
        <v>0.0</v>
      </c>
      <c r="G10" s="15">
        <v>1.0</v>
      </c>
      <c r="H10" s="13"/>
      <c r="I10" s="14">
        <v>1.0</v>
      </c>
      <c r="J10" s="14">
        <v>1.0</v>
      </c>
      <c r="K10" s="14">
        <v>3.0</v>
      </c>
      <c r="L10" s="14">
        <v>0.0</v>
      </c>
      <c r="M10" s="14">
        <v>0.0</v>
      </c>
      <c r="N10" s="14">
        <v>1.0</v>
      </c>
      <c r="O10" s="7" t="s">
        <v>30</v>
      </c>
      <c r="P10" s="9"/>
      <c r="Q10" s="9"/>
      <c r="R10" s="11">
        <f t="shared" si="1"/>
        <v>0</v>
      </c>
    </row>
    <row r="11">
      <c r="A11" s="7" t="s">
        <v>49</v>
      </c>
      <c r="B11" s="15">
        <v>1.0</v>
      </c>
      <c r="C11" s="15">
        <v>1.0</v>
      </c>
      <c r="D11" s="15">
        <v>3.0</v>
      </c>
      <c r="E11" s="15">
        <v>0.0</v>
      </c>
      <c r="F11" s="15">
        <v>0.0</v>
      </c>
      <c r="G11" s="15">
        <v>1.0</v>
      </c>
      <c r="H11" s="13"/>
      <c r="I11" s="14">
        <v>1.0</v>
      </c>
      <c r="J11" s="14">
        <v>1.0</v>
      </c>
      <c r="K11" s="14">
        <v>3.0</v>
      </c>
      <c r="L11" s="14">
        <v>0.0</v>
      </c>
      <c r="M11" s="14">
        <v>0.0</v>
      </c>
      <c r="N11" s="14">
        <v>1.0</v>
      </c>
      <c r="O11" s="7" t="s">
        <v>30</v>
      </c>
      <c r="P11" s="9"/>
      <c r="Q11" s="9"/>
      <c r="R11" s="11">
        <f t="shared" si="1"/>
        <v>0</v>
      </c>
    </row>
    <row r="12">
      <c r="A12" s="7" t="s">
        <v>51</v>
      </c>
      <c r="B12" s="15">
        <v>1.0</v>
      </c>
      <c r="C12" s="15">
        <v>1.0</v>
      </c>
      <c r="D12" s="15">
        <v>3.0</v>
      </c>
      <c r="E12" s="15">
        <v>0.0</v>
      </c>
      <c r="F12" s="15">
        <v>0.0</v>
      </c>
      <c r="G12" s="15">
        <v>1.0</v>
      </c>
      <c r="H12" s="13"/>
      <c r="I12" s="14">
        <v>1.0</v>
      </c>
      <c r="J12" s="14">
        <v>1.0</v>
      </c>
      <c r="K12" s="14">
        <v>3.0</v>
      </c>
      <c r="L12" s="14">
        <v>0.0</v>
      </c>
      <c r="M12" s="14">
        <v>0.0</v>
      </c>
      <c r="N12" s="14">
        <v>1.0</v>
      </c>
      <c r="O12" s="7" t="s">
        <v>30</v>
      </c>
      <c r="P12" s="9"/>
      <c r="Q12" s="9"/>
      <c r="R12" s="11">
        <f t="shared" si="1"/>
        <v>0</v>
      </c>
    </row>
    <row r="13">
      <c r="A13" s="7" t="s">
        <v>52</v>
      </c>
      <c r="B13" s="12">
        <v>0.0</v>
      </c>
      <c r="C13" s="12">
        <v>1.0</v>
      </c>
      <c r="D13" s="12">
        <v>1.0</v>
      </c>
      <c r="E13" s="12">
        <v>1.0</v>
      </c>
      <c r="F13" s="12">
        <v>0.0</v>
      </c>
      <c r="G13" s="12">
        <v>1.0</v>
      </c>
      <c r="H13" s="13"/>
      <c r="I13" s="14">
        <v>0.0</v>
      </c>
      <c r="J13" s="14">
        <v>1.0</v>
      </c>
      <c r="K13" s="14">
        <v>0.0</v>
      </c>
      <c r="L13" s="14">
        <v>0.0</v>
      </c>
      <c r="M13" s="14">
        <v>0.0</v>
      </c>
      <c r="N13" s="14">
        <v>1.0</v>
      </c>
      <c r="O13" s="7" t="s">
        <v>44</v>
      </c>
      <c r="P13" s="7" t="s">
        <v>54</v>
      </c>
      <c r="Q13" s="7" t="s">
        <v>55</v>
      </c>
      <c r="R13" s="11">
        <f t="shared" si="1"/>
        <v>2</v>
      </c>
    </row>
    <row r="14">
      <c r="A14" s="7" t="s">
        <v>56</v>
      </c>
      <c r="B14" s="15">
        <v>0.0</v>
      </c>
      <c r="C14" s="15">
        <v>1.0</v>
      </c>
      <c r="D14" s="15">
        <v>1.0</v>
      </c>
      <c r="E14" s="15">
        <v>1.0</v>
      </c>
      <c r="F14" s="15">
        <v>0.0</v>
      </c>
      <c r="G14" s="15">
        <v>1.0</v>
      </c>
      <c r="H14" s="13"/>
      <c r="I14" s="14">
        <v>1.0</v>
      </c>
      <c r="J14" s="14">
        <v>0.0</v>
      </c>
      <c r="K14" s="14">
        <v>1.0</v>
      </c>
      <c r="L14" s="14">
        <v>0.0</v>
      </c>
      <c r="M14" s="14">
        <v>0.0</v>
      </c>
      <c r="N14" s="14">
        <v>1.0</v>
      </c>
      <c r="O14" s="7" t="s">
        <v>30</v>
      </c>
      <c r="P14" s="9"/>
      <c r="Q14" s="9"/>
      <c r="R14" s="11">
        <f t="shared" si="1"/>
        <v>1</v>
      </c>
    </row>
    <row r="15">
      <c r="A15" s="7" t="s">
        <v>58</v>
      </c>
      <c r="B15" s="15">
        <v>0.0</v>
      </c>
      <c r="C15" s="15">
        <v>1.0</v>
      </c>
      <c r="D15" s="15">
        <v>1.0</v>
      </c>
      <c r="E15" s="15">
        <v>1.0</v>
      </c>
      <c r="F15" s="15">
        <v>0.0</v>
      </c>
      <c r="G15" s="15">
        <v>1.0</v>
      </c>
      <c r="H15" s="13"/>
      <c r="I15" s="14">
        <v>1.0</v>
      </c>
      <c r="J15" s="14">
        <v>0.0</v>
      </c>
      <c r="K15" s="14">
        <v>1.0</v>
      </c>
      <c r="L15" s="14">
        <v>0.0</v>
      </c>
      <c r="M15" s="14">
        <v>0.0</v>
      </c>
      <c r="N15" s="14">
        <v>1.0</v>
      </c>
      <c r="O15" s="7" t="s">
        <v>30</v>
      </c>
      <c r="P15" s="7" t="s">
        <v>54</v>
      </c>
      <c r="Q15" s="7" t="s">
        <v>55</v>
      </c>
      <c r="R15" s="11">
        <f t="shared" si="1"/>
        <v>1</v>
      </c>
    </row>
    <row r="16">
      <c r="A16" s="7" t="s">
        <v>60</v>
      </c>
      <c r="B16" s="15">
        <v>0.0</v>
      </c>
      <c r="C16" s="15">
        <v>1.0</v>
      </c>
      <c r="D16" s="15">
        <v>1.0</v>
      </c>
      <c r="E16" s="15">
        <v>1.0</v>
      </c>
      <c r="F16" s="15">
        <v>0.0</v>
      </c>
      <c r="G16" s="15">
        <v>1.0</v>
      </c>
      <c r="H16" s="13"/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1.0</v>
      </c>
      <c r="O16" s="7" t="s">
        <v>30</v>
      </c>
      <c r="P16" s="9"/>
      <c r="Q16" s="9"/>
      <c r="R16" s="11">
        <f t="shared" si="1"/>
        <v>3</v>
      </c>
    </row>
    <row r="17">
      <c r="A17" s="7" t="s">
        <v>62</v>
      </c>
      <c r="B17" s="15">
        <v>0.0</v>
      </c>
      <c r="C17" s="15">
        <v>1.0</v>
      </c>
      <c r="D17" s="15">
        <v>1.0</v>
      </c>
      <c r="E17" s="15">
        <v>1.0</v>
      </c>
      <c r="F17" s="15">
        <v>0.0</v>
      </c>
      <c r="G17" s="15">
        <v>1.0</v>
      </c>
      <c r="H17" s="13"/>
      <c r="I17" s="14">
        <v>0.0</v>
      </c>
      <c r="J17" s="14">
        <v>1.0</v>
      </c>
      <c r="K17" s="14">
        <v>0.0</v>
      </c>
      <c r="L17" s="14">
        <v>0.0</v>
      </c>
      <c r="M17" s="14">
        <v>0.0</v>
      </c>
      <c r="N17" s="14">
        <v>1.0</v>
      </c>
      <c r="O17" s="7" t="s">
        <v>30</v>
      </c>
      <c r="P17" s="9"/>
      <c r="Q17" s="9"/>
      <c r="R17" s="11">
        <f t="shared" si="1"/>
        <v>2</v>
      </c>
    </row>
    <row r="18">
      <c r="A18" s="7" t="s">
        <v>64</v>
      </c>
      <c r="B18" s="15">
        <v>0.0</v>
      </c>
      <c r="C18" s="15">
        <v>1.0</v>
      </c>
      <c r="D18" s="15">
        <v>1.0</v>
      </c>
      <c r="E18" s="15">
        <v>1.0</v>
      </c>
      <c r="F18" s="15">
        <v>0.0</v>
      </c>
      <c r="G18" s="15">
        <v>1.0</v>
      </c>
      <c r="H18" s="13"/>
      <c r="I18" s="14">
        <v>0.0</v>
      </c>
      <c r="J18" s="14">
        <v>0.0</v>
      </c>
      <c r="K18" s="14">
        <v>1.0</v>
      </c>
      <c r="L18" s="14">
        <v>0.0</v>
      </c>
      <c r="M18" s="14">
        <v>0.0</v>
      </c>
      <c r="N18" s="14">
        <v>1.0</v>
      </c>
      <c r="O18" s="7" t="s">
        <v>30</v>
      </c>
      <c r="P18" s="9"/>
      <c r="Q18" s="9"/>
      <c r="R18" s="11">
        <f t="shared" si="1"/>
        <v>2</v>
      </c>
    </row>
    <row r="19">
      <c r="A19" s="7" t="s">
        <v>66</v>
      </c>
      <c r="B19" s="15">
        <v>0.0</v>
      </c>
      <c r="C19" s="15">
        <v>1.0</v>
      </c>
      <c r="D19" s="15">
        <v>1.0</v>
      </c>
      <c r="E19" s="15">
        <v>1.0</v>
      </c>
      <c r="F19" s="15">
        <v>0.0</v>
      </c>
      <c r="G19" s="15">
        <v>1.0</v>
      </c>
      <c r="H19" s="13"/>
      <c r="I19" s="14">
        <v>0.0</v>
      </c>
      <c r="J19" s="14">
        <v>1.0</v>
      </c>
      <c r="K19" s="14">
        <v>1.0</v>
      </c>
      <c r="L19" s="14">
        <v>0.0</v>
      </c>
      <c r="M19" s="14">
        <v>0.0</v>
      </c>
      <c r="N19" s="14">
        <v>1.0</v>
      </c>
      <c r="O19" s="7" t="s">
        <v>30</v>
      </c>
      <c r="P19" s="9"/>
      <c r="Q19" s="9"/>
      <c r="R19" s="11">
        <f t="shared" si="1"/>
        <v>1</v>
      </c>
    </row>
    <row r="20">
      <c r="A20" s="7" t="s">
        <v>68</v>
      </c>
      <c r="B20" s="15">
        <v>0.0</v>
      </c>
      <c r="C20" s="15">
        <v>1.0</v>
      </c>
      <c r="D20" s="15">
        <v>1.0</v>
      </c>
      <c r="E20" s="15">
        <v>1.0</v>
      </c>
      <c r="F20" s="15">
        <v>0.0</v>
      </c>
      <c r="G20" s="15">
        <v>1.0</v>
      </c>
      <c r="H20" s="13"/>
      <c r="I20" s="14">
        <v>0.0</v>
      </c>
      <c r="J20" s="14">
        <v>0.0</v>
      </c>
      <c r="K20" s="14">
        <v>0.0</v>
      </c>
      <c r="L20" s="14">
        <v>0.0</v>
      </c>
      <c r="M20" s="14">
        <v>0.0</v>
      </c>
      <c r="N20" s="14">
        <v>1.0</v>
      </c>
      <c r="O20" s="7" t="s">
        <v>30</v>
      </c>
      <c r="P20" s="9"/>
      <c r="Q20" s="9"/>
      <c r="R20" s="11">
        <f t="shared" si="1"/>
        <v>3</v>
      </c>
    </row>
    <row r="21">
      <c r="A21" s="7" t="s">
        <v>70</v>
      </c>
      <c r="B21" s="15">
        <v>0.0</v>
      </c>
      <c r="C21" s="15">
        <v>1.0</v>
      </c>
      <c r="D21" s="15">
        <v>1.0</v>
      </c>
      <c r="E21" s="15">
        <v>1.0</v>
      </c>
      <c r="F21" s="15">
        <v>0.0</v>
      </c>
      <c r="G21" s="15">
        <v>1.0</v>
      </c>
      <c r="H21" s="13"/>
      <c r="I21" s="14">
        <v>0.0</v>
      </c>
      <c r="J21" s="14">
        <v>1.0</v>
      </c>
      <c r="K21" s="14">
        <v>0.0</v>
      </c>
      <c r="L21" s="14">
        <v>0.0</v>
      </c>
      <c r="M21" s="14">
        <v>0.0</v>
      </c>
      <c r="N21" s="14">
        <v>1.0</v>
      </c>
      <c r="O21" s="7" t="s">
        <v>30</v>
      </c>
      <c r="P21" s="9"/>
      <c r="Q21" s="9"/>
      <c r="R21" s="11">
        <f t="shared" si="1"/>
        <v>2</v>
      </c>
    </row>
    <row r="22">
      <c r="A22" s="7" t="s">
        <v>72</v>
      </c>
      <c r="B22" s="15">
        <v>0.0</v>
      </c>
      <c r="C22" s="15">
        <v>1.0</v>
      </c>
      <c r="D22" s="15">
        <v>1.0</v>
      </c>
      <c r="E22" s="15">
        <v>1.0</v>
      </c>
      <c r="F22" s="15">
        <v>0.0</v>
      </c>
      <c r="G22" s="15">
        <v>1.0</v>
      </c>
      <c r="H22" s="13"/>
      <c r="I22" s="14">
        <v>0.0</v>
      </c>
      <c r="J22" s="14">
        <v>1.0</v>
      </c>
      <c r="K22" s="14">
        <v>1.0</v>
      </c>
      <c r="L22" s="14">
        <v>0.0</v>
      </c>
      <c r="M22" s="14">
        <v>0.0</v>
      </c>
      <c r="N22" s="14">
        <v>1.0</v>
      </c>
      <c r="O22" s="7" t="s">
        <v>30</v>
      </c>
      <c r="P22" s="9"/>
      <c r="Q22" s="9"/>
      <c r="R22" s="11">
        <f t="shared" si="1"/>
        <v>1</v>
      </c>
    </row>
    <row r="23">
      <c r="A23" s="7" t="s">
        <v>74</v>
      </c>
      <c r="B23" s="12">
        <v>1.0</v>
      </c>
      <c r="C23" s="12">
        <v>1.0</v>
      </c>
      <c r="D23" s="12">
        <v>0.0</v>
      </c>
      <c r="E23" s="12">
        <v>1.0</v>
      </c>
      <c r="F23" s="12">
        <v>0.0</v>
      </c>
      <c r="G23" s="12">
        <v>2.0</v>
      </c>
      <c r="H23" s="13"/>
      <c r="I23" s="14">
        <v>1.0</v>
      </c>
      <c r="J23" s="14">
        <v>1.0</v>
      </c>
      <c r="K23" s="14">
        <v>0.0</v>
      </c>
      <c r="L23" s="14">
        <v>1.0</v>
      </c>
      <c r="M23" s="14">
        <v>0.0</v>
      </c>
      <c r="N23" s="14">
        <v>2.0</v>
      </c>
      <c r="O23" s="7" t="s">
        <v>30</v>
      </c>
      <c r="P23" s="9"/>
      <c r="Q23" s="9"/>
      <c r="R23" s="11">
        <f t="shared" si="1"/>
        <v>0</v>
      </c>
    </row>
    <row r="24">
      <c r="A24" s="7" t="s">
        <v>76</v>
      </c>
      <c r="B24" s="15">
        <v>1.0</v>
      </c>
      <c r="C24" s="15">
        <v>1.0</v>
      </c>
      <c r="D24" s="15">
        <v>0.0</v>
      </c>
      <c r="E24" s="15">
        <v>1.0</v>
      </c>
      <c r="F24" s="15">
        <v>0.0</v>
      </c>
      <c r="G24" s="15">
        <v>2.0</v>
      </c>
      <c r="H24" s="13"/>
      <c r="I24" s="14">
        <v>1.0</v>
      </c>
      <c r="J24" s="14">
        <v>1.0</v>
      </c>
      <c r="K24" s="14">
        <v>0.0</v>
      </c>
      <c r="L24" s="14">
        <v>1.0</v>
      </c>
      <c r="M24" s="14">
        <v>0.0</v>
      </c>
      <c r="N24" s="14">
        <v>2.0</v>
      </c>
      <c r="O24" s="7" t="s">
        <v>30</v>
      </c>
      <c r="P24" s="9"/>
      <c r="Q24" s="9"/>
      <c r="R24" s="11">
        <f t="shared" si="1"/>
        <v>0</v>
      </c>
    </row>
    <row r="25">
      <c r="A25" s="7" t="s">
        <v>78</v>
      </c>
      <c r="B25" s="15">
        <v>1.0</v>
      </c>
      <c r="C25" s="15">
        <v>1.0</v>
      </c>
      <c r="D25" s="15">
        <v>0.0</v>
      </c>
      <c r="E25" s="15">
        <v>1.0</v>
      </c>
      <c r="F25" s="15">
        <v>0.0</v>
      </c>
      <c r="G25" s="15">
        <v>2.0</v>
      </c>
      <c r="H25" s="13"/>
      <c r="I25" s="14">
        <v>2.0</v>
      </c>
      <c r="J25" s="14">
        <v>1.0</v>
      </c>
      <c r="K25" s="14">
        <v>1.0</v>
      </c>
      <c r="L25" s="14">
        <v>1.0</v>
      </c>
      <c r="M25" s="14">
        <v>0.0</v>
      </c>
      <c r="N25" s="14">
        <v>2.0</v>
      </c>
      <c r="O25" s="7" t="s">
        <v>30</v>
      </c>
      <c r="P25" s="9"/>
      <c r="Q25" s="9"/>
      <c r="R25" s="11">
        <f t="shared" si="1"/>
        <v>2</v>
      </c>
    </row>
    <row r="26">
      <c r="A26" s="7" t="s">
        <v>80</v>
      </c>
      <c r="B26" s="15">
        <v>1.0</v>
      </c>
      <c r="C26" s="15">
        <v>1.0</v>
      </c>
      <c r="D26" s="15">
        <v>0.0</v>
      </c>
      <c r="E26" s="15">
        <v>1.0</v>
      </c>
      <c r="F26" s="15">
        <v>0.0</v>
      </c>
      <c r="G26" s="15">
        <v>2.0</v>
      </c>
      <c r="H26" s="13"/>
      <c r="I26" s="14">
        <v>2.0</v>
      </c>
      <c r="J26" s="14">
        <v>1.0</v>
      </c>
      <c r="K26" s="14">
        <v>0.0</v>
      </c>
      <c r="L26" s="14">
        <v>1.0</v>
      </c>
      <c r="M26" s="14">
        <v>0.0</v>
      </c>
      <c r="N26" s="14">
        <v>2.0</v>
      </c>
      <c r="O26" s="7" t="s">
        <v>30</v>
      </c>
      <c r="P26" s="9"/>
      <c r="Q26" s="9"/>
      <c r="R26" s="11">
        <f t="shared" si="1"/>
        <v>1</v>
      </c>
    </row>
    <row r="27">
      <c r="A27" s="7" t="s">
        <v>81</v>
      </c>
      <c r="B27" s="15">
        <v>1.0</v>
      </c>
      <c r="C27" s="15">
        <v>1.0</v>
      </c>
      <c r="D27" s="15">
        <v>0.0</v>
      </c>
      <c r="E27" s="15">
        <v>1.0</v>
      </c>
      <c r="F27" s="15">
        <v>0.0</v>
      </c>
      <c r="G27" s="15">
        <v>2.0</v>
      </c>
      <c r="H27" s="13"/>
      <c r="I27" s="14">
        <v>2.0</v>
      </c>
      <c r="J27" s="14">
        <v>1.0</v>
      </c>
      <c r="K27" s="14">
        <v>0.0</v>
      </c>
      <c r="L27" s="14">
        <v>1.0</v>
      </c>
      <c r="M27" s="14">
        <v>0.0</v>
      </c>
      <c r="N27" s="14">
        <v>2.0</v>
      </c>
      <c r="O27" s="7" t="s">
        <v>30</v>
      </c>
      <c r="P27" s="9"/>
      <c r="Q27" s="9"/>
      <c r="R27" s="11">
        <f t="shared" si="1"/>
        <v>1</v>
      </c>
    </row>
    <row r="28">
      <c r="A28" s="7" t="s">
        <v>83</v>
      </c>
      <c r="B28" s="15">
        <v>1.0</v>
      </c>
      <c r="C28" s="15">
        <v>1.0</v>
      </c>
      <c r="D28" s="15">
        <v>0.0</v>
      </c>
      <c r="E28" s="15">
        <v>1.0</v>
      </c>
      <c r="F28" s="15">
        <v>0.0</v>
      </c>
      <c r="G28" s="15">
        <v>2.0</v>
      </c>
      <c r="H28" s="13"/>
      <c r="I28" s="14">
        <v>2.0</v>
      </c>
      <c r="J28" s="14">
        <v>1.0</v>
      </c>
      <c r="K28" s="14">
        <v>0.0</v>
      </c>
      <c r="L28" s="14">
        <v>1.0</v>
      </c>
      <c r="M28" s="14">
        <v>0.0</v>
      </c>
      <c r="N28" s="14">
        <v>2.0</v>
      </c>
      <c r="O28" s="7" t="s">
        <v>44</v>
      </c>
      <c r="P28" s="7" t="s">
        <v>35</v>
      </c>
      <c r="Q28" s="7" t="s">
        <v>85</v>
      </c>
      <c r="R28" s="11">
        <f t="shared" si="1"/>
        <v>1</v>
      </c>
    </row>
    <row r="29">
      <c r="A29" s="7" t="s">
        <v>86</v>
      </c>
      <c r="B29" s="15">
        <v>1.0</v>
      </c>
      <c r="C29" s="15">
        <v>1.0</v>
      </c>
      <c r="D29" s="15">
        <v>0.0</v>
      </c>
      <c r="E29" s="15">
        <v>1.0</v>
      </c>
      <c r="F29" s="15">
        <v>0.0</v>
      </c>
      <c r="G29" s="15">
        <v>2.0</v>
      </c>
      <c r="H29" s="13"/>
      <c r="I29" s="14">
        <v>1.0</v>
      </c>
      <c r="J29" s="14">
        <v>1.0</v>
      </c>
      <c r="K29" s="14">
        <v>1.0</v>
      </c>
      <c r="L29" s="14">
        <v>1.0</v>
      </c>
      <c r="M29" s="14">
        <v>0.0</v>
      </c>
      <c r="N29" s="14">
        <v>2.0</v>
      </c>
      <c r="O29" s="7" t="s">
        <v>30</v>
      </c>
      <c r="P29" s="9"/>
      <c r="Q29" s="9"/>
      <c r="R29" s="11">
        <f t="shared" si="1"/>
        <v>1</v>
      </c>
    </row>
    <row r="30">
      <c r="A30" s="7" t="s">
        <v>87</v>
      </c>
      <c r="B30" s="15">
        <v>1.0</v>
      </c>
      <c r="C30" s="15">
        <v>1.0</v>
      </c>
      <c r="D30" s="15">
        <v>0.0</v>
      </c>
      <c r="E30" s="15">
        <v>1.0</v>
      </c>
      <c r="F30" s="15">
        <v>0.0</v>
      </c>
      <c r="G30" s="15">
        <v>2.0</v>
      </c>
      <c r="H30" s="13"/>
      <c r="I30" s="14">
        <v>2.0</v>
      </c>
      <c r="J30" s="14">
        <v>1.0</v>
      </c>
      <c r="K30" s="14">
        <v>0.0</v>
      </c>
      <c r="L30" s="14">
        <v>1.0</v>
      </c>
      <c r="M30" s="14">
        <v>0.0</v>
      </c>
      <c r="N30" s="14">
        <v>2.0</v>
      </c>
      <c r="O30" s="7" t="s">
        <v>44</v>
      </c>
      <c r="P30" s="7" t="s">
        <v>35</v>
      </c>
      <c r="Q30" s="7" t="s">
        <v>85</v>
      </c>
      <c r="R30" s="11">
        <f t="shared" si="1"/>
        <v>1</v>
      </c>
    </row>
    <row r="31">
      <c r="A31" s="7" t="s">
        <v>89</v>
      </c>
      <c r="B31" s="15">
        <v>1.0</v>
      </c>
      <c r="C31" s="15">
        <v>1.0</v>
      </c>
      <c r="D31" s="15">
        <v>0.0</v>
      </c>
      <c r="E31" s="15">
        <v>1.0</v>
      </c>
      <c r="F31" s="15">
        <v>0.0</v>
      </c>
      <c r="G31" s="15">
        <v>2.0</v>
      </c>
      <c r="I31" s="14">
        <v>2.0</v>
      </c>
      <c r="J31" s="14">
        <v>1.0</v>
      </c>
      <c r="K31" s="14">
        <v>0.0</v>
      </c>
      <c r="L31" s="14">
        <v>1.0</v>
      </c>
      <c r="M31" s="14">
        <v>0.0</v>
      </c>
      <c r="N31" s="14">
        <v>2.0</v>
      </c>
      <c r="O31" s="7" t="s">
        <v>30</v>
      </c>
      <c r="P31" s="9"/>
      <c r="Q31" s="9"/>
      <c r="R31" s="11">
        <f t="shared" si="1"/>
        <v>1</v>
      </c>
    </row>
    <row r="32" ht="15.0" customHeight="1">
      <c r="A32" s="7" t="s">
        <v>91</v>
      </c>
      <c r="B32" s="15">
        <v>1.0</v>
      </c>
      <c r="C32" s="15">
        <v>1.0</v>
      </c>
      <c r="D32" s="15">
        <v>0.0</v>
      </c>
      <c r="E32" s="15">
        <v>1.0</v>
      </c>
      <c r="F32" s="15">
        <v>0.0</v>
      </c>
      <c r="G32" s="15">
        <v>2.0</v>
      </c>
      <c r="I32" s="14">
        <v>2.0</v>
      </c>
      <c r="J32" s="14">
        <v>1.0</v>
      </c>
      <c r="K32" s="14">
        <v>0.0</v>
      </c>
      <c r="L32" s="14">
        <v>1.0</v>
      </c>
      <c r="M32" s="14">
        <v>0.0</v>
      </c>
      <c r="N32" s="14">
        <v>2.0</v>
      </c>
      <c r="O32" s="7" t="s">
        <v>30</v>
      </c>
      <c r="P32" s="9"/>
      <c r="Q32" s="9"/>
      <c r="R32" s="11">
        <f t="shared" si="1"/>
        <v>1</v>
      </c>
    </row>
    <row r="33">
      <c r="A33" s="7" t="s">
        <v>93</v>
      </c>
      <c r="B33" s="16">
        <v>1.0</v>
      </c>
      <c r="C33" s="16">
        <v>1.0</v>
      </c>
      <c r="D33" s="16">
        <v>0.0</v>
      </c>
      <c r="E33" s="16">
        <v>1.0</v>
      </c>
      <c r="F33" s="16">
        <v>0.0</v>
      </c>
      <c r="G33" s="16">
        <v>2.0</v>
      </c>
      <c r="I33" s="14">
        <v>1.0</v>
      </c>
      <c r="J33" s="14">
        <v>0.0</v>
      </c>
      <c r="K33" s="14">
        <v>0.0</v>
      </c>
      <c r="L33" s="14">
        <v>1.0</v>
      </c>
      <c r="M33" s="14">
        <v>1.0</v>
      </c>
      <c r="N33" s="14">
        <v>2.0</v>
      </c>
      <c r="O33" s="7" t="s">
        <v>30</v>
      </c>
      <c r="P33" s="9"/>
      <c r="Q33" s="9"/>
      <c r="R33" s="11">
        <f t="shared" si="1"/>
        <v>0</v>
      </c>
    </row>
    <row r="34">
      <c r="A34" s="7" t="s">
        <v>95</v>
      </c>
      <c r="B34" s="1">
        <v>1.0</v>
      </c>
      <c r="C34" s="1">
        <v>1.0</v>
      </c>
      <c r="D34" s="1">
        <v>0.0</v>
      </c>
      <c r="E34" s="1">
        <v>1.0</v>
      </c>
      <c r="F34" s="1">
        <v>0.0</v>
      </c>
      <c r="G34" s="1">
        <v>2.0</v>
      </c>
      <c r="I34" s="14">
        <v>1.0</v>
      </c>
      <c r="J34" s="14">
        <v>0.0</v>
      </c>
      <c r="K34" s="14">
        <v>0.0</v>
      </c>
      <c r="L34" s="14">
        <v>0.0</v>
      </c>
      <c r="M34" s="14">
        <v>1.0</v>
      </c>
      <c r="N34" s="14">
        <v>2.0</v>
      </c>
      <c r="O34" s="7" t="s">
        <v>30</v>
      </c>
      <c r="P34" s="9"/>
      <c r="Q34" s="9"/>
      <c r="R34" s="11">
        <f t="shared" si="1"/>
        <v>1</v>
      </c>
    </row>
    <row r="35">
      <c r="A35" s="7" t="s">
        <v>97</v>
      </c>
      <c r="B35" s="1">
        <v>1.0</v>
      </c>
      <c r="C35" s="1">
        <v>1.0</v>
      </c>
      <c r="D35" s="1">
        <v>0.0</v>
      </c>
      <c r="E35" s="1">
        <v>1.0</v>
      </c>
      <c r="F35" s="1">
        <v>0.0</v>
      </c>
      <c r="G35" s="1">
        <v>2.0</v>
      </c>
      <c r="I35" s="14">
        <v>1.0</v>
      </c>
      <c r="J35" s="14">
        <v>0.0</v>
      </c>
      <c r="K35" s="14">
        <v>0.0</v>
      </c>
      <c r="L35" s="14">
        <v>1.0</v>
      </c>
      <c r="M35" s="14">
        <v>2.0</v>
      </c>
      <c r="N35" s="14">
        <v>2.0</v>
      </c>
      <c r="O35" s="7" t="s">
        <v>44</v>
      </c>
      <c r="P35" s="7" t="s">
        <v>35</v>
      </c>
      <c r="Q35" s="7" t="s">
        <v>55</v>
      </c>
      <c r="R35" s="11">
        <f t="shared" si="1"/>
        <v>1</v>
      </c>
    </row>
    <row r="36">
      <c r="A36" s="7" t="s">
        <v>99</v>
      </c>
      <c r="B36" s="1">
        <v>1.0</v>
      </c>
      <c r="C36" s="1">
        <v>1.0</v>
      </c>
      <c r="D36" s="1">
        <v>0.0</v>
      </c>
      <c r="E36" s="1">
        <v>1.0</v>
      </c>
      <c r="F36" s="1">
        <v>0.0</v>
      </c>
      <c r="G36" s="1">
        <v>2.0</v>
      </c>
      <c r="I36" s="14">
        <v>1.0</v>
      </c>
      <c r="J36" s="14">
        <v>0.0</v>
      </c>
      <c r="K36" s="14">
        <v>0.0</v>
      </c>
      <c r="L36" s="14">
        <v>1.0</v>
      </c>
      <c r="M36" s="14">
        <v>1.0</v>
      </c>
      <c r="N36" s="14">
        <v>2.0</v>
      </c>
      <c r="O36" s="7" t="s">
        <v>30</v>
      </c>
      <c r="P36" s="9"/>
      <c r="Q36" s="9"/>
      <c r="R36" s="11">
        <f t="shared" si="1"/>
        <v>0</v>
      </c>
    </row>
    <row r="37">
      <c r="A37" s="7" t="s">
        <v>101</v>
      </c>
      <c r="B37" s="1">
        <v>1.0</v>
      </c>
      <c r="C37" s="1">
        <v>1.0</v>
      </c>
      <c r="D37" s="1">
        <v>0.0</v>
      </c>
      <c r="E37" s="1">
        <v>1.0</v>
      </c>
      <c r="F37" s="1">
        <v>0.0</v>
      </c>
      <c r="G37" s="1">
        <v>2.0</v>
      </c>
      <c r="I37" s="14">
        <v>1.0</v>
      </c>
      <c r="J37" s="14">
        <v>0.0</v>
      </c>
      <c r="K37" s="14">
        <v>0.0</v>
      </c>
      <c r="L37" s="14">
        <v>0.0</v>
      </c>
      <c r="M37" s="14">
        <v>1.0</v>
      </c>
      <c r="N37" s="14">
        <v>2.0</v>
      </c>
      <c r="O37" s="7" t="s">
        <v>30</v>
      </c>
      <c r="P37" s="9"/>
      <c r="Q37" s="9"/>
      <c r="R37" s="11">
        <f t="shared" si="1"/>
        <v>1</v>
      </c>
    </row>
    <row r="38">
      <c r="A38" s="7" t="s">
        <v>103</v>
      </c>
      <c r="B38" s="1">
        <v>1.0</v>
      </c>
      <c r="C38" s="1">
        <v>1.0</v>
      </c>
      <c r="D38" s="1">
        <v>0.0</v>
      </c>
      <c r="E38" s="1">
        <v>1.0</v>
      </c>
      <c r="F38" s="1">
        <v>0.0</v>
      </c>
      <c r="G38" s="1">
        <v>2.0</v>
      </c>
      <c r="I38" s="14">
        <v>1.0</v>
      </c>
      <c r="J38" s="14">
        <v>0.0</v>
      </c>
      <c r="K38" s="14">
        <v>0.0</v>
      </c>
      <c r="L38" s="14">
        <v>1.0</v>
      </c>
      <c r="M38" s="14">
        <v>1.0</v>
      </c>
      <c r="N38" s="14">
        <v>2.0</v>
      </c>
      <c r="O38" s="7" t="s">
        <v>30</v>
      </c>
      <c r="P38" s="9"/>
      <c r="Q38" s="9"/>
      <c r="R38" s="11">
        <f t="shared" si="1"/>
        <v>0</v>
      </c>
    </row>
    <row r="39">
      <c r="A39" s="7" t="s">
        <v>105</v>
      </c>
      <c r="B39" s="1">
        <v>1.0</v>
      </c>
      <c r="C39" s="1">
        <v>1.0</v>
      </c>
      <c r="D39" s="1">
        <v>0.0</v>
      </c>
      <c r="E39" s="1">
        <v>1.0</v>
      </c>
      <c r="F39" s="1">
        <v>0.0</v>
      </c>
      <c r="G39" s="1">
        <v>2.0</v>
      </c>
      <c r="I39" s="14">
        <v>0.0</v>
      </c>
      <c r="J39" s="14">
        <v>0.0</v>
      </c>
      <c r="K39" s="14">
        <v>0.0</v>
      </c>
      <c r="L39" s="14">
        <v>0.0</v>
      </c>
      <c r="M39" s="14">
        <v>1.0</v>
      </c>
      <c r="N39" s="14">
        <v>2.0</v>
      </c>
      <c r="O39" s="7" t="s">
        <v>30</v>
      </c>
      <c r="P39" s="9"/>
      <c r="Q39" s="9"/>
      <c r="R39" s="11">
        <f t="shared" si="1"/>
        <v>2</v>
      </c>
    </row>
    <row r="40">
      <c r="A40" s="7" t="s">
        <v>107</v>
      </c>
      <c r="B40" s="1">
        <v>1.0</v>
      </c>
      <c r="C40" s="1">
        <v>1.0</v>
      </c>
      <c r="D40" s="1">
        <v>0.0</v>
      </c>
      <c r="E40" s="1">
        <v>1.0</v>
      </c>
      <c r="F40" s="1">
        <v>0.0</v>
      </c>
      <c r="G40" s="1">
        <v>2.0</v>
      </c>
      <c r="I40" s="14">
        <v>1.0</v>
      </c>
      <c r="J40" s="14">
        <v>0.0</v>
      </c>
      <c r="K40" s="14">
        <v>0.0</v>
      </c>
      <c r="L40" s="14">
        <v>0.0</v>
      </c>
      <c r="M40" s="14">
        <v>1.0</v>
      </c>
      <c r="N40" s="14">
        <v>2.0</v>
      </c>
      <c r="O40" s="7" t="s">
        <v>30</v>
      </c>
      <c r="P40" s="9"/>
      <c r="Q40" s="9"/>
      <c r="R40" s="11">
        <f t="shared" si="1"/>
        <v>1</v>
      </c>
    </row>
    <row r="41">
      <c r="A41" s="7" t="s">
        <v>108</v>
      </c>
      <c r="B41" s="1">
        <v>1.0</v>
      </c>
      <c r="C41" s="1">
        <v>1.0</v>
      </c>
      <c r="D41" s="1">
        <v>0.0</v>
      </c>
      <c r="E41" s="1">
        <v>1.0</v>
      </c>
      <c r="F41" s="1">
        <v>0.0</v>
      </c>
      <c r="G41" s="1">
        <v>2.0</v>
      </c>
      <c r="I41" s="14">
        <v>0.0</v>
      </c>
      <c r="J41" s="14">
        <v>0.0</v>
      </c>
      <c r="K41" s="14">
        <v>1.0</v>
      </c>
      <c r="L41" s="14">
        <v>1.0</v>
      </c>
      <c r="M41" s="14">
        <v>2.0</v>
      </c>
      <c r="N41" s="14">
        <v>2.0</v>
      </c>
      <c r="O41" s="7" t="s">
        <v>44</v>
      </c>
      <c r="P41" s="7" t="s">
        <v>35</v>
      </c>
      <c r="Q41" s="7" t="s">
        <v>55</v>
      </c>
      <c r="R41" s="11">
        <f t="shared" si="1"/>
        <v>1</v>
      </c>
    </row>
    <row r="42">
      <c r="A42" s="7" t="s">
        <v>110</v>
      </c>
      <c r="B42" s="1">
        <v>1.0</v>
      </c>
      <c r="C42" s="1">
        <v>1.0</v>
      </c>
      <c r="D42" s="1">
        <v>0.0</v>
      </c>
      <c r="E42" s="1">
        <v>1.0</v>
      </c>
      <c r="F42" s="1">
        <v>0.0</v>
      </c>
      <c r="G42" s="1">
        <v>2.0</v>
      </c>
      <c r="I42" s="14">
        <v>1.0</v>
      </c>
      <c r="J42" s="14">
        <v>0.0</v>
      </c>
      <c r="K42" s="14">
        <v>0.0</v>
      </c>
      <c r="L42" s="14">
        <v>0.0</v>
      </c>
      <c r="M42" s="14">
        <v>1.0</v>
      </c>
      <c r="N42" s="14">
        <v>2.0</v>
      </c>
      <c r="O42" s="7" t="s">
        <v>44</v>
      </c>
      <c r="P42" s="7" t="s">
        <v>54</v>
      </c>
      <c r="Q42" s="7" t="s">
        <v>55</v>
      </c>
      <c r="R42" s="11">
        <f t="shared" si="1"/>
        <v>1</v>
      </c>
      <c r="S42" s="1" t="s">
        <v>125</v>
      </c>
    </row>
    <row r="43">
      <c r="Q43" s="1" t="s">
        <v>126</v>
      </c>
      <c r="R43" s="11">
        <f>SUM(R3:R42)</f>
        <v>37</v>
      </c>
      <c r="S43" s="11">
        <f>40*6*3</f>
        <v>720</v>
      </c>
      <c r="T43" s="11">
        <f>1-R43/S43</f>
        <v>0.9486111111</v>
      </c>
    </row>
    <row r="44">
      <c r="Q44" s="1" t="s">
        <v>127</v>
      </c>
      <c r="R44" s="11">
        <f>40*6*3-R43</f>
        <v>683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128</v>
      </c>
    </row>
    <row r="2">
      <c r="A2" s="1" t="s">
        <v>46</v>
      </c>
      <c r="B2" s="1">
        <v>4.0</v>
      </c>
    </row>
    <row r="3">
      <c r="A3" s="1" t="s">
        <v>129</v>
      </c>
      <c r="B3" s="1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130</v>
      </c>
    </row>
    <row r="2">
      <c r="A2" s="1" t="s">
        <v>131</v>
      </c>
      <c r="B2" s="1" t="s">
        <v>132</v>
      </c>
    </row>
    <row r="3">
      <c r="A3" s="1" t="s">
        <v>46</v>
      </c>
      <c r="B3" s="1">
        <v>5.0</v>
      </c>
    </row>
    <row r="4">
      <c r="A4" s="1" t="s">
        <v>133</v>
      </c>
      <c r="B4" s="1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9" width="15.13"/>
  </cols>
  <sheetData>
    <row r="1">
      <c r="A1" s="2"/>
      <c r="B1" s="2" t="s">
        <v>134</v>
      </c>
      <c r="C1" s="5"/>
      <c r="D1" s="2"/>
      <c r="E1" s="2" t="s">
        <v>135</v>
      </c>
      <c r="F1" s="5"/>
      <c r="G1" s="5"/>
      <c r="H1" s="2" t="s">
        <v>136</v>
      </c>
      <c r="I1" s="5"/>
      <c r="J1" s="5"/>
      <c r="K1" s="2" t="s">
        <v>137</v>
      </c>
      <c r="L1" s="5"/>
      <c r="M1" s="5"/>
      <c r="N1" s="2" t="s">
        <v>138</v>
      </c>
      <c r="O1" s="5"/>
      <c r="P1" s="5"/>
      <c r="Q1" s="2" t="s">
        <v>139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2" t="s">
        <v>140</v>
      </c>
      <c r="B2" s="17" t="s">
        <v>141</v>
      </c>
      <c r="C2" s="17" t="s">
        <v>142</v>
      </c>
      <c r="D2" s="17" t="s">
        <v>143</v>
      </c>
      <c r="E2" s="17" t="s">
        <v>144</v>
      </c>
      <c r="F2" s="17" t="s">
        <v>145</v>
      </c>
      <c r="G2" s="17" t="s">
        <v>146</v>
      </c>
      <c r="H2" s="17" t="s">
        <v>147</v>
      </c>
      <c r="I2" s="17" t="s">
        <v>148</v>
      </c>
      <c r="J2" s="17" t="s">
        <v>149</v>
      </c>
      <c r="K2" s="17" t="s">
        <v>150</v>
      </c>
      <c r="L2" s="17" t="s">
        <v>151</v>
      </c>
      <c r="M2" s="17" t="s">
        <v>152</v>
      </c>
      <c r="N2" s="17" t="s">
        <v>153</v>
      </c>
      <c r="O2" s="17" t="s">
        <v>154</v>
      </c>
      <c r="P2" s="17" t="s">
        <v>155</v>
      </c>
      <c r="Q2" s="17" t="s">
        <v>156</v>
      </c>
      <c r="R2" s="17" t="s">
        <v>157</v>
      </c>
      <c r="S2" s="17" t="s">
        <v>158</v>
      </c>
      <c r="T2" s="18" t="s">
        <v>159</v>
      </c>
      <c r="U2" s="5"/>
      <c r="V2" s="5"/>
      <c r="W2" s="5"/>
      <c r="X2" s="5"/>
      <c r="Y2" s="5"/>
      <c r="Z2" s="5"/>
      <c r="AA2" s="5"/>
      <c r="AB2" s="5"/>
      <c r="AC2" s="5"/>
    </row>
    <row r="3">
      <c r="A3" s="7" t="s">
        <v>28</v>
      </c>
      <c r="B3" s="14">
        <v>1.14415335655212</v>
      </c>
      <c r="C3" s="14">
        <v>5.73117232322693</v>
      </c>
      <c r="D3" s="14">
        <v>3.27614212036133</v>
      </c>
      <c r="E3" s="14">
        <v>0.92279052734375</v>
      </c>
      <c r="F3" s="14">
        <v>7.88423490524292</v>
      </c>
      <c r="G3" s="14">
        <v>22.9373950958252</v>
      </c>
      <c r="H3" s="14">
        <v>0.409786701202393</v>
      </c>
      <c r="I3" s="14">
        <v>9.47909832000732</v>
      </c>
      <c r="J3" s="14">
        <v>55.2367672920227</v>
      </c>
      <c r="K3" s="14">
        <v>0.819707632064819</v>
      </c>
      <c r="L3" s="14">
        <v>5.93901824951172</v>
      </c>
      <c r="M3" s="14">
        <v>9.21723055839539</v>
      </c>
      <c r="N3" s="14">
        <v>0.920632362365723</v>
      </c>
      <c r="O3" s="14">
        <v>7.986732006073</v>
      </c>
      <c r="P3" s="14">
        <v>36.1725625991821</v>
      </c>
      <c r="Q3" s="14">
        <v>0.592261791229248</v>
      </c>
      <c r="R3" s="14">
        <v>9.2127685546875</v>
      </c>
      <c r="S3" s="14">
        <v>26.6148598194122</v>
      </c>
      <c r="T3" s="14">
        <v>205.588035583496</v>
      </c>
    </row>
    <row r="4">
      <c r="A4" s="7" t="s">
        <v>31</v>
      </c>
      <c r="B4" s="14">
        <v>0.609844207763672</v>
      </c>
      <c r="C4" s="14">
        <v>9.3268027305603</v>
      </c>
      <c r="D4" s="14">
        <v>2.45865917205811</v>
      </c>
      <c r="E4" s="14">
        <v>5.42722487449646</v>
      </c>
      <c r="F4" s="14">
        <v>13.6198525428772</v>
      </c>
      <c r="G4" s="14">
        <v>26.4220566749573</v>
      </c>
      <c r="H4" s="14">
        <v>0.410807609558106</v>
      </c>
      <c r="I4" s="14">
        <v>12.902336359024</v>
      </c>
      <c r="J4" s="14">
        <v>33.2791149616241</v>
      </c>
      <c r="K4" s="14">
        <v>0.522024869918823</v>
      </c>
      <c r="L4" s="14">
        <v>6.44516205787659</v>
      </c>
      <c r="M4" s="14">
        <v>12.8033373355865</v>
      </c>
      <c r="N4" s="14">
        <v>0.613204479217529</v>
      </c>
      <c r="O4" s="14">
        <v>6.96436429023743</v>
      </c>
      <c r="P4" s="14">
        <v>32.3597068786621</v>
      </c>
      <c r="Q4" s="14">
        <v>0.410085201263428</v>
      </c>
      <c r="R4" s="14">
        <v>5.5331723690033</v>
      </c>
      <c r="S4" s="14">
        <v>21.0714807510376</v>
      </c>
      <c r="T4" s="14">
        <v>192.116784572601</v>
      </c>
    </row>
    <row r="5">
      <c r="A5" s="7" t="s">
        <v>33</v>
      </c>
      <c r="B5" s="14">
        <v>0.892287015914917</v>
      </c>
      <c r="C5" s="14">
        <v>5.28539037704468</v>
      </c>
      <c r="D5" s="14">
        <v>2.04994940757751</v>
      </c>
      <c r="E5" s="14">
        <v>0.612374782562256</v>
      </c>
      <c r="F5" s="14">
        <v>9.22080373764038</v>
      </c>
      <c r="G5" s="14">
        <v>37.4734284877777</v>
      </c>
      <c r="H5" s="14">
        <v>0.594370365142822</v>
      </c>
      <c r="I5" s="14">
        <v>20.0486271381378</v>
      </c>
      <c r="J5" s="14">
        <v>53.0923576354981</v>
      </c>
      <c r="K5" s="14">
        <v>0.452075481414795</v>
      </c>
      <c r="L5" s="14">
        <v>4.9700026512146</v>
      </c>
      <c r="M5" s="14">
        <v>10.8405067920685</v>
      </c>
      <c r="N5" s="14">
        <v>0.52820348739624</v>
      </c>
      <c r="O5" s="14">
        <v>8.48999428749085</v>
      </c>
      <c r="P5" s="14">
        <v>25.4549744129181</v>
      </c>
      <c r="Q5" s="14">
        <v>0.460983276367188</v>
      </c>
      <c r="R5" s="14">
        <v>4.30285692214966</v>
      </c>
      <c r="S5" s="14">
        <v>26.2128663063049</v>
      </c>
      <c r="T5" s="14">
        <v>216.795360803604</v>
      </c>
    </row>
    <row r="6">
      <c r="A6" s="7" t="s">
        <v>34</v>
      </c>
      <c r="B6" s="14">
        <v>0.777760982513428</v>
      </c>
      <c r="C6" s="14">
        <v>6.96576929092407</v>
      </c>
      <c r="D6" s="14">
        <v>2.29919767379761</v>
      </c>
      <c r="E6" s="14">
        <v>0.462849855422974</v>
      </c>
      <c r="F6" s="14">
        <v>8.29668164253235</v>
      </c>
      <c r="G6" s="14">
        <v>31.5861287117004</v>
      </c>
      <c r="H6" s="14">
        <v>0.975042581558228</v>
      </c>
      <c r="I6" s="14">
        <v>16.3860294818878</v>
      </c>
      <c r="J6" s="14">
        <v>32.9737930297852</v>
      </c>
      <c r="K6" s="14">
        <v>0.466424226760864</v>
      </c>
      <c r="L6" s="14">
        <v>5.06082105636597</v>
      </c>
      <c r="M6" s="14">
        <v>11.880845785141</v>
      </c>
      <c r="N6" s="14">
        <v>0.6145339012146</v>
      </c>
      <c r="O6" s="14">
        <v>7.3727822303772</v>
      </c>
      <c r="P6" s="14">
        <v>22.3868951797485</v>
      </c>
      <c r="Q6" s="14">
        <v>0.551519870758057</v>
      </c>
      <c r="R6" s="14">
        <v>8.90888333320618</v>
      </c>
      <c r="S6" s="14">
        <v>27.2362976074219</v>
      </c>
      <c r="T6" s="14">
        <v>186.068485498428</v>
      </c>
    </row>
    <row r="7">
      <c r="A7" s="7" t="s">
        <v>36</v>
      </c>
      <c r="B7" s="14">
        <v>0.731245040893555</v>
      </c>
      <c r="C7" s="14">
        <v>4.91461300849915</v>
      </c>
      <c r="D7" s="14">
        <v>2.09636616706848</v>
      </c>
      <c r="E7" s="14">
        <v>0.464973211288452</v>
      </c>
      <c r="F7" s="14">
        <v>6.96194791793823</v>
      </c>
      <c r="G7" s="14">
        <v>21.980194568634</v>
      </c>
      <c r="H7" s="14">
        <v>0.467567443847656</v>
      </c>
      <c r="I7" s="14">
        <v>21.9920089244843</v>
      </c>
      <c r="J7" s="14">
        <v>33.0756895542145</v>
      </c>
      <c r="K7" s="14">
        <v>0.390681028366089</v>
      </c>
      <c r="L7" s="14">
        <v>6.1622040271759</v>
      </c>
      <c r="M7" s="14">
        <v>12.2877271175385</v>
      </c>
      <c r="N7" s="14">
        <v>0.456307888031006</v>
      </c>
      <c r="O7" s="14">
        <v>6.60221838951111</v>
      </c>
      <c r="P7" s="14">
        <v>25.1951739788055</v>
      </c>
      <c r="Q7" s="14">
        <v>0.515101194381714</v>
      </c>
      <c r="R7" s="14">
        <v>7.16863608360291</v>
      </c>
      <c r="S7" s="14">
        <v>20.7835812568665</v>
      </c>
      <c r="T7" s="14">
        <v>173.268577098846</v>
      </c>
    </row>
    <row r="8">
      <c r="A8" s="7" t="s">
        <v>42</v>
      </c>
      <c r="B8" s="14">
        <v>0.479360580444336</v>
      </c>
      <c r="C8" s="14">
        <v>5.8374514579773</v>
      </c>
      <c r="D8" s="14">
        <v>5.62940335273743</v>
      </c>
      <c r="E8" s="14">
        <v>0.512679815292358</v>
      </c>
      <c r="F8" s="14">
        <v>10.7710831165314</v>
      </c>
      <c r="G8" s="14">
        <v>36.1271886825561</v>
      </c>
      <c r="H8" s="14">
        <v>0.517013549804688</v>
      </c>
      <c r="I8" s="14">
        <v>19.2479782104492</v>
      </c>
      <c r="J8" s="14">
        <v>41.5734062194824</v>
      </c>
      <c r="K8" s="14">
        <v>0.456945419311523</v>
      </c>
      <c r="L8" s="14">
        <v>8.55299687385559</v>
      </c>
      <c r="M8" s="14">
        <v>27.8513412475586</v>
      </c>
      <c r="N8" s="14">
        <v>0.403756856918335</v>
      </c>
      <c r="O8" s="14">
        <v>13.7286512851715</v>
      </c>
      <c r="P8" s="14">
        <v>37.5856771469116</v>
      </c>
      <c r="Q8" s="14">
        <v>0.452353477478027</v>
      </c>
      <c r="R8" s="14">
        <v>5.58467507362366</v>
      </c>
      <c r="S8" s="14">
        <v>33.383175611496</v>
      </c>
      <c r="T8" s="14">
        <v>249.765356063843</v>
      </c>
    </row>
    <row r="9">
      <c r="A9" s="7" t="s">
        <v>47</v>
      </c>
      <c r="B9" s="14">
        <v>1.04730319976807</v>
      </c>
      <c r="C9" s="14">
        <v>6.35188865661621</v>
      </c>
      <c r="D9" s="14">
        <v>2.35253667831421</v>
      </c>
      <c r="E9" s="14">
        <v>6.34770059585571</v>
      </c>
      <c r="F9" s="14">
        <v>5.93849849700928</v>
      </c>
      <c r="G9" s="14">
        <v>56.1149771213532</v>
      </c>
      <c r="H9" s="14">
        <v>0.511712312698364</v>
      </c>
      <c r="I9" s="14">
        <v>21.7086088657379</v>
      </c>
      <c r="J9" s="14">
        <v>50.6920959949493</v>
      </c>
      <c r="K9" s="14">
        <v>0.507306575775147</v>
      </c>
      <c r="L9" s="14">
        <v>6.55528450012207</v>
      </c>
      <c r="M9" s="14">
        <v>11.7789177894592</v>
      </c>
      <c r="N9" s="14">
        <v>0.610449552536011</v>
      </c>
      <c r="O9" s="14">
        <v>7.17097187042236</v>
      </c>
      <c r="P9" s="14">
        <v>24.3685221672058</v>
      </c>
      <c r="Q9" s="14">
        <v>0.494551420211792</v>
      </c>
      <c r="R9" s="14">
        <v>6.80769491195679</v>
      </c>
      <c r="S9" s="14">
        <v>26.5894281864166</v>
      </c>
      <c r="T9" s="14">
        <v>236.754826545715</v>
      </c>
    </row>
    <row r="10">
      <c r="A10" s="7" t="s">
        <v>49</v>
      </c>
      <c r="B10" s="14">
        <v>0.396398782730103</v>
      </c>
      <c r="C10" s="14">
        <v>5.22440338134766</v>
      </c>
      <c r="D10" s="14">
        <v>2.40687298774719</v>
      </c>
      <c r="E10" s="14">
        <v>0.560199737548828</v>
      </c>
      <c r="F10" s="14">
        <v>9.72998380661011</v>
      </c>
      <c r="G10" s="14">
        <v>36.7582015991211</v>
      </c>
      <c r="H10" s="14">
        <v>1.02523112297058</v>
      </c>
      <c r="I10" s="14">
        <v>14.644787311554</v>
      </c>
      <c r="J10" s="14">
        <v>36.6674182415009</v>
      </c>
      <c r="K10" s="14">
        <v>0.610062122344971</v>
      </c>
      <c r="L10" s="14">
        <v>6.14075613021851</v>
      </c>
      <c r="M10" s="14">
        <v>16.2807800769806</v>
      </c>
      <c r="N10" s="14">
        <v>0.416463851928711</v>
      </c>
      <c r="O10" s="14">
        <v>6.8514347076416</v>
      </c>
      <c r="P10" s="14">
        <v>16.3844707012177</v>
      </c>
      <c r="Q10" s="14">
        <v>0.617145538330078</v>
      </c>
      <c r="R10" s="14">
        <v>9.82880210876465</v>
      </c>
      <c r="S10" s="14">
        <v>20.4801154136658</v>
      </c>
      <c r="T10" s="14">
        <v>186.07320189476</v>
      </c>
    </row>
    <row r="11">
      <c r="A11" s="7" t="s">
        <v>51</v>
      </c>
      <c r="B11" s="14">
        <v>0.393906593322754</v>
      </c>
      <c r="C11" s="14">
        <v>5.94968461990356</v>
      </c>
      <c r="D11" s="14">
        <v>1.33107686042786</v>
      </c>
      <c r="E11" s="14">
        <v>0.51336932182312</v>
      </c>
      <c r="F11" s="14">
        <v>10.3372964859009</v>
      </c>
      <c r="G11" s="14">
        <v>33.4110507965088</v>
      </c>
      <c r="H11" s="14">
        <v>0.418116807937622</v>
      </c>
      <c r="I11" s="14">
        <v>10.1255588531494</v>
      </c>
      <c r="J11" s="14">
        <v>30.7285153865814</v>
      </c>
      <c r="K11" s="14">
        <v>0.5878746509552</v>
      </c>
      <c r="L11" s="14">
        <v>5.12270998954773</v>
      </c>
      <c r="M11" s="14">
        <v>16.5879726409912</v>
      </c>
      <c r="N11" s="14">
        <v>0.410013437271118</v>
      </c>
      <c r="O11" s="14">
        <v>10.4457609653473</v>
      </c>
      <c r="P11" s="14">
        <v>21.092625617981</v>
      </c>
      <c r="Q11" s="14">
        <v>0.82211971282959</v>
      </c>
      <c r="R11" s="14">
        <v>5.53342390060425</v>
      </c>
      <c r="S11" s="14">
        <v>65.327262878418</v>
      </c>
      <c r="T11" s="14">
        <v>220.074005365372</v>
      </c>
    </row>
    <row r="12">
      <c r="A12" s="7" t="s">
        <v>52</v>
      </c>
      <c r="B12" s="14">
        <v>0.502091646194458</v>
      </c>
      <c r="C12" s="14">
        <v>9.62239098548889</v>
      </c>
      <c r="D12" s="14">
        <v>3.78934073448181</v>
      </c>
      <c r="E12" s="14">
        <v>0.717636823654175</v>
      </c>
      <c r="F12" s="14">
        <v>23.5584201812744</v>
      </c>
      <c r="G12" s="14">
        <v>13.7145123481751</v>
      </c>
      <c r="H12" s="14">
        <v>0.826192140579224</v>
      </c>
      <c r="I12" s="14">
        <v>11.3606927394867</v>
      </c>
      <c r="J12" s="14">
        <v>46.6921963691711</v>
      </c>
      <c r="K12" s="14">
        <v>1.02599501609802</v>
      </c>
      <c r="L12" s="14">
        <v>5.22013902664185</v>
      </c>
      <c r="M12" s="14">
        <v>13.0044074058533</v>
      </c>
      <c r="N12" s="14">
        <v>0.858020782470703</v>
      </c>
      <c r="O12" s="14">
        <v>11.9434926509857</v>
      </c>
      <c r="P12" s="14">
        <v>24.2688987255096</v>
      </c>
      <c r="Q12" s="14">
        <v>0.408604145050049</v>
      </c>
      <c r="R12" s="14">
        <v>8.15963077545166</v>
      </c>
      <c r="S12" s="14">
        <v>34.6436719894409</v>
      </c>
      <c r="T12" s="14">
        <v>212.078944206238</v>
      </c>
    </row>
    <row r="13">
      <c r="A13" s="7" t="s">
        <v>56</v>
      </c>
      <c r="B13" s="14">
        <v>0.912293195724487</v>
      </c>
      <c r="C13" s="14">
        <v>11.6723852157593</v>
      </c>
      <c r="D13" s="14">
        <v>5.73590207099915</v>
      </c>
      <c r="E13" s="14">
        <v>0.415337800979614</v>
      </c>
      <c r="F13" s="14">
        <v>7.98081517219543</v>
      </c>
      <c r="G13" s="14">
        <v>10.8569960594177</v>
      </c>
      <c r="H13" s="14">
        <v>0.436571598052979</v>
      </c>
      <c r="I13" s="14">
        <v>13.6938455104828</v>
      </c>
      <c r="J13" s="14">
        <v>19.1498069763184</v>
      </c>
      <c r="K13" s="14">
        <v>0.924806594848633</v>
      </c>
      <c r="L13" s="14">
        <v>7.37568664550781</v>
      </c>
      <c r="M13" s="14">
        <v>8.59719443321228</v>
      </c>
      <c r="N13" s="14">
        <v>0.717596530914307</v>
      </c>
      <c r="O13" s="14">
        <v>7.98620581626892</v>
      </c>
      <c r="P13" s="14">
        <v>25.4732372760773</v>
      </c>
      <c r="Q13" s="14">
        <v>0.641729116439819</v>
      </c>
      <c r="R13" s="14">
        <v>9.83074378967285</v>
      </c>
      <c r="S13" s="14">
        <v>23.3476457595825</v>
      </c>
      <c r="T13" s="14">
        <v>156.702482461929</v>
      </c>
    </row>
    <row r="14">
      <c r="A14" s="7" t="s">
        <v>58</v>
      </c>
      <c r="B14" s="14">
        <v>0.900304079055786</v>
      </c>
      <c r="C14" s="14">
        <v>10.4446816444397</v>
      </c>
      <c r="D14" s="14">
        <v>10.0414872169495</v>
      </c>
      <c r="E14" s="14">
        <v>0.61357569694519</v>
      </c>
      <c r="F14" s="14">
        <v>10.8622181415558</v>
      </c>
      <c r="G14" s="14">
        <v>13.3015582561493</v>
      </c>
      <c r="H14" s="14">
        <v>0.510009050369263</v>
      </c>
      <c r="I14" s="14">
        <v>15.4052917957306</v>
      </c>
      <c r="J14" s="14">
        <v>21.0479421615601</v>
      </c>
      <c r="K14" s="14">
        <v>0.720983982086182</v>
      </c>
      <c r="L14" s="14">
        <v>6.2314600944519</v>
      </c>
      <c r="M14" s="14">
        <v>11.7887392044067</v>
      </c>
      <c r="N14" s="14">
        <v>0.614487171173096</v>
      </c>
      <c r="O14" s="14">
        <v>9.21655702590942</v>
      </c>
      <c r="P14" s="14">
        <v>31.3796985149384</v>
      </c>
      <c r="Q14" s="14">
        <v>0.467468023300171</v>
      </c>
      <c r="R14" s="14">
        <v>8.08981800079346</v>
      </c>
      <c r="S14" s="14">
        <v>43.1107428073883</v>
      </c>
      <c r="T14" s="14">
        <v>195.691056251526</v>
      </c>
    </row>
    <row r="15">
      <c r="A15" s="7" t="s">
        <v>60</v>
      </c>
      <c r="B15" s="14">
        <v>0.405763626098633</v>
      </c>
      <c r="C15" s="14">
        <v>20.5718357563019</v>
      </c>
      <c r="D15" s="14">
        <v>3.49049830436707</v>
      </c>
      <c r="E15" s="14">
        <v>0.502170562744141</v>
      </c>
      <c r="F15" s="14">
        <v>13.3112688064575</v>
      </c>
      <c r="G15" s="14">
        <v>10.7539978027344</v>
      </c>
      <c r="H15" s="14">
        <v>0.616662740707397</v>
      </c>
      <c r="I15" s="14">
        <v>16.4729218482971</v>
      </c>
      <c r="J15" s="14">
        <v>14.2434043884277</v>
      </c>
      <c r="K15" s="14">
        <v>1.02483606338501</v>
      </c>
      <c r="L15" s="14">
        <v>8.21878361701965</v>
      </c>
      <c r="M15" s="14">
        <v>9.80351495742798</v>
      </c>
      <c r="N15" s="14">
        <v>0.512222290039063</v>
      </c>
      <c r="O15" s="14">
        <v>10.0345683097839</v>
      </c>
      <c r="P15" s="14">
        <v>34.3050661087036</v>
      </c>
      <c r="Q15" s="14">
        <v>0.615615844726563</v>
      </c>
      <c r="R15" s="14">
        <v>9.2139892578125</v>
      </c>
      <c r="S15" s="14">
        <v>54.6773152351379</v>
      </c>
      <c r="T15" s="14">
        <v>209.815563440323</v>
      </c>
    </row>
    <row r="16">
      <c r="A16" s="7" t="s">
        <v>62</v>
      </c>
      <c r="B16" s="14">
        <v>0.70660138130188</v>
      </c>
      <c r="C16" s="14">
        <v>10.5519013404846</v>
      </c>
      <c r="D16" s="14">
        <v>2.55741286277771</v>
      </c>
      <c r="E16" s="14">
        <v>0.511248111724854</v>
      </c>
      <c r="F16" s="14">
        <v>10.8555493354797</v>
      </c>
      <c r="G16" s="14">
        <v>14.8449990749359</v>
      </c>
      <c r="H16" s="14">
        <v>0.512091636657715</v>
      </c>
      <c r="I16" s="14">
        <v>14.1829226016998</v>
      </c>
      <c r="J16" s="14">
        <v>38.5525124073029</v>
      </c>
      <c r="K16" s="14">
        <v>0.80472207069397</v>
      </c>
      <c r="L16" s="14">
        <v>6.23256349563599</v>
      </c>
      <c r="M16" s="14">
        <v>10.399276971817</v>
      </c>
      <c r="N16" s="14">
        <v>0.482391119003296</v>
      </c>
      <c r="O16" s="14">
        <v>9.42040252685547</v>
      </c>
      <c r="P16" s="14">
        <v>26.9307398796082</v>
      </c>
      <c r="Q16" s="14">
        <v>0.415043592453003</v>
      </c>
      <c r="R16" s="14">
        <v>8.2896454334259</v>
      </c>
      <c r="S16" s="14">
        <v>44.8529009819031</v>
      </c>
      <c r="T16" s="14">
        <v>202.035336494446</v>
      </c>
    </row>
    <row r="17">
      <c r="A17" s="7" t="s">
        <v>64</v>
      </c>
      <c r="B17" s="14">
        <v>0.421936273574829</v>
      </c>
      <c r="C17" s="14">
        <v>11.6464152336121</v>
      </c>
      <c r="D17" s="14">
        <v>4.79852223396301</v>
      </c>
      <c r="E17" s="14">
        <v>0.403656244277954</v>
      </c>
      <c r="F17" s="14">
        <v>11.0099759101868</v>
      </c>
      <c r="G17" s="14">
        <v>14.9909315109253</v>
      </c>
      <c r="H17" s="14">
        <v>0.519664525985718</v>
      </c>
      <c r="I17" s="14">
        <v>12.1527836322784</v>
      </c>
      <c r="J17" s="14">
        <v>47.7187519073486</v>
      </c>
      <c r="K17" s="14">
        <v>5.67665505409241</v>
      </c>
      <c r="L17" s="14">
        <v>6.40598821640015</v>
      </c>
      <c r="M17" s="14">
        <v>11.877516746521</v>
      </c>
      <c r="N17" s="14">
        <v>0.822828531265259</v>
      </c>
      <c r="O17" s="14">
        <v>9.72902369499207</v>
      </c>
      <c r="P17" s="14">
        <v>42.6975300312042</v>
      </c>
      <c r="Q17" s="14">
        <v>0.614000558853149</v>
      </c>
      <c r="R17" s="14">
        <v>7.37229132652283</v>
      </c>
      <c r="S17" s="14">
        <v>48.2294232845306</v>
      </c>
      <c r="T17" s="14">
        <v>238.051799535751</v>
      </c>
    </row>
    <row r="18">
      <c r="A18" s="7" t="s">
        <v>66</v>
      </c>
      <c r="B18" s="14">
        <v>0.482829570770264</v>
      </c>
      <c r="C18" s="14">
        <v>10.3401463031769</v>
      </c>
      <c r="D18" s="14">
        <v>3.1773943901062</v>
      </c>
      <c r="E18" s="14">
        <v>0.81782865524292</v>
      </c>
      <c r="F18" s="14">
        <v>20.6900510787964</v>
      </c>
      <c r="G18" s="14">
        <v>14.9444625377655</v>
      </c>
      <c r="H18" s="14">
        <v>0.50678825378418</v>
      </c>
      <c r="I18" s="14">
        <v>12.8099429607391</v>
      </c>
      <c r="J18" s="14">
        <v>20.2706508636475</v>
      </c>
      <c r="K18" s="14">
        <v>0.51077127456665</v>
      </c>
      <c r="L18" s="14">
        <v>6.0535843372345</v>
      </c>
      <c r="M18" s="14">
        <v>11.6854710578918</v>
      </c>
      <c r="N18" s="14">
        <v>0.798052310943604</v>
      </c>
      <c r="O18" s="14">
        <v>10.1369295120239</v>
      </c>
      <c r="P18" s="14">
        <v>27.5425651073456</v>
      </c>
      <c r="Q18" s="14">
        <v>0.451593399047852</v>
      </c>
      <c r="R18" s="14">
        <v>7.0227427482605</v>
      </c>
      <c r="S18" s="14">
        <v>39.1610195636749</v>
      </c>
      <c r="T18" s="14">
        <v>188.353232383728</v>
      </c>
    </row>
    <row r="19">
      <c r="A19" s="7" t="s">
        <v>68</v>
      </c>
      <c r="B19" s="14">
        <v>0.474765300750732</v>
      </c>
      <c r="C19" s="14">
        <v>10.8542497158051</v>
      </c>
      <c r="D19" s="14">
        <v>4.91337490081787</v>
      </c>
      <c r="E19" s="14">
        <v>0.417775869369507</v>
      </c>
      <c r="F19" s="14">
        <v>13.5138731002808</v>
      </c>
      <c r="G19" s="14">
        <v>12.9984180927277</v>
      </c>
      <c r="H19" s="14">
        <v>0.409392833709717</v>
      </c>
      <c r="I19" s="14">
        <v>11.4684150218964</v>
      </c>
      <c r="J19" s="14">
        <v>51.303163766861</v>
      </c>
      <c r="K19" s="14">
        <v>0.410473585128784</v>
      </c>
      <c r="L19" s="14">
        <v>13.9274227619171</v>
      </c>
      <c r="M19" s="14">
        <v>18.6377429962158</v>
      </c>
      <c r="N19" s="14">
        <v>2.65912008285522</v>
      </c>
      <c r="O19" s="14">
        <v>8.1960072517395</v>
      </c>
      <c r="P19" s="14">
        <v>28.5644376277924</v>
      </c>
      <c r="Q19" s="14">
        <v>0.471037149429321</v>
      </c>
      <c r="R19" s="14">
        <v>7.62053751945496</v>
      </c>
      <c r="S19" s="14">
        <v>32.3587274551392</v>
      </c>
      <c r="T19" s="14">
        <v>220.26478266716</v>
      </c>
    </row>
    <row r="20">
      <c r="A20" s="7" t="s">
        <v>70</v>
      </c>
      <c r="B20" s="14">
        <v>0.502714395523071</v>
      </c>
      <c r="C20" s="14">
        <v>7.37295365333557</v>
      </c>
      <c r="D20" s="14">
        <v>3.10849118232727</v>
      </c>
      <c r="E20" s="14">
        <v>0.580026388168335</v>
      </c>
      <c r="F20" s="14">
        <v>12.0807812213898</v>
      </c>
      <c r="G20" s="14">
        <v>20.2790839672089</v>
      </c>
      <c r="H20" s="14">
        <v>0.50845742225647</v>
      </c>
      <c r="I20" s="14">
        <v>14.8494675159454</v>
      </c>
      <c r="J20" s="14">
        <v>41.1794714927673</v>
      </c>
      <c r="K20" s="14">
        <v>0.604113101959229</v>
      </c>
      <c r="L20" s="14">
        <v>6.4508912563324</v>
      </c>
      <c r="M20" s="14">
        <v>13.2123324871063</v>
      </c>
      <c r="N20" s="14">
        <v>0.408699512481689</v>
      </c>
      <c r="O20" s="14">
        <v>7.37434053421021</v>
      </c>
      <c r="P20" s="14">
        <v>23.5991778373718</v>
      </c>
      <c r="Q20" s="14">
        <v>0.466905117034912</v>
      </c>
      <c r="R20" s="14">
        <v>8.80629754066467</v>
      </c>
      <c r="S20" s="14">
        <v>20.9954648017883</v>
      </c>
      <c r="T20" s="14">
        <v>183.310327291489</v>
      </c>
    </row>
    <row r="21">
      <c r="A21" s="7" t="s">
        <v>72</v>
      </c>
      <c r="B21" s="14">
        <v>0.496993064880371</v>
      </c>
      <c r="C21" s="14">
        <v>13.9400660991669</v>
      </c>
      <c r="D21" s="14">
        <v>2.85418128967285</v>
      </c>
      <c r="E21" s="14">
        <v>0.620679378509522</v>
      </c>
      <c r="F21" s="14">
        <v>14.6475203037262</v>
      </c>
      <c r="G21" s="14">
        <v>15.0468580722809</v>
      </c>
      <c r="H21" s="14">
        <v>0.817166805267334</v>
      </c>
      <c r="I21" s="14">
        <v>22.1171326637268</v>
      </c>
      <c r="J21" s="14">
        <v>61.3389108181</v>
      </c>
      <c r="K21" s="14">
        <v>0.519500732421875</v>
      </c>
      <c r="L21" s="14">
        <v>7.98088192939758</v>
      </c>
      <c r="M21" s="14">
        <v>11.8782386779785</v>
      </c>
      <c r="N21" s="14">
        <v>0.614746570587158</v>
      </c>
      <c r="O21" s="14">
        <v>9.6249041557312</v>
      </c>
      <c r="P21" s="14">
        <v>35.6381027698517</v>
      </c>
      <c r="Q21" s="14">
        <v>0.524388790130615</v>
      </c>
      <c r="R21" s="14">
        <v>7.66036748886108</v>
      </c>
      <c r="S21" s="14">
        <v>26.1865181922913</v>
      </c>
      <c r="T21" s="14">
        <v>233.444642782211</v>
      </c>
    </row>
    <row r="22">
      <c r="A22" s="7" t="s">
        <v>74</v>
      </c>
      <c r="B22" s="14">
        <v>1.20745849609375</v>
      </c>
      <c r="C22" s="14">
        <v>9.21097755432129</v>
      </c>
      <c r="D22" s="14">
        <v>1.84901738166809</v>
      </c>
      <c r="E22" s="14">
        <v>0.571960210800171</v>
      </c>
      <c r="F22" s="14">
        <v>8.63814902305603</v>
      </c>
      <c r="G22" s="14">
        <v>17.1927649974823</v>
      </c>
      <c r="H22" s="14">
        <v>0.420026779174805</v>
      </c>
      <c r="I22" s="14">
        <v>9.93183732032776</v>
      </c>
      <c r="J22" s="14">
        <v>44.3750901222229</v>
      </c>
      <c r="K22" s="14">
        <v>0.478108406066895</v>
      </c>
      <c r="L22" s="14">
        <v>8.70255851745606</v>
      </c>
      <c r="M22" s="14">
        <v>8.49913597106934</v>
      </c>
      <c r="N22" s="14">
        <v>0.512418746948242</v>
      </c>
      <c r="O22" s="14">
        <v>5.47459864616394</v>
      </c>
      <c r="P22" s="14">
        <v>21.7559580802917</v>
      </c>
      <c r="Q22" s="14">
        <v>0.557947635650635</v>
      </c>
      <c r="R22" s="14">
        <v>5.94216513633728</v>
      </c>
      <c r="S22" s="14">
        <v>20.1315450668335</v>
      </c>
      <c r="T22" s="14">
        <v>166.360827207565</v>
      </c>
    </row>
    <row r="23">
      <c r="A23" s="7" t="s">
        <v>76</v>
      </c>
      <c r="B23" s="14">
        <v>0.709202766418457</v>
      </c>
      <c r="C23" s="14">
        <v>9.82980513572693</v>
      </c>
      <c r="D23" s="14">
        <v>2.04617190361023</v>
      </c>
      <c r="E23" s="14">
        <v>0.615235090255737</v>
      </c>
      <c r="F23" s="14">
        <v>10.4491131305695</v>
      </c>
      <c r="G23" s="14">
        <v>16.3826520442963</v>
      </c>
      <c r="H23" s="14">
        <v>0.407128095626831</v>
      </c>
      <c r="I23" s="14">
        <v>8.19240260124207</v>
      </c>
      <c r="J23" s="14">
        <v>38.308221578598</v>
      </c>
      <c r="K23" s="14">
        <v>1.22010493278503</v>
      </c>
      <c r="L23" s="14">
        <v>6.96485042572022</v>
      </c>
      <c r="M23" s="14">
        <v>12.6965506076813</v>
      </c>
      <c r="N23" s="14">
        <v>0.433596134185791</v>
      </c>
      <c r="O23" s="14">
        <v>5.50685930252075</v>
      </c>
      <c r="P23" s="14">
        <v>32.7958595752716</v>
      </c>
      <c r="Q23" s="14">
        <v>0.484827280044556</v>
      </c>
      <c r="R23" s="14">
        <v>7.74581599235535</v>
      </c>
      <c r="S23" s="14">
        <v>20.5637624263763</v>
      </c>
      <c r="T23" s="14">
        <v>176.284648895264</v>
      </c>
    </row>
    <row r="24">
      <c r="A24" s="7" t="s">
        <v>78</v>
      </c>
      <c r="B24" s="14">
        <v>0.389634609222412</v>
      </c>
      <c r="C24" s="14">
        <v>19.2158260345459</v>
      </c>
      <c r="D24" s="14">
        <v>2.02753233909607</v>
      </c>
      <c r="E24" s="14">
        <v>0.417948961257935</v>
      </c>
      <c r="F24" s="14">
        <v>10.8480291366577</v>
      </c>
      <c r="G24" s="14">
        <v>19.2509074211121</v>
      </c>
      <c r="H24" s="14">
        <v>0.510826587677002</v>
      </c>
      <c r="I24" s="14">
        <v>9.9341139793396</v>
      </c>
      <c r="J24" s="14">
        <v>48.7386174201965</v>
      </c>
      <c r="K24" s="14">
        <v>0.515801429748535</v>
      </c>
      <c r="L24" s="14">
        <v>6.75838613510132</v>
      </c>
      <c r="M24" s="14">
        <v>11.3699812889099</v>
      </c>
      <c r="N24" s="14">
        <v>0.536602258682251</v>
      </c>
      <c r="O24" s="14">
        <v>5.40050768852234</v>
      </c>
      <c r="P24" s="14">
        <v>24.4439451694488</v>
      </c>
      <c r="Q24" s="14">
        <v>5.66299366950989</v>
      </c>
      <c r="R24" s="14">
        <v>5.64195084571838</v>
      </c>
      <c r="S24" s="14">
        <v>22.6191186904907</v>
      </c>
      <c r="T24" s="14">
        <v>195.280886888504</v>
      </c>
    </row>
    <row r="25">
      <c r="A25" s="7" t="s">
        <v>80</v>
      </c>
      <c r="B25" s="14">
        <v>0.807364702224731</v>
      </c>
      <c r="C25" s="14">
        <v>16.4807670116425</v>
      </c>
      <c r="D25" s="14">
        <v>2.36145949363708</v>
      </c>
      <c r="E25" s="14">
        <v>0.6114342212677</v>
      </c>
      <c r="F25" s="14">
        <v>13.9279696941376</v>
      </c>
      <c r="G25" s="14">
        <v>19.3500173091888</v>
      </c>
      <c r="H25" s="14">
        <v>0.923313140869141</v>
      </c>
      <c r="I25" s="14">
        <v>12.2903351783752</v>
      </c>
      <c r="J25" s="14">
        <v>57.1325268745422</v>
      </c>
      <c r="K25" s="14">
        <v>0.514923095703125</v>
      </c>
      <c r="L25" s="14">
        <v>7.29440951347351</v>
      </c>
      <c r="M25" s="14">
        <v>13.2862095832825</v>
      </c>
      <c r="N25" s="14">
        <v>0.612199068069458</v>
      </c>
      <c r="O25" s="14">
        <v>4.71501231193543</v>
      </c>
      <c r="P25" s="14">
        <v>32.5606462955475</v>
      </c>
      <c r="Q25" s="14">
        <v>0.609714031219482</v>
      </c>
      <c r="R25" s="14">
        <v>6.75753092765808</v>
      </c>
      <c r="S25" s="14">
        <v>25.1912920475006</v>
      </c>
      <c r="T25" s="14">
        <v>216.667626619339</v>
      </c>
    </row>
    <row r="26">
      <c r="A26" s="7" t="s">
        <v>81</v>
      </c>
      <c r="B26" s="14">
        <v>0.480527639389038</v>
      </c>
      <c r="C26" s="14">
        <v>14.0280184745789</v>
      </c>
      <c r="D26" s="14">
        <v>2.33528852462769</v>
      </c>
      <c r="E26" s="14">
        <v>0.535768032073975</v>
      </c>
      <c r="F26" s="14">
        <v>6.96157813072205</v>
      </c>
      <c r="G26" s="14">
        <v>14.5400972366333</v>
      </c>
      <c r="H26" s="14">
        <v>0.61317777633667</v>
      </c>
      <c r="I26" s="14">
        <v>10.6497714519501</v>
      </c>
      <c r="J26" s="14">
        <v>47.10413813591</v>
      </c>
      <c r="K26" s="14">
        <v>0.409005880355835</v>
      </c>
      <c r="L26" s="14">
        <v>6.55374145507813</v>
      </c>
      <c r="M26" s="14">
        <v>7.57993507385254</v>
      </c>
      <c r="N26" s="14">
        <v>0.816313743591309</v>
      </c>
      <c r="O26" s="14">
        <v>8.16889643669128</v>
      </c>
      <c r="P26" s="14">
        <v>27.2609839439392</v>
      </c>
      <c r="Q26" s="14">
        <v>0.411812543869019</v>
      </c>
      <c r="R26" s="14">
        <v>5.9359781742096</v>
      </c>
      <c r="S26" s="14">
        <v>23.7742245197296</v>
      </c>
      <c r="T26" s="14">
        <v>179.007426261902</v>
      </c>
    </row>
    <row r="27">
      <c r="A27" s="7" t="s">
        <v>83</v>
      </c>
      <c r="B27" s="14">
        <v>0.477316856384277</v>
      </c>
      <c r="C27" s="14">
        <v>22.3215310573578</v>
      </c>
      <c r="D27" s="14">
        <v>3.06921577453613</v>
      </c>
      <c r="E27" s="14">
        <v>0.52290678024292</v>
      </c>
      <c r="F27" s="14">
        <v>13.0300118923187</v>
      </c>
      <c r="G27" s="14">
        <v>17.3711421489716</v>
      </c>
      <c r="H27" s="14">
        <v>0.511497974395752</v>
      </c>
      <c r="I27" s="14">
        <v>9.87026023864746</v>
      </c>
      <c r="J27" s="14">
        <v>50.239875793457</v>
      </c>
      <c r="K27" s="14">
        <v>0.511697292327881</v>
      </c>
      <c r="L27" s="14">
        <v>7.27108144760132</v>
      </c>
      <c r="M27" s="14">
        <v>9.42395639419556</v>
      </c>
      <c r="N27" s="14">
        <v>0.609983682632446</v>
      </c>
      <c r="O27" s="14">
        <v>8.7266685962677</v>
      </c>
      <c r="P27" s="14">
        <v>34.4858911037445</v>
      </c>
      <c r="Q27" s="14">
        <v>0.614579916000366</v>
      </c>
      <c r="R27" s="14">
        <v>6.18173694610596</v>
      </c>
      <c r="S27" s="14">
        <v>19.1098923683167</v>
      </c>
      <c r="T27" s="14">
        <v>205.41352558136</v>
      </c>
    </row>
    <row r="28">
      <c r="A28" s="7" t="s">
        <v>86</v>
      </c>
      <c r="B28" s="14">
        <v>0.859869718551636</v>
      </c>
      <c r="C28" s="14">
        <v>22.4232892990112</v>
      </c>
      <c r="D28" s="14">
        <v>3.27920770645142</v>
      </c>
      <c r="E28" s="14">
        <v>0.508580923080444</v>
      </c>
      <c r="F28" s="14">
        <v>12.1105592250824</v>
      </c>
      <c r="G28" s="14">
        <v>31.3065755367279</v>
      </c>
      <c r="H28" s="14">
        <v>0.717386722564697</v>
      </c>
      <c r="I28" s="14">
        <v>14.437394618988</v>
      </c>
      <c r="J28" s="14">
        <v>52.4307940006256</v>
      </c>
      <c r="K28" s="14">
        <v>0.618336200714111</v>
      </c>
      <c r="L28" s="14">
        <v>9.82577967643738</v>
      </c>
      <c r="M28" s="14">
        <v>9.73054122924805</v>
      </c>
      <c r="N28" s="14">
        <v>1.02039670944214</v>
      </c>
      <c r="O28" s="14">
        <v>5.70210981369019</v>
      </c>
      <c r="P28" s="14">
        <v>17.9515850543976</v>
      </c>
      <c r="Q28" s="14">
        <v>0.618186473846436</v>
      </c>
      <c r="R28" s="14">
        <v>7.37354302406311</v>
      </c>
      <c r="S28" s="14">
        <v>21.185400724411</v>
      </c>
      <c r="T28" s="14">
        <v>213.145426034927</v>
      </c>
    </row>
    <row r="29">
      <c r="A29" s="7" t="s">
        <v>87</v>
      </c>
      <c r="B29" s="14">
        <v>0.618920803070068</v>
      </c>
      <c r="C29" s="14">
        <v>12.350380897522</v>
      </c>
      <c r="D29" s="14">
        <v>2.65757894515991</v>
      </c>
      <c r="E29" s="14">
        <v>0.512703895568848</v>
      </c>
      <c r="F29" s="14">
        <v>14.4385352134705</v>
      </c>
      <c r="G29" s="14">
        <v>24.3722069263458</v>
      </c>
      <c r="H29" s="14">
        <v>0.824618101119995</v>
      </c>
      <c r="I29" s="14">
        <v>10.8431921005249</v>
      </c>
      <c r="J29" s="14">
        <v>54.5818691253662</v>
      </c>
      <c r="K29" s="14">
        <v>5.73432087898254</v>
      </c>
      <c r="L29" s="14">
        <v>6.65765643119812</v>
      </c>
      <c r="M29" s="14">
        <v>10.9545147418976</v>
      </c>
      <c r="N29" s="14">
        <v>0.51526141166687</v>
      </c>
      <c r="O29" s="14">
        <v>6.14181804656982</v>
      </c>
      <c r="P29" s="14">
        <v>20.4169578552246</v>
      </c>
      <c r="Q29" s="14">
        <v>0.679362297058106</v>
      </c>
      <c r="R29" s="14">
        <v>6.34482169151306</v>
      </c>
      <c r="S29" s="14">
        <v>28.7496244907379</v>
      </c>
      <c r="T29" s="14">
        <v>208.356374740601</v>
      </c>
    </row>
    <row r="30">
      <c r="A30" s="7" t="s">
        <v>89</v>
      </c>
      <c r="B30" s="14">
        <v>0.40060305595398</v>
      </c>
      <c r="C30" s="14">
        <v>11.7749948501587</v>
      </c>
      <c r="D30" s="14">
        <v>1.90000653266907</v>
      </c>
      <c r="E30" s="14">
        <v>0.426823854446411</v>
      </c>
      <c r="F30" s="14">
        <v>8.94245600700378</v>
      </c>
      <c r="G30" s="14">
        <v>15.0502960681915</v>
      </c>
      <c r="H30" s="14">
        <v>0.544447660446167</v>
      </c>
      <c r="I30" s="14">
        <v>10.7214317321777</v>
      </c>
      <c r="J30" s="14">
        <v>48.5456709861755</v>
      </c>
      <c r="K30" s="14">
        <v>0.508178472518921</v>
      </c>
      <c r="L30" s="14">
        <v>8.70252156257629</v>
      </c>
      <c r="M30" s="14">
        <v>8.15923380851746</v>
      </c>
      <c r="N30" s="14">
        <v>0.5998215675354</v>
      </c>
      <c r="O30" s="14">
        <v>6.19240641593933</v>
      </c>
      <c r="P30" s="14">
        <v>27.9570808410645</v>
      </c>
      <c r="Q30" s="14">
        <v>0.412340879440308</v>
      </c>
      <c r="R30" s="14">
        <v>9.11135578155518</v>
      </c>
      <c r="S30" s="14">
        <v>18.5382232666016</v>
      </c>
      <c r="T30" s="14">
        <v>179.521856307983</v>
      </c>
    </row>
    <row r="31">
      <c r="A31" s="7" t="s">
        <v>91</v>
      </c>
      <c r="B31" s="14">
        <v>0.914470672607422</v>
      </c>
      <c r="C31" s="14">
        <v>11.0596303939819</v>
      </c>
      <c r="D31" s="14">
        <v>2.86548709869385</v>
      </c>
      <c r="E31" s="14">
        <v>0.410800933837891</v>
      </c>
      <c r="F31" s="14">
        <v>9.83574795722961</v>
      </c>
      <c r="G31" s="14">
        <v>23.7529768943787</v>
      </c>
      <c r="H31" s="14">
        <v>0.615919351577759</v>
      </c>
      <c r="I31" s="14">
        <v>8.39514636993408</v>
      </c>
      <c r="J31" s="14">
        <v>44.6487135887146</v>
      </c>
      <c r="K31" s="14">
        <v>0.821012496948242</v>
      </c>
      <c r="L31" s="14">
        <v>22.5344099998474</v>
      </c>
      <c r="M31" s="14">
        <v>10.3328061103821</v>
      </c>
      <c r="N31" s="14">
        <v>0.512245893478394</v>
      </c>
      <c r="O31" s="14">
        <v>6.75891804695129</v>
      </c>
      <c r="P31" s="14">
        <v>26.3161752223969</v>
      </c>
      <c r="Q31" s="14">
        <v>0.629709005355835</v>
      </c>
      <c r="R31" s="14">
        <v>7.42851400375366</v>
      </c>
      <c r="S31" s="14">
        <v>25.2224547863007</v>
      </c>
      <c r="T31" s="14">
        <v>204.019937038422</v>
      </c>
    </row>
    <row r="32">
      <c r="A32" s="7" t="s">
        <v>93</v>
      </c>
      <c r="B32" s="14">
        <v>0.499008655548096</v>
      </c>
      <c r="C32" s="14">
        <v>14.1338942050934</v>
      </c>
      <c r="D32" s="14">
        <v>2.66270661354065</v>
      </c>
      <c r="E32" s="14">
        <v>0.510755777359009</v>
      </c>
      <c r="F32" s="14">
        <v>7.88218450546265</v>
      </c>
      <c r="G32" s="14">
        <v>9.21823215484619</v>
      </c>
      <c r="H32" s="14">
        <v>0.510788440704346</v>
      </c>
      <c r="I32" s="14">
        <v>7.70061469078064</v>
      </c>
      <c r="J32" s="14">
        <v>19.4346930980682</v>
      </c>
      <c r="K32" s="14">
        <v>0.50151538848877</v>
      </c>
      <c r="L32" s="14">
        <v>10.9133541584015</v>
      </c>
      <c r="M32" s="14">
        <v>9.57692766189575</v>
      </c>
      <c r="N32" s="14">
        <v>0.388953924179077</v>
      </c>
      <c r="O32" s="14">
        <v>8.09401392936707</v>
      </c>
      <c r="P32" s="14">
        <v>15.8986973762512</v>
      </c>
      <c r="Q32" s="14">
        <v>0.80933141708374</v>
      </c>
      <c r="R32" s="14">
        <v>5.2217743396759</v>
      </c>
      <c r="S32" s="14">
        <v>30.7262797355652</v>
      </c>
      <c r="T32" s="14">
        <v>145.61914229393</v>
      </c>
    </row>
    <row r="33">
      <c r="A33" s="7" t="s">
        <v>95</v>
      </c>
      <c r="B33" s="14">
        <v>0.806301116943359</v>
      </c>
      <c r="C33" s="14">
        <v>9.62620210647583</v>
      </c>
      <c r="D33" s="14">
        <v>2.86816358566284</v>
      </c>
      <c r="E33" s="14">
        <v>0.614557027816772</v>
      </c>
      <c r="F33" s="14">
        <v>7.78047800064087</v>
      </c>
      <c r="G33" s="14">
        <v>10.855696439743</v>
      </c>
      <c r="H33" s="14">
        <v>0.61442494392395</v>
      </c>
      <c r="I33" s="14">
        <v>10.7516531944275</v>
      </c>
      <c r="J33" s="14">
        <v>28.1269135475159</v>
      </c>
      <c r="K33" s="14">
        <v>5.6664879322052</v>
      </c>
      <c r="L33" s="14">
        <v>7.47668600082397</v>
      </c>
      <c r="M33" s="14">
        <v>13.5161139965057</v>
      </c>
      <c r="N33" s="14">
        <v>0.616953134536743</v>
      </c>
      <c r="O33" s="14">
        <v>11.4660460948944</v>
      </c>
      <c r="P33" s="14">
        <v>20.4827682971954</v>
      </c>
      <c r="Q33" s="14">
        <v>0.512415647506714</v>
      </c>
      <c r="R33" s="14">
        <v>12.1838309764862</v>
      </c>
      <c r="S33" s="14">
        <v>77.2166771888733</v>
      </c>
      <c r="T33" s="14">
        <v>222.072204351425</v>
      </c>
    </row>
    <row r="34">
      <c r="A34" s="7" t="s">
        <v>97</v>
      </c>
      <c r="B34" s="14">
        <v>0.399452209472656</v>
      </c>
      <c r="C34" s="14">
        <v>11.0584080219269</v>
      </c>
      <c r="D34" s="14">
        <v>2.35647177696228</v>
      </c>
      <c r="E34" s="14">
        <v>0.613685607910156</v>
      </c>
      <c r="F34" s="14">
        <v>6.55514526367188</v>
      </c>
      <c r="G34" s="14">
        <v>9.21580338478088</v>
      </c>
      <c r="H34" s="14">
        <v>0.612636089324951</v>
      </c>
      <c r="I34" s="14">
        <v>10.4447674751282</v>
      </c>
      <c r="J34" s="14">
        <v>51.2025244235992</v>
      </c>
      <c r="K34" s="14">
        <v>1.13975381851196</v>
      </c>
      <c r="L34" s="14">
        <v>12.7862775325775</v>
      </c>
      <c r="M34" s="14">
        <v>11.1877961158752</v>
      </c>
      <c r="N34" s="14">
        <v>0.696729183197022</v>
      </c>
      <c r="O34" s="14">
        <v>13.921736240387</v>
      </c>
      <c r="P34" s="14">
        <v>18.0224945545197</v>
      </c>
      <c r="Q34" s="14">
        <v>0.475494623184204</v>
      </c>
      <c r="R34" s="14">
        <v>6.99793934822083</v>
      </c>
      <c r="S34" s="14">
        <v>22.3313977718353</v>
      </c>
      <c r="T34" s="14">
        <v>180.951376676559</v>
      </c>
    </row>
    <row r="35">
      <c r="A35" s="7" t="s">
        <v>99</v>
      </c>
      <c r="B35" s="14">
        <v>1.02477264404297</v>
      </c>
      <c r="C35" s="14">
        <v>11.1672823429108</v>
      </c>
      <c r="D35" s="14">
        <v>2.76087856292725</v>
      </c>
      <c r="E35" s="14">
        <v>0.410677909851074</v>
      </c>
      <c r="F35" s="14">
        <v>7.77919316291809</v>
      </c>
      <c r="G35" s="14">
        <v>19.4565532207489</v>
      </c>
      <c r="H35" s="14">
        <v>0.410651445388794</v>
      </c>
      <c r="I35" s="14">
        <v>8.80470657348633</v>
      </c>
      <c r="J35" s="14">
        <v>51.094758272171</v>
      </c>
      <c r="K35" s="14">
        <v>0.516192197799683</v>
      </c>
      <c r="L35" s="14">
        <v>10.2348957061768</v>
      </c>
      <c r="M35" s="14">
        <v>8.40037727355957</v>
      </c>
      <c r="N35" s="14">
        <v>0.406466245651245</v>
      </c>
      <c r="O35" s="14">
        <v>9.7480947971344</v>
      </c>
      <c r="P35" s="14">
        <v>19.1272530555725</v>
      </c>
      <c r="Q35" s="14">
        <v>1.02760243415833</v>
      </c>
      <c r="R35" s="14">
        <v>7.77977156639099</v>
      </c>
      <c r="S35" s="14">
        <v>36.6578834056854</v>
      </c>
      <c r="T35" s="14">
        <v>197.624075174332</v>
      </c>
    </row>
    <row r="36">
      <c r="A36" s="7" t="s">
        <v>101</v>
      </c>
      <c r="B36" s="14">
        <v>0.4410080909729</v>
      </c>
      <c r="C36" s="14">
        <v>10.7519030570984</v>
      </c>
      <c r="D36" s="14">
        <v>3.89541959762573</v>
      </c>
      <c r="E36" s="14">
        <v>0.612681388854981</v>
      </c>
      <c r="F36" s="14">
        <v>9.21422147750855</v>
      </c>
      <c r="G36" s="14">
        <v>9.63022303581238</v>
      </c>
      <c r="H36" s="14">
        <v>0.816003799438477</v>
      </c>
      <c r="I36" s="14">
        <v>9.82781338691711</v>
      </c>
      <c r="J36" s="14">
        <v>33.1824133396149</v>
      </c>
      <c r="K36" s="14">
        <v>0.404990911483765</v>
      </c>
      <c r="L36" s="14">
        <v>16.1838624477386</v>
      </c>
      <c r="M36" s="14">
        <v>11.2665808200836</v>
      </c>
      <c r="N36" s="14">
        <v>0.624006509780884</v>
      </c>
      <c r="O36" s="14">
        <v>9.81363201141357</v>
      </c>
      <c r="P36" s="14">
        <v>20.8892025947571</v>
      </c>
      <c r="Q36" s="14">
        <v>0.616894960403442</v>
      </c>
      <c r="R36" s="14">
        <v>21.2959406375885</v>
      </c>
      <c r="S36" s="14">
        <v>25.1909472942352</v>
      </c>
      <c r="T36" s="14">
        <v>185.531527042389</v>
      </c>
    </row>
    <row r="37">
      <c r="A37" s="7" t="s">
        <v>103</v>
      </c>
      <c r="B37" s="14">
        <v>0.484059810638428</v>
      </c>
      <c r="C37" s="14">
        <v>12.1644866466522</v>
      </c>
      <c r="D37" s="14">
        <v>4.61991310119629</v>
      </c>
      <c r="E37" s="14">
        <v>0.617042303085327</v>
      </c>
      <c r="F37" s="14">
        <v>9.42243719100952</v>
      </c>
      <c r="G37" s="14">
        <v>10.8541195392609</v>
      </c>
      <c r="H37" s="14">
        <v>0.609615802764893</v>
      </c>
      <c r="I37" s="14">
        <v>10.9437663555145</v>
      </c>
      <c r="J37" s="14">
        <v>68.5239698886871</v>
      </c>
      <c r="K37" s="14">
        <v>0.445428133010864</v>
      </c>
      <c r="L37" s="14">
        <v>8.35659217834473</v>
      </c>
      <c r="M37" s="14">
        <v>13.7209300994873</v>
      </c>
      <c r="N37" s="14">
        <v>0.456293344497681</v>
      </c>
      <c r="O37" s="14">
        <v>21.0468084812164</v>
      </c>
      <c r="P37" s="14">
        <v>23.2309651374817</v>
      </c>
      <c r="Q37" s="14">
        <v>0.42342734336853</v>
      </c>
      <c r="R37" s="14">
        <v>7.27050542831421</v>
      </c>
      <c r="S37" s="14">
        <v>46.4898371696472</v>
      </c>
      <c r="T37" s="14">
        <v>240.74293088913</v>
      </c>
    </row>
    <row r="38">
      <c r="A38" s="7" t="s">
        <v>105</v>
      </c>
      <c r="B38" s="14">
        <v>0.496974945068359</v>
      </c>
      <c r="C38" s="14">
        <v>16.3848633766174</v>
      </c>
      <c r="D38" s="14">
        <v>3.37945318222046</v>
      </c>
      <c r="E38" s="14">
        <v>0.721967697143555</v>
      </c>
      <c r="F38" s="14">
        <v>12.0769598484039</v>
      </c>
      <c r="G38" s="14">
        <v>14.822892665863</v>
      </c>
      <c r="H38" s="14">
        <v>0.537313461303711</v>
      </c>
      <c r="I38" s="14">
        <v>13.7208404541016</v>
      </c>
      <c r="J38" s="14">
        <v>77.4158682823181</v>
      </c>
      <c r="K38" s="14">
        <v>0.617823123931885</v>
      </c>
      <c r="L38" s="14">
        <v>5.73072242736816</v>
      </c>
      <c r="M38" s="14">
        <v>13.31032371521</v>
      </c>
      <c r="N38" s="14">
        <v>0.619873285293579</v>
      </c>
      <c r="O38" s="14">
        <v>9.01001954078674</v>
      </c>
      <c r="P38" s="14">
        <v>25.9023144245148</v>
      </c>
      <c r="Q38" s="14">
        <v>0.512544870376587</v>
      </c>
      <c r="R38" s="14">
        <v>11.0631730556488</v>
      </c>
      <c r="S38" s="14">
        <v>33.996452331543</v>
      </c>
      <c r="T38" s="14">
        <v>241.162453174591</v>
      </c>
    </row>
    <row r="39">
      <c r="A39" s="7" t="s">
        <v>107</v>
      </c>
      <c r="B39" s="14">
        <v>0.485789775848389</v>
      </c>
      <c r="C39" s="14">
        <v>14.5446467399597</v>
      </c>
      <c r="D39" s="14">
        <v>3.27013421058655</v>
      </c>
      <c r="E39" s="14">
        <v>0.822402954101563</v>
      </c>
      <c r="F39" s="14">
        <v>12.2907991409302</v>
      </c>
      <c r="G39" s="14">
        <v>15.9471139907837</v>
      </c>
      <c r="H39" s="14">
        <v>1.0096538066864</v>
      </c>
      <c r="I39" s="14">
        <v>12.7338998317719</v>
      </c>
      <c r="J39" s="14">
        <v>11.5701014995575</v>
      </c>
      <c r="K39" s="14">
        <v>5.8385591506958</v>
      </c>
      <c r="L39" s="14">
        <v>11.8328523635864</v>
      </c>
      <c r="M39" s="14">
        <v>13.0502550601959</v>
      </c>
      <c r="N39" s="14">
        <v>0.920841217041016</v>
      </c>
      <c r="O39" s="14">
        <v>13.2075803279877</v>
      </c>
      <c r="P39" s="14">
        <v>15.8769798278809</v>
      </c>
      <c r="Q39" s="14">
        <v>0.615892171859741</v>
      </c>
      <c r="R39" s="14">
        <v>7.1700131893158</v>
      </c>
      <c r="S39" s="14">
        <v>29.0723104476929</v>
      </c>
      <c r="T39" s="14">
        <v>171.133761882782</v>
      </c>
    </row>
    <row r="40">
      <c r="A40" s="7" t="s">
        <v>108</v>
      </c>
      <c r="B40" s="14">
        <v>0.479978561401367</v>
      </c>
      <c r="C40" s="14">
        <v>11.5435862541199</v>
      </c>
      <c r="D40" s="14">
        <v>2.99605989456177</v>
      </c>
      <c r="E40" s="14">
        <v>0.527184724807739</v>
      </c>
      <c r="F40" s="14">
        <v>8.07559132575989</v>
      </c>
      <c r="G40" s="14">
        <v>16.1798024177551</v>
      </c>
      <c r="H40" s="14">
        <v>0.921492099761963</v>
      </c>
      <c r="I40" s="14">
        <v>12.597546339035</v>
      </c>
      <c r="J40" s="14">
        <v>64.0392181873322</v>
      </c>
      <c r="K40" s="14">
        <v>0.418964147567749</v>
      </c>
      <c r="L40" s="14">
        <v>10.9113166332245</v>
      </c>
      <c r="M40" s="14">
        <v>9.46039128303528</v>
      </c>
      <c r="N40" s="14">
        <v>0.98501992225647</v>
      </c>
      <c r="O40" s="14">
        <v>15.7733738422394</v>
      </c>
      <c r="P40" s="14">
        <v>13.2058329582214</v>
      </c>
      <c r="Q40" s="14">
        <v>5.4243221282959</v>
      </c>
      <c r="R40" s="14">
        <v>5.94319629669189</v>
      </c>
      <c r="S40" s="14">
        <v>29.2933337688446</v>
      </c>
      <c r="T40" s="14">
        <v>209.628012895584</v>
      </c>
    </row>
    <row r="41">
      <c r="A41" s="7" t="s">
        <v>110</v>
      </c>
      <c r="B41" s="14">
        <v>0.724525690078735</v>
      </c>
      <c r="C41" s="14">
        <v>11.9431617259979</v>
      </c>
      <c r="D41" s="14">
        <v>2.78388285636902</v>
      </c>
      <c r="E41" s="14">
        <v>0.513376474380493</v>
      </c>
      <c r="F41" s="14">
        <v>11.1615538597107</v>
      </c>
      <c r="G41" s="14">
        <v>12.5963089466095</v>
      </c>
      <c r="H41" s="14">
        <v>0.447702884674072</v>
      </c>
      <c r="I41" s="14">
        <v>10.3081948757172</v>
      </c>
      <c r="J41" s="14">
        <v>20.3748841285706</v>
      </c>
      <c r="K41" s="14">
        <v>0.715767621994019</v>
      </c>
      <c r="L41" s="14">
        <v>8.29479908943176</v>
      </c>
      <c r="M41" s="14">
        <v>13.2277953624725</v>
      </c>
      <c r="N41" s="14">
        <v>0.699768304824829</v>
      </c>
      <c r="O41" s="14">
        <v>12.3777551651001</v>
      </c>
      <c r="P41" s="14">
        <v>22.805606842041</v>
      </c>
      <c r="Q41" s="14">
        <v>1.16694831848145</v>
      </c>
      <c r="R41" s="14">
        <v>6.24806237220764</v>
      </c>
      <c r="S41" s="14">
        <v>21.50341796875</v>
      </c>
      <c r="T41" s="14">
        <v>158.723459005356</v>
      </c>
    </row>
    <row r="42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>
      <c r="A43" s="1" t="s">
        <v>160</v>
      </c>
      <c r="B43" s="19">
        <f t="shared" ref="B43:T43" si="1">AVERAGE(B3:B41)</f>
        <v>0.6406613619</v>
      </c>
      <c r="C43" s="19">
        <f t="shared" si="1"/>
        <v>11.40045787</v>
      </c>
      <c r="D43" s="19">
        <f t="shared" si="1"/>
        <v>3.188483556</v>
      </c>
      <c r="E43" s="19">
        <f t="shared" si="1"/>
        <v>0.8339126416</v>
      </c>
      <c r="F43" s="19">
        <f t="shared" si="1"/>
        <v>10.83824536</v>
      </c>
      <c r="G43" s="19">
        <f t="shared" si="1"/>
        <v>19.79202107</v>
      </c>
      <c r="H43" s="19">
        <f t="shared" si="1"/>
        <v>0.6043915504</v>
      </c>
      <c r="I43" s="19">
        <f t="shared" si="1"/>
        <v>12.92687535</v>
      </c>
      <c r="J43" s="19">
        <f t="shared" si="1"/>
        <v>42.0483803</v>
      </c>
      <c r="K43" s="19">
        <f t="shared" si="1"/>
        <v>1.144434128</v>
      </c>
      <c r="L43" s="19">
        <f t="shared" si="1"/>
        <v>8.282900272</v>
      </c>
      <c r="M43" s="19">
        <f t="shared" si="1"/>
        <v>12.02983206</v>
      </c>
      <c r="N43" s="19">
        <f t="shared" si="1"/>
        <v>0.6678326925</v>
      </c>
      <c r="O43" s="19">
        <f t="shared" si="1"/>
        <v>9.141594801</v>
      </c>
      <c r="P43" s="19">
        <f t="shared" si="1"/>
        <v>25.71249387</v>
      </c>
      <c r="Q43" s="19">
        <f t="shared" si="1"/>
        <v>0.8271501248</v>
      </c>
      <c r="R43" s="19">
        <f t="shared" si="1"/>
        <v>7.809861458</v>
      </c>
      <c r="S43" s="19">
        <f t="shared" si="1"/>
        <v>31.09811727</v>
      </c>
      <c r="T43" s="19">
        <f t="shared" si="1"/>
        <v>200.0897508</v>
      </c>
    </row>
    <row r="44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 t="s">
        <v>161</v>
      </c>
      <c r="T45" s="19">
        <f>QUARTILE(T3:T41,1)</f>
        <v>182.130852</v>
      </c>
    </row>
    <row r="46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 t="s">
        <v>162</v>
      </c>
      <c r="T46" s="19">
        <f>QUARTILE(T3:T41,2)</f>
        <v>202.0353365</v>
      </c>
    </row>
    <row r="47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 t="s">
        <v>163</v>
      </c>
      <c r="T47" s="19">
        <f>QUARTILE(T3:T41,3)</f>
        <v>216.7314937</v>
      </c>
    </row>
    <row r="48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 t="s">
        <v>164</v>
      </c>
      <c r="T48" s="19">
        <f>T47-T45</f>
        <v>34.60064173</v>
      </c>
    </row>
    <row r="49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 t="s">
        <v>165</v>
      </c>
      <c r="T49" s="19">
        <f>T47+(1.5*T48)</f>
        <v>268.6324563</v>
      </c>
    </row>
    <row r="50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 t="s">
        <v>166</v>
      </c>
      <c r="T50" s="19">
        <f>T45-1.5*T48</f>
        <v>130.2298894</v>
      </c>
    </row>
    <row r="5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 t="s">
        <v>160</v>
      </c>
      <c r="T51" s="19">
        <v>200.08975076675407</v>
      </c>
    </row>
    <row r="5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9" width="15.13"/>
  </cols>
  <sheetData>
    <row r="1">
      <c r="A1" s="1"/>
      <c r="B1" s="21" t="s">
        <v>167</v>
      </c>
      <c r="C1" s="21" t="s">
        <v>168</v>
      </c>
      <c r="D1" s="21" t="s">
        <v>169</v>
      </c>
      <c r="E1" s="21" t="s">
        <v>170</v>
      </c>
      <c r="F1" s="21" t="s">
        <v>171</v>
      </c>
      <c r="G1" s="21" t="s">
        <v>172</v>
      </c>
      <c r="H1" s="2"/>
      <c r="I1" s="5"/>
      <c r="J1" s="5"/>
      <c r="K1" s="2"/>
      <c r="L1" s="5"/>
      <c r="M1" s="5"/>
      <c r="N1" s="2"/>
      <c r="O1" s="5"/>
      <c r="P1" s="5"/>
      <c r="Q1" s="2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173</v>
      </c>
      <c r="B2" s="22">
        <v>0.6406613618899615</v>
      </c>
      <c r="C2" s="17">
        <v>0.8339126415741748</v>
      </c>
      <c r="D2" s="17">
        <v>0.6043915504064316</v>
      </c>
      <c r="E2" s="17">
        <v>1.1444341280521488</v>
      </c>
      <c r="F2" s="17">
        <v>0.6678326924641926</v>
      </c>
      <c r="G2" s="17">
        <v>0.8271501247699448</v>
      </c>
      <c r="H2" s="17">
        <f t="shared" ref="H2:H43" si="1">SUM(B2:G2)</f>
        <v>4.718382499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7"/>
      <c r="B3" s="14"/>
      <c r="C3" s="14"/>
      <c r="D3" s="14"/>
      <c r="E3" s="14"/>
      <c r="F3" s="14"/>
      <c r="G3" s="14"/>
      <c r="H3" s="17">
        <f t="shared" si="1"/>
        <v>0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hidden="1">
      <c r="A4" s="7"/>
      <c r="B4" s="14"/>
      <c r="C4" s="14"/>
      <c r="D4" s="14"/>
      <c r="E4" s="14"/>
      <c r="F4" s="14"/>
      <c r="G4" s="14"/>
      <c r="H4" s="17">
        <f t="shared" si="1"/>
        <v>0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hidden="1">
      <c r="A5" s="7"/>
      <c r="B5" s="14"/>
      <c r="C5" s="14"/>
      <c r="D5" s="14"/>
      <c r="E5" s="14"/>
      <c r="F5" s="14"/>
      <c r="G5" s="14"/>
      <c r="H5" s="17">
        <f t="shared" si="1"/>
        <v>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hidden="1">
      <c r="A6" s="7"/>
      <c r="B6" s="14"/>
      <c r="C6" s="14"/>
      <c r="D6" s="14"/>
      <c r="E6" s="14"/>
      <c r="F6" s="14"/>
      <c r="G6" s="14"/>
      <c r="H6" s="17">
        <f t="shared" si="1"/>
        <v>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hidden="1">
      <c r="A7" s="7"/>
      <c r="B7" s="14"/>
      <c r="C7" s="14"/>
      <c r="D7" s="14"/>
      <c r="E7" s="14"/>
      <c r="F7" s="14"/>
      <c r="G7" s="14"/>
      <c r="H7" s="17">
        <f t="shared" si="1"/>
        <v>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hidden="1">
      <c r="A8" s="7"/>
      <c r="B8" s="14"/>
      <c r="C8" s="14"/>
      <c r="D8" s="14"/>
      <c r="E8" s="14"/>
      <c r="F8" s="14"/>
      <c r="G8" s="14"/>
      <c r="H8" s="17">
        <f t="shared" si="1"/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hidden="1">
      <c r="A9" s="7"/>
      <c r="B9" s="14"/>
      <c r="C9" s="14"/>
      <c r="D9" s="14"/>
      <c r="E9" s="14"/>
      <c r="F9" s="14"/>
      <c r="G9" s="14"/>
      <c r="H9" s="17">
        <f t="shared" si="1"/>
        <v>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hidden="1">
      <c r="A10" s="7"/>
      <c r="B10" s="14"/>
      <c r="C10" s="14"/>
      <c r="D10" s="14"/>
      <c r="E10" s="14"/>
      <c r="F10" s="14"/>
      <c r="G10" s="14"/>
      <c r="H10" s="17">
        <f t="shared" si="1"/>
        <v>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hidden="1">
      <c r="A11" s="7"/>
      <c r="B11" s="14"/>
      <c r="C11" s="14"/>
      <c r="D11" s="14"/>
      <c r="E11" s="14"/>
      <c r="F11" s="14"/>
      <c r="G11" s="14"/>
      <c r="H11" s="17">
        <f t="shared" si="1"/>
        <v>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hidden="1">
      <c r="A12" s="7"/>
      <c r="B12" s="14"/>
      <c r="C12" s="14"/>
      <c r="D12" s="14"/>
      <c r="E12" s="14"/>
      <c r="F12" s="14"/>
      <c r="G12" s="14"/>
      <c r="H12" s="17">
        <f t="shared" si="1"/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hidden="1">
      <c r="A13" s="7"/>
      <c r="B13" s="14"/>
      <c r="C13" s="14"/>
      <c r="D13" s="14"/>
      <c r="E13" s="14"/>
      <c r="F13" s="14"/>
      <c r="G13" s="14"/>
      <c r="H13" s="17">
        <f t="shared" si="1"/>
        <v>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hidden="1">
      <c r="A14" s="7"/>
      <c r="B14" s="14"/>
      <c r="C14" s="14"/>
      <c r="D14" s="14"/>
      <c r="E14" s="14"/>
      <c r="F14" s="14"/>
      <c r="G14" s="14"/>
      <c r="H14" s="17">
        <f t="shared" si="1"/>
        <v>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hidden="1">
      <c r="A15" s="7"/>
      <c r="B15" s="14"/>
      <c r="C15" s="14"/>
      <c r="D15" s="14"/>
      <c r="E15" s="14"/>
      <c r="F15" s="14"/>
      <c r="G15" s="14"/>
      <c r="H15" s="17">
        <f t="shared" si="1"/>
        <v>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hidden="1">
      <c r="A16" s="7"/>
      <c r="B16" s="14"/>
      <c r="C16" s="14"/>
      <c r="D16" s="14"/>
      <c r="E16" s="14"/>
      <c r="F16" s="14"/>
      <c r="G16" s="14"/>
      <c r="H16" s="17">
        <f t="shared" si="1"/>
        <v>0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hidden="1">
      <c r="A17" s="7"/>
      <c r="B17" s="14"/>
      <c r="C17" s="14"/>
      <c r="D17" s="14"/>
      <c r="E17" s="14"/>
      <c r="F17" s="14"/>
      <c r="G17" s="14"/>
      <c r="H17" s="17">
        <f t="shared" si="1"/>
        <v>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idden="1">
      <c r="A18" s="7"/>
      <c r="B18" s="14"/>
      <c r="C18" s="14"/>
      <c r="D18" s="14"/>
      <c r="E18" s="14"/>
      <c r="F18" s="14"/>
      <c r="G18" s="14"/>
      <c r="H18" s="17">
        <f t="shared" si="1"/>
        <v>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idden="1">
      <c r="A19" s="7"/>
      <c r="B19" s="14"/>
      <c r="C19" s="14"/>
      <c r="D19" s="14"/>
      <c r="E19" s="14"/>
      <c r="F19" s="14"/>
      <c r="G19" s="14"/>
      <c r="H19" s="17">
        <f t="shared" si="1"/>
        <v>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idden="1">
      <c r="A20" s="7"/>
      <c r="B20" s="14"/>
      <c r="C20" s="14"/>
      <c r="D20" s="14"/>
      <c r="E20" s="14"/>
      <c r="F20" s="14"/>
      <c r="G20" s="14"/>
      <c r="H20" s="17">
        <f t="shared" si="1"/>
        <v>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idden="1">
      <c r="A21" s="7"/>
      <c r="B21" s="14"/>
      <c r="C21" s="14"/>
      <c r="D21" s="14"/>
      <c r="E21" s="14"/>
      <c r="F21" s="14"/>
      <c r="G21" s="14"/>
      <c r="H21" s="17">
        <f t="shared" si="1"/>
        <v>0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hidden="1">
      <c r="A22" s="7"/>
      <c r="B22" s="14"/>
      <c r="C22" s="14"/>
      <c r="D22" s="14"/>
      <c r="E22" s="14"/>
      <c r="F22" s="14"/>
      <c r="G22" s="14"/>
      <c r="H22" s="17">
        <f t="shared" si="1"/>
        <v>0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hidden="1">
      <c r="A23" s="7"/>
      <c r="B23" s="14"/>
      <c r="C23" s="14"/>
      <c r="D23" s="14"/>
      <c r="E23" s="14"/>
      <c r="F23" s="14"/>
      <c r="G23" s="14"/>
      <c r="H23" s="17">
        <f t="shared" si="1"/>
        <v>0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hidden="1">
      <c r="A24" s="7"/>
      <c r="B24" s="14"/>
      <c r="C24" s="14"/>
      <c r="D24" s="14"/>
      <c r="E24" s="14"/>
      <c r="F24" s="14"/>
      <c r="G24" s="14"/>
      <c r="H24" s="17">
        <f t="shared" si="1"/>
        <v>0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hidden="1">
      <c r="A25" s="7"/>
      <c r="B25" s="14"/>
      <c r="C25" s="14"/>
      <c r="D25" s="14"/>
      <c r="E25" s="14"/>
      <c r="F25" s="14"/>
      <c r="G25" s="14"/>
      <c r="H25" s="17">
        <f t="shared" si="1"/>
        <v>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hidden="1">
      <c r="A26" s="7"/>
      <c r="B26" s="14"/>
      <c r="C26" s="14"/>
      <c r="D26" s="14"/>
      <c r="E26" s="14"/>
      <c r="F26" s="14"/>
      <c r="G26" s="14"/>
      <c r="H26" s="17">
        <f t="shared" si="1"/>
        <v>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hidden="1">
      <c r="A27" s="7"/>
      <c r="B27" s="14"/>
      <c r="C27" s="14"/>
      <c r="D27" s="14"/>
      <c r="E27" s="14"/>
      <c r="F27" s="14"/>
      <c r="G27" s="14"/>
      <c r="H27" s="17">
        <f t="shared" si="1"/>
        <v>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hidden="1">
      <c r="A28" s="7"/>
      <c r="B28" s="14"/>
      <c r="C28" s="14"/>
      <c r="D28" s="14"/>
      <c r="E28" s="14"/>
      <c r="F28" s="14"/>
      <c r="G28" s="14"/>
      <c r="H28" s="17">
        <f t="shared" si="1"/>
        <v>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hidden="1">
      <c r="A29" s="7"/>
      <c r="B29" s="14"/>
      <c r="C29" s="14"/>
      <c r="D29" s="14"/>
      <c r="E29" s="14"/>
      <c r="F29" s="14"/>
      <c r="G29" s="14"/>
      <c r="H29" s="17">
        <f t="shared" si="1"/>
        <v>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hidden="1">
      <c r="A30" s="7"/>
      <c r="B30" s="14"/>
      <c r="C30" s="14"/>
      <c r="D30" s="14"/>
      <c r="E30" s="14"/>
      <c r="F30" s="14"/>
      <c r="G30" s="14"/>
      <c r="H30" s="17">
        <f t="shared" si="1"/>
        <v>0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hidden="1">
      <c r="A31" s="7"/>
      <c r="B31" s="14"/>
      <c r="C31" s="14"/>
      <c r="D31" s="14"/>
      <c r="E31" s="14"/>
      <c r="F31" s="14"/>
      <c r="G31" s="14"/>
      <c r="H31" s="17">
        <f t="shared" si="1"/>
        <v>0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hidden="1">
      <c r="A32" s="7"/>
      <c r="B32" s="14"/>
      <c r="C32" s="14"/>
      <c r="D32" s="14"/>
      <c r="E32" s="14"/>
      <c r="F32" s="14"/>
      <c r="G32" s="14"/>
      <c r="H32" s="17">
        <f t="shared" si="1"/>
        <v>0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hidden="1">
      <c r="A33" s="7"/>
      <c r="B33" s="14"/>
      <c r="C33" s="14"/>
      <c r="D33" s="14"/>
      <c r="E33" s="14"/>
      <c r="F33" s="14"/>
      <c r="G33" s="14"/>
      <c r="H33" s="17">
        <f t="shared" si="1"/>
        <v>0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hidden="1">
      <c r="A34" s="7"/>
      <c r="B34" s="14"/>
      <c r="C34" s="14"/>
      <c r="D34" s="14"/>
      <c r="E34" s="14"/>
      <c r="F34" s="14"/>
      <c r="G34" s="14"/>
      <c r="H34" s="17">
        <f t="shared" si="1"/>
        <v>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hidden="1">
      <c r="A35" s="7"/>
      <c r="B35" s="14"/>
      <c r="C35" s="14"/>
      <c r="D35" s="14"/>
      <c r="E35" s="14"/>
      <c r="F35" s="14"/>
      <c r="G35" s="14"/>
      <c r="H35" s="17">
        <f t="shared" si="1"/>
        <v>0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hidden="1">
      <c r="A36" s="7"/>
      <c r="B36" s="14"/>
      <c r="C36" s="14"/>
      <c r="D36" s="14"/>
      <c r="E36" s="14"/>
      <c r="F36" s="14"/>
      <c r="G36" s="14"/>
      <c r="H36" s="17">
        <f t="shared" si="1"/>
        <v>0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hidden="1">
      <c r="A37" s="7"/>
      <c r="B37" s="14"/>
      <c r="C37" s="14"/>
      <c r="D37" s="14"/>
      <c r="E37" s="14"/>
      <c r="F37" s="14"/>
      <c r="G37" s="14"/>
      <c r="H37" s="17">
        <f t="shared" si="1"/>
        <v>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hidden="1">
      <c r="A38" s="7"/>
      <c r="B38" s="14"/>
      <c r="C38" s="14"/>
      <c r="D38" s="14"/>
      <c r="E38" s="14"/>
      <c r="F38" s="14"/>
      <c r="G38" s="14"/>
      <c r="H38" s="17">
        <f t="shared" si="1"/>
        <v>0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hidden="1">
      <c r="A39" s="7"/>
      <c r="B39" s="14"/>
      <c r="C39" s="14"/>
      <c r="D39" s="14"/>
      <c r="E39" s="14"/>
      <c r="F39" s="14"/>
      <c r="G39" s="14"/>
      <c r="H39" s="17">
        <f t="shared" si="1"/>
        <v>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hidden="1">
      <c r="A40" s="7"/>
      <c r="B40" s="14"/>
      <c r="C40" s="14"/>
      <c r="D40" s="14"/>
      <c r="E40" s="14"/>
      <c r="F40" s="14"/>
      <c r="G40" s="14"/>
      <c r="H40" s="17">
        <f t="shared" si="1"/>
        <v>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hidden="1">
      <c r="A41" s="7"/>
      <c r="B41" s="14"/>
      <c r="C41" s="14"/>
      <c r="D41" s="14"/>
      <c r="E41" s="14"/>
      <c r="F41" s="14"/>
      <c r="G41" s="14"/>
      <c r="H41" s="17">
        <f t="shared" si="1"/>
        <v>0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>
      <c r="A42" s="1" t="s">
        <v>174</v>
      </c>
      <c r="B42" s="19">
        <v>11.400457871265905</v>
      </c>
      <c r="C42" s="19">
        <v>10.838245361279222</v>
      </c>
      <c r="D42" s="19">
        <v>12.926875346746193</v>
      </c>
      <c r="E42" s="19">
        <v>8.282900272271572</v>
      </c>
      <c r="F42" s="19">
        <v>9.141594801193628</v>
      </c>
      <c r="G42" s="19">
        <v>7.809861458264864</v>
      </c>
      <c r="H42" s="17">
        <f t="shared" si="1"/>
        <v>60.39993511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>
      <c r="A43" s="1" t="s">
        <v>175</v>
      </c>
      <c r="B43" s="19">
        <v>3.188483556111655</v>
      </c>
      <c r="C43" s="19">
        <v>19.792021072827858</v>
      </c>
      <c r="D43" s="19">
        <v>42.04838030154888</v>
      </c>
      <c r="E43" s="19">
        <v>12.029832063577109</v>
      </c>
      <c r="F43" s="19">
        <v>25.712493865917892</v>
      </c>
      <c r="G43" s="19">
        <v>31.098117265945827</v>
      </c>
      <c r="H43" s="17">
        <f t="shared" si="1"/>
        <v>133.8693281</v>
      </c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  <c r="T44" s="19"/>
    </row>
    <row r="45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  <c r="T45" s="19"/>
    </row>
    <row r="46">
      <c r="A46" s="1" t="s">
        <v>176</v>
      </c>
      <c r="B46" s="19">
        <f t="shared" ref="B46:G46" si="2">SUM(B2:B43)</f>
        <v>15.22960279</v>
      </c>
      <c r="C46" s="19">
        <f t="shared" si="2"/>
        <v>31.46417908</v>
      </c>
      <c r="D46" s="19">
        <f t="shared" si="2"/>
        <v>55.5796472</v>
      </c>
      <c r="E46" s="19">
        <f t="shared" si="2"/>
        <v>21.45716646</v>
      </c>
      <c r="F46" s="19">
        <f t="shared" si="2"/>
        <v>35.52192136</v>
      </c>
      <c r="G46" s="19">
        <f t="shared" si="2"/>
        <v>39.73512885</v>
      </c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  <c r="T46" s="19"/>
    </row>
    <row r="47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  <c r="T47" s="19"/>
    </row>
    <row r="48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  <c r="T48" s="19"/>
    </row>
    <row r="49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  <c r="T49" s="19"/>
    </row>
    <row r="50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9.0"/>
    <col customWidth="1" min="3" max="31" width="15.13"/>
  </cols>
  <sheetData>
    <row r="1">
      <c r="A1" s="7" t="s">
        <v>177</v>
      </c>
      <c r="B1" s="10" t="s">
        <v>178</v>
      </c>
      <c r="C1" s="10"/>
      <c r="D1" s="23"/>
      <c r="E1" s="24"/>
      <c r="F1" s="23"/>
      <c r="G1" s="23"/>
      <c r="H1" s="24"/>
      <c r="I1" s="24"/>
      <c r="J1" s="23"/>
      <c r="K1" s="24"/>
      <c r="L1" s="24"/>
      <c r="M1" s="23"/>
      <c r="N1" s="24"/>
      <c r="O1" s="24"/>
      <c r="P1" s="23"/>
      <c r="Q1" s="24"/>
      <c r="R1" s="24"/>
      <c r="S1" s="23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>
      <c r="A2" s="10" t="s">
        <v>179</v>
      </c>
      <c r="B2" s="14">
        <v>0.0838086605072022</v>
      </c>
      <c r="C2" s="14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"/>
      <c r="W2" s="24"/>
      <c r="X2" s="24"/>
      <c r="Y2" s="24"/>
      <c r="Z2" s="24"/>
      <c r="AA2" s="24"/>
      <c r="AB2" s="24"/>
      <c r="AC2" s="24"/>
      <c r="AD2" s="24"/>
      <c r="AE2" s="24"/>
    </row>
    <row r="3">
      <c r="A3" s="10" t="s">
        <v>180</v>
      </c>
      <c r="B3" s="14">
        <v>0.0819776058197022</v>
      </c>
      <c r="C3" s="14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8"/>
      <c r="X3" s="28"/>
      <c r="Y3" s="28"/>
      <c r="Z3" s="28"/>
      <c r="AA3" s="28"/>
      <c r="AB3" s="28"/>
      <c r="AC3" s="28"/>
      <c r="AD3" s="28"/>
      <c r="AE3" s="28"/>
    </row>
    <row r="4">
      <c r="A4" s="10" t="s">
        <v>181</v>
      </c>
      <c r="B4" s="14">
        <v>0.106517791748047</v>
      </c>
      <c r="C4" s="14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8"/>
      <c r="X4" s="28"/>
      <c r="Y4" s="28"/>
      <c r="Z4" s="28"/>
      <c r="AA4" s="28"/>
      <c r="AB4" s="28"/>
      <c r="AC4" s="28"/>
      <c r="AD4" s="28"/>
      <c r="AE4" s="28"/>
    </row>
    <row r="5">
      <c r="A5" s="10" t="s">
        <v>182</v>
      </c>
      <c r="B5" s="14">
        <v>0.106201171875</v>
      </c>
      <c r="C5" s="14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8"/>
      <c r="X5" s="28"/>
      <c r="Y5" s="28"/>
      <c r="Z5" s="28"/>
      <c r="AA5" s="28"/>
      <c r="AB5" s="28"/>
      <c r="AC5" s="28"/>
      <c r="AD5" s="28"/>
      <c r="AE5" s="28"/>
    </row>
    <row r="6">
      <c r="A6" s="10" t="s">
        <v>183</v>
      </c>
      <c r="B6" s="14">
        <v>0.10665225982666</v>
      </c>
      <c r="C6" s="14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8"/>
      <c r="X6" s="28"/>
      <c r="Y6" s="28"/>
      <c r="Z6" s="28"/>
      <c r="AA6" s="28"/>
      <c r="AB6" s="28"/>
      <c r="AC6" s="28"/>
      <c r="AD6" s="28"/>
      <c r="AE6" s="28"/>
    </row>
    <row r="7">
      <c r="A7" s="10" t="s">
        <v>184</v>
      </c>
      <c r="B7" s="14">
        <v>0.108309268951416</v>
      </c>
      <c r="C7" s="14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8"/>
      <c r="X7" s="28"/>
      <c r="Y7" s="28"/>
      <c r="Z7" s="28"/>
      <c r="AA7" s="28"/>
      <c r="AB7" s="28"/>
      <c r="AC7" s="28"/>
      <c r="AD7" s="28"/>
      <c r="AE7" s="28"/>
    </row>
    <row r="8">
      <c r="A8" s="10" t="s">
        <v>185</v>
      </c>
      <c r="B8" s="14">
        <v>0.1302490234375</v>
      </c>
      <c r="C8" s="14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8"/>
      <c r="X8" s="28"/>
      <c r="Y8" s="28"/>
      <c r="Z8" s="28"/>
      <c r="AA8" s="28"/>
      <c r="AB8" s="28"/>
      <c r="AC8" s="28"/>
      <c r="AD8" s="28"/>
      <c r="AE8" s="28"/>
    </row>
    <row r="9">
      <c r="A9" s="10" t="s">
        <v>186</v>
      </c>
      <c r="B9" s="14">
        <v>0.136452198028564</v>
      </c>
      <c r="C9" s="14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8"/>
      <c r="X9" s="28"/>
      <c r="Y9" s="28"/>
      <c r="Z9" s="28"/>
      <c r="AA9" s="28"/>
      <c r="AB9" s="28"/>
      <c r="AC9" s="28"/>
      <c r="AD9" s="28"/>
      <c r="AE9" s="28"/>
    </row>
    <row r="10">
      <c r="A10" s="10" t="s">
        <v>187</v>
      </c>
      <c r="B10" s="14">
        <v>0.112161874771118</v>
      </c>
      <c r="C10" s="14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8"/>
      <c r="X10" s="28"/>
      <c r="Y10" s="28"/>
      <c r="Z10" s="28"/>
      <c r="AA10" s="28"/>
      <c r="AB10" s="28"/>
      <c r="AC10" s="28"/>
      <c r="AD10" s="28"/>
      <c r="AE10" s="28"/>
    </row>
    <row r="11">
      <c r="A11" s="29" t="s">
        <v>188</v>
      </c>
      <c r="B11" s="14">
        <v>0.106459140777588</v>
      </c>
      <c r="C11" s="14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8"/>
      <c r="X11" s="28"/>
      <c r="Y11" s="28"/>
      <c r="Z11" s="28"/>
      <c r="AA11" s="28"/>
      <c r="AB11" s="28"/>
      <c r="AC11" s="28"/>
      <c r="AD11" s="28"/>
      <c r="AE11" s="28"/>
    </row>
    <row r="12">
      <c r="A12" s="10" t="s">
        <v>189</v>
      </c>
      <c r="B12" s="14">
        <v>0.109071493148804</v>
      </c>
      <c r="C12" s="14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8"/>
      <c r="X12" s="28"/>
      <c r="Y12" s="28"/>
      <c r="Z12" s="28"/>
      <c r="AA12" s="28"/>
      <c r="AB12" s="28"/>
      <c r="AC12" s="28"/>
      <c r="AD12" s="28"/>
      <c r="AE12" s="28"/>
    </row>
    <row r="13">
      <c r="A13" s="10" t="s">
        <v>190</v>
      </c>
      <c r="B13" s="14">
        <v>0.108281135559082</v>
      </c>
      <c r="C13" s="14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8"/>
      <c r="X13" s="28"/>
      <c r="Y13" s="28"/>
      <c r="Z13" s="28"/>
      <c r="AA13" s="28"/>
      <c r="AB13" s="28"/>
      <c r="AC13" s="28"/>
      <c r="AD13" s="28"/>
      <c r="AE13" s="28"/>
    </row>
    <row r="14">
      <c r="A14" s="10" t="s">
        <v>191</v>
      </c>
      <c r="B14" s="14">
        <v>0.109201431274414</v>
      </c>
      <c r="C14" s="14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8"/>
      <c r="X14" s="28"/>
      <c r="Y14" s="28"/>
      <c r="Z14" s="28"/>
      <c r="AA14" s="28"/>
      <c r="AB14" s="28"/>
      <c r="AC14" s="28"/>
      <c r="AD14" s="28"/>
      <c r="AE14" s="28"/>
    </row>
    <row r="15">
      <c r="A15" s="10" t="s">
        <v>192</v>
      </c>
      <c r="B15" s="14">
        <v>0.111798524856567</v>
      </c>
      <c r="C15" s="14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</row>
    <row r="16">
      <c r="A16" s="10" t="s">
        <v>193</v>
      </c>
      <c r="B16" s="14">
        <v>0.107481718063355</v>
      </c>
      <c r="C16" s="14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  <c r="X16" s="28"/>
      <c r="Y16" s="28"/>
      <c r="Z16" s="28"/>
      <c r="AA16" s="28"/>
      <c r="AB16" s="28"/>
      <c r="AC16" s="28"/>
      <c r="AD16" s="28"/>
      <c r="AE16" s="28"/>
    </row>
    <row r="17">
      <c r="A17" s="10" t="s">
        <v>194</v>
      </c>
      <c r="B17" s="14">
        <v>0.129626750946045</v>
      </c>
      <c r="C17" s="14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8"/>
    </row>
    <row r="18">
      <c r="A18" s="10" t="s">
        <v>195</v>
      </c>
      <c r="B18" s="14">
        <v>0.118757486343384</v>
      </c>
      <c r="C18" s="1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8"/>
      <c r="X18" s="28"/>
      <c r="Y18" s="28"/>
      <c r="Z18" s="28"/>
      <c r="AA18" s="28"/>
      <c r="AB18" s="28"/>
      <c r="AC18" s="28"/>
      <c r="AD18" s="28"/>
      <c r="AE18" s="28"/>
    </row>
    <row r="19">
      <c r="A19" s="10" t="s">
        <v>196</v>
      </c>
      <c r="B19" s="14">
        <v>0.128774642944336</v>
      </c>
      <c r="C19" s="14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8"/>
      <c r="X19" s="28"/>
      <c r="Y19" s="28"/>
      <c r="Z19" s="28"/>
      <c r="AA19" s="28"/>
      <c r="AB19" s="28"/>
      <c r="AC19" s="28"/>
      <c r="AD19" s="28"/>
      <c r="AE19" s="28"/>
    </row>
    <row r="20">
      <c r="A20" s="10" t="s">
        <v>197</v>
      </c>
      <c r="B20" s="14">
        <v>0.107372283935547</v>
      </c>
      <c r="C20" s="1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28"/>
      <c r="X20" s="28"/>
      <c r="Y20" s="28"/>
      <c r="Z20" s="28"/>
      <c r="AA20" s="28"/>
      <c r="AB20" s="28"/>
      <c r="AC20" s="28"/>
      <c r="AD20" s="28"/>
      <c r="AE20" s="28"/>
    </row>
    <row r="21">
      <c r="A21" s="29" t="s">
        <v>198</v>
      </c>
      <c r="B21" s="14">
        <v>0.109984159469605</v>
      </c>
      <c r="C21" s="1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28"/>
      <c r="X21" s="28"/>
      <c r="Y21" s="28"/>
      <c r="Z21" s="28"/>
      <c r="AA21" s="28"/>
      <c r="AB21" s="28"/>
      <c r="AC21" s="28"/>
      <c r="AD21" s="28"/>
      <c r="AE21" s="28"/>
    </row>
    <row r="22">
      <c r="A22" s="10" t="s">
        <v>199</v>
      </c>
      <c r="B22" s="14">
        <v>0.122899532318115</v>
      </c>
      <c r="C22" s="14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</row>
    <row r="23">
      <c r="A23" s="10" t="s">
        <v>200</v>
      </c>
      <c r="B23" s="14">
        <v>0.107357740402222</v>
      </c>
      <c r="C23" s="14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28"/>
      <c r="X23" s="28"/>
      <c r="Y23" s="28"/>
      <c r="Z23" s="28"/>
      <c r="AA23" s="28"/>
      <c r="AB23" s="28"/>
      <c r="AC23" s="28"/>
      <c r="AD23" s="28"/>
      <c r="AE23" s="28"/>
    </row>
    <row r="24">
      <c r="A24" s="10" t="s">
        <v>201</v>
      </c>
      <c r="B24" s="14">
        <v>0.0710251331329346</v>
      </c>
      <c r="C24" s="14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28"/>
      <c r="X24" s="28"/>
      <c r="Y24" s="28"/>
      <c r="Z24" s="28"/>
      <c r="AA24" s="28"/>
      <c r="AB24" s="28"/>
      <c r="AC24" s="28"/>
      <c r="AD24" s="28"/>
      <c r="AE24" s="28"/>
    </row>
    <row r="25">
      <c r="A25" s="10" t="s">
        <v>202</v>
      </c>
      <c r="B25" s="14">
        <v>0.110701084136963</v>
      </c>
      <c r="C25" s="14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28"/>
      <c r="X25" s="28"/>
      <c r="Y25" s="28"/>
      <c r="Z25" s="28"/>
      <c r="AA25" s="28"/>
      <c r="AB25" s="28"/>
      <c r="AC25" s="28"/>
      <c r="AD25" s="28"/>
      <c r="AE25" s="28"/>
    </row>
    <row r="26">
      <c r="A26" s="10" t="s">
        <v>203</v>
      </c>
      <c r="B26" s="14">
        <v>0.111458539962769</v>
      </c>
      <c r="C26" s="14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28"/>
      <c r="X26" s="28"/>
      <c r="Y26" s="28"/>
      <c r="Z26" s="28"/>
      <c r="AA26" s="28"/>
      <c r="AB26" s="28"/>
      <c r="AC26" s="28"/>
      <c r="AD26" s="28"/>
      <c r="AE26" s="28"/>
    </row>
    <row r="27">
      <c r="A27" s="10" t="s">
        <v>204</v>
      </c>
      <c r="B27" s="14">
        <v>0.132347345352173</v>
      </c>
      <c r="C27" s="14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28"/>
      <c r="X27" s="28"/>
      <c r="Y27" s="28"/>
      <c r="Z27" s="28"/>
      <c r="AA27" s="28"/>
      <c r="AB27" s="28"/>
      <c r="AC27" s="28"/>
      <c r="AD27" s="28"/>
      <c r="AE27" s="28"/>
    </row>
    <row r="28">
      <c r="A28" s="10" t="s">
        <v>205</v>
      </c>
      <c r="B28" s="14">
        <v>0.128063678741455</v>
      </c>
      <c r="C28" s="14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8"/>
      <c r="X28" s="28"/>
      <c r="Y28" s="28"/>
      <c r="Z28" s="28"/>
      <c r="AA28" s="28"/>
      <c r="AB28" s="28"/>
      <c r="AC28" s="28"/>
      <c r="AD28" s="28"/>
      <c r="AE28" s="28"/>
    </row>
    <row r="29">
      <c r="A29" s="10" t="s">
        <v>206</v>
      </c>
      <c r="B29" s="14">
        <v>0.126540184020996</v>
      </c>
      <c r="C29" s="14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28"/>
      <c r="X29" s="28"/>
      <c r="Y29" s="28"/>
      <c r="Z29" s="28"/>
      <c r="AA29" s="28"/>
      <c r="AB29" s="28"/>
      <c r="AC29" s="28"/>
      <c r="AD29" s="28"/>
      <c r="AE29" s="28"/>
    </row>
    <row r="30">
      <c r="A30" s="10" t="s">
        <v>207</v>
      </c>
      <c r="B30" s="14">
        <v>0.109032392501831</v>
      </c>
      <c r="C30" s="14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28"/>
      <c r="X30" s="28"/>
      <c r="Y30" s="28"/>
      <c r="Z30" s="28"/>
      <c r="AA30" s="28"/>
      <c r="AB30" s="28"/>
      <c r="AC30" s="28"/>
      <c r="AD30" s="28"/>
      <c r="AE30" s="28"/>
    </row>
    <row r="31">
      <c r="A31" s="10" t="s">
        <v>208</v>
      </c>
      <c r="B31" s="14">
        <v>0.106698989868164</v>
      </c>
      <c r="C31" s="14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28"/>
      <c r="X31" s="28"/>
      <c r="Y31" s="28"/>
      <c r="Z31" s="28"/>
      <c r="AA31" s="28"/>
      <c r="AB31" s="28"/>
      <c r="AC31" s="28"/>
      <c r="AD31" s="28"/>
      <c r="AE31" s="28"/>
    </row>
    <row r="32">
      <c r="A32" s="10" t="s">
        <v>209</v>
      </c>
      <c r="B32" s="14">
        <v>0.109539031982422</v>
      </c>
      <c r="C32" s="14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28"/>
      <c r="X32" s="28"/>
      <c r="Y32" s="28"/>
      <c r="Z32" s="28"/>
      <c r="AA32" s="28"/>
      <c r="AB32" s="28"/>
      <c r="AC32" s="28"/>
      <c r="AD32" s="28"/>
      <c r="AE32" s="28"/>
    </row>
    <row r="33">
      <c r="A33" s="10" t="s">
        <v>210</v>
      </c>
      <c r="B33" s="14">
        <v>0.10939621925354</v>
      </c>
      <c r="C33" s="14"/>
      <c r="D33" s="30"/>
      <c r="E33" s="31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28"/>
      <c r="X33" s="28"/>
      <c r="Y33" s="28"/>
      <c r="Z33" s="28"/>
      <c r="AA33" s="28"/>
      <c r="AB33" s="28"/>
      <c r="AC33" s="28"/>
      <c r="AD33" s="28"/>
      <c r="AE33" s="28"/>
    </row>
    <row r="34">
      <c r="A34" s="10" t="s">
        <v>211</v>
      </c>
      <c r="B34" s="14">
        <v>0.108277559280396</v>
      </c>
      <c r="C34" s="14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28"/>
      <c r="X34" s="28"/>
      <c r="Y34" s="28"/>
      <c r="Z34" s="28"/>
      <c r="AA34" s="28"/>
      <c r="AB34" s="28"/>
      <c r="AC34" s="28"/>
      <c r="AD34" s="28"/>
      <c r="AE34" s="28"/>
    </row>
    <row r="35">
      <c r="A35" s="10" t="s">
        <v>212</v>
      </c>
      <c r="B35" s="14">
        <v>0.0959289073944092</v>
      </c>
      <c r="C35" s="14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28"/>
      <c r="X35" s="28"/>
      <c r="Y35" s="28"/>
      <c r="Z35" s="28"/>
      <c r="AA35" s="28"/>
      <c r="AB35" s="28"/>
      <c r="AC35" s="28"/>
      <c r="AD35" s="28"/>
      <c r="AE35" s="28"/>
    </row>
    <row r="36">
      <c r="A36" s="10" t="s">
        <v>213</v>
      </c>
      <c r="B36" s="14">
        <v>0.0683860778808594</v>
      </c>
      <c r="C36" s="14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28"/>
      <c r="X36" s="28"/>
      <c r="Y36" s="28"/>
      <c r="Z36" s="28"/>
      <c r="AA36" s="28"/>
      <c r="AB36" s="28"/>
      <c r="AC36" s="28"/>
      <c r="AD36" s="28"/>
      <c r="AE36" s="28"/>
    </row>
    <row r="37">
      <c r="A37" s="10" t="s">
        <v>214</v>
      </c>
      <c r="B37" s="14">
        <v>0.128909349441528</v>
      </c>
      <c r="C37" s="14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28"/>
      <c r="X37" s="28"/>
      <c r="Y37" s="28"/>
      <c r="Z37" s="28"/>
      <c r="AA37" s="28"/>
      <c r="AB37" s="28"/>
      <c r="AC37" s="28"/>
      <c r="AD37" s="28"/>
      <c r="AE37" s="28"/>
    </row>
    <row r="38">
      <c r="A38" s="10" t="s">
        <v>215</v>
      </c>
      <c r="B38" s="14">
        <v>0.112622022628784</v>
      </c>
      <c r="C38" s="14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28"/>
      <c r="X38" s="28"/>
      <c r="Y38" s="28"/>
      <c r="Z38" s="28"/>
      <c r="AA38" s="28"/>
      <c r="AB38" s="28"/>
      <c r="AC38" s="28"/>
      <c r="AD38" s="28"/>
      <c r="AE38" s="28"/>
    </row>
    <row r="39">
      <c r="A39" s="10" t="s">
        <v>216</v>
      </c>
      <c r="B39" s="14">
        <v>0.124055862426758</v>
      </c>
      <c r="C39" s="14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28"/>
      <c r="X39" s="28"/>
      <c r="Y39" s="28"/>
      <c r="Z39" s="28"/>
      <c r="AA39" s="28"/>
      <c r="AB39" s="28"/>
      <c r="AC39" s="28"/>
      <c r="AD39" s="28"/>
      <c r="AE39" s="28"/>
    </row>
    <row r="40">
      <c r="A40" s="10" t="s">
        <v>217</v>
      </c>
      <c r="B40" s="14">
        <v>0.107596158981323</v>
      </c>
      <c r="C40" s="14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28"/>
      <c r="X40" s="28"/>
      <c r="Y40" s="28"/>
      <c r="Z40" s="28"/>
      <c r="AA40" s="28"/>
      <c r="AB40" s="28"/>
      <c r="AC40" s="28"/>
      <c r="AD40" s="28"/>
      <c r="AE40" s="28"/>
    </row>
    <row r="41">
      <c r="A41" s="10" t="s">
        <v>218</v>
      </c>
      <c r="B41" s="14">
        <v>0.108931303024292</v>
      </c>
      <c r="C41" s="14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28"/>
      <c r="X41" s="28"/>
      <c r="Y41" s="28"/>
      <c r="Z41" s="28"/>
      <c r="AA41" s="28"/>
      <c r="AB41" s="28"/>
      <c r="AC41" s="28"/>
      <c r="AD41" s="28"/>
      <c r="AE41" s="28"/>
    </row>
    <row r="4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28"/>
      <c r="X42" s="28"/>
      <c r="Y42" s="28"/>
      <c r="Z42" s="28"/>
      <c r="AA42" s="28"/>
      <c r="AB42" s="28"/>
      <c r="AC42" s="28"/>
      <c r="AD42" s="28"/>
      <c r="AE42" s="28"/>
    </row>
    <row r="43">
      <c r="A43" s="29" t="s">
        <v>161</v>
      </c>
      <c r="B43" s="28">
        <f>QUARTILE(B2:B39,1)</f>
        <v>0.1068636775</v>
      </c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28"/>
      <c r="X43" s="28"/>
      <c r="Y43" s="28"/>
      <c r="Z43" s="28"/>
      <c r="AA43" s="28"/>
      <c r="AB43" s="28"/>
      <c r="AC43" s="28"/>
      <c r="AD43" s="28"/>
      <c r="AE43" s="28"/>
    </row>
    <row r="44">
      <c r="A44" s="29" t="s">
        <v>162</v>
      </c>
      <c r="B44" s="28">
        <f>QUARTILE(B2:B39,2)</f>
        <v>0.1092988253</v>
      </c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28"/>
      <c r="X44" s="28"/>
      <c r="Y44" s="28"/>
      <c r="Z44" s="28"/>
      <c r="AA44" s="28"/>
      <c r="AB44" s="28"/>
      <c r="AC44" s="28"/>
      <c r="AD44" s="28"/>
      <c r="AE44" s="28"/>
    </row>
    <row r="45">
      <c r="A45" s="29" t="s">
        <v>163</v>
      </c>
      <c r="B45" s="28">
        <f>QUARTILE(B2:B39, 3)</f>
        <v>0.1218640208</v>
      </c>
      <c r="C45" s="28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28"/>
      <c r="X45" s="28"/>
      <c r="Y45" s="28"/>
      <c r="Z45" s="28"/>
      <c r="AA45" s="28"/>
      <c r="AB45" s="28"/>
      <c r="AC45" s="28"/>
      <c r="AD45" s="28"/>
      <c r="AE45" s="28"/>
    </row>
    <row r="46">
      <c r="A46" s="29" t="s">
        <v>164</v>
      </c>
      <c r="B46" s="28">
        <f>B45-B43</f>
        <v>0.01500034332</v>
      </c>
      <c r="C46" s="28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28"/>
      <c r="X46" s="28"/>
      <c r="Y46" s="28"/>
      <c r="Z46" s="28"/>
      <c r="AA46" s="28"/>
      <c r="AB46" s="28"/>
      <c r="AC46" s="28"/>
      <c r="AD46" s="28"/>
      <c r="AE46" s="28"/>
    </row>
    <row r="47">
      <c r="A47" s="29" t="s">
        <v>165</v>
      </c>
      <c r="B47" s="28">
        <f>B45+(1.5*B46)</f>
        <v>0.1443645358</v>
      </c>
      <c r="C47" s="2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28"/>
      <c r="X47" s="28"/>
      <c r="Y47" s="28"/>
      <c r="Z47" s="28"/>
      <c r="AA47" s="28"/>
      <c r="AB47" s="28"/>
      <c r="AC47" s="28"/>
      <c r="AD47" s="28"/>
      <c r="AE47" s="28"/>
    </row>
    <row r="48">
      <c r="A48" s="28"/>
      <c r="B48" s="28"/>
      <c r="C48" s="2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8"/>
      <c r="X48" s="28"/>
      <c r="Y48" s="28"/>
      <c r="Z48" s="28"/>
      <c r="AA48" s="28"/>
      <c r="AB48" s="28"/>
      <c r="AC48" s="28"/>
      <c r="AD48" s="28"/>
      <c r="AE48" s="28"/>
    </row>
    <row r="49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28"/>
      <c r="X49" s="28"/>
      <c r="Y49" s="28"/>
      <c r="Z49" s="28"/>
      <c r="AA49" s="28"/>
      <c r="AB49" s="28"/>
      <c r="AC49" s="28"/>
      <c r="AD49" s="28"/>
      <c r="AE49" s="28"/>
    </row>
    <row r="50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28"/>
      <c r="X50" s="28"/>
      <c r="Y50" s="28"/>
      <c r="Z50" s="28"/>
      <c r="AA50" s="28"/>
      <c r="AB50" s="28"/>
      <c r="AC50" s="28"/>
      <c r="AD50" s="28"/>
      <c r="AE50" s="28"/>
    </row>
    <row r="51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28"/>
      <c r="X51" s="28"/>
      <c r="Y51" s="28"/>
      <c r="Z51" s="28"/>
      <c r="AA51" s="28"/>
      <c r="AB51" s="28"/>
      <c r="AC51" s="28"/>
      <c r="AD51" s="28"/>
      <c r="AE51" s="28"/>
    </row>
    <row r="5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28"/>
      <c r="X52" s="28"/>
      <c r="Y52" s="28"/>
      <c r="Z52" s="28"/>
      <c r="AA52" s="28"/>
      <c r="AB52" s="28"/>
      <c r="AC52" s="28"/>
      <c r="AD52" s="28"/>
      <c r="AE52" s="28"/>
    </row>
    <row r="53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28"/>
      <c r="X53" s="28"/>
      <c r="Y53" s="28"/>
      <c r="Z53" s="28"/>
      <c r="AA53" s="28"/>
      <c r="AB53" s="28"/>
      <c r="AC53" s="28"/>
      <c r="AD53" s="28"/>
      <c r="AE53" s="28"/>
    </row>
    <row r="54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28"/>
      <c r="X54" s="28"/>
      <c r="Y54" s="28"/>
      <c r="Z54" s="28"/>
      <c r="AA54" s="28"/>
      <c r="AB54" s="28"/>
      <c r="AC54" s="28"/>
      <c r="AD54" s="28"/>
      <c r="AE54" s="28"/>
    </row>
    <row r="55">
      <c r="A55" s="28"/>
      <c r="B55" s="28"/>
      <c r="C55" s="28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28"/>
      <c r="X55" s="28"/>
      <c r="Y55" s="28"/>
      <c r="Z55" s="28"/>
      <c r="AA55" s="28"/>
      <c r="AB55" s="28"/>
      <c r="AC55" s="28"/>
      <c r="AD55" s="28"/>
      <c r="AE55" s="28"/>
    </row>
    <row r="56">
      <c r="A56" s="28"/>
      <c r="B56" s="28"/>
      <c r="C56" s="28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28"/>
      <c r="X56" s="28"/>
      <c r="Y56" s="28"/>
      <c r="Z56" s="28"/>
      <c r="AA56" s="28"/>
      <c r="AB56" s="28"/>
      <c r="AC56" s="28"/>
      <c r="AD56" s="28"/>
      <c r="AE56" s="28"/>
    </row>
    <row r="57">
      <c r="A57" s="28"/>
      <c r="B57" s="28"/>
      <c r="C57" s="28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28"/>
      <c r="X57" s="28"/>
      <c r="Y57" s="28"/>
      <c r="Z57" s="28"/>
      <c r="AA57" s="28"/>
      <c r="AB57" s="28"/>
      <c r="AC57" s="28"/>
      <c r="AD57" s="28"/>
      <c r="AE57" s="28"/>
    </row>
    <row r="58">
      <c r="A58" s="28"/>
      <c r="B58" s="28"/>
      <c r="C58" s="28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8"/>
      <c r="X58" s="28"/>
      <c r="Y58" s="28"/>
      <c r="Z58" s="28"/>
      <c r="AA58" s="28"/>
      <c r="AB58" s="28"/>
      <c r="AC58" s="28"/>
      <c r="AD58" s="28"/>
      <c r="AE58" s="28"/>
    </row>
    <row r="59">
      <c r="A59" s="28"/>
      <c r="B59" s="28"/>
      <c r="C59" s="28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28"/>
      <c r="X59" s="28"/>
      <c r="Y59" s="28"/>
      <c r="Z59" s="28"/>
      <c r="AA59" s="28"/>
      <c r="AB59" s="28"/>
      <c r="AC59" s="28"/>
      <c r="AD59" s="28"/>
      <c r="AE59" s="28"/>
    </row>
    <row r="60">
      <c r="A60" s="28"/>
      <c r="B60" s="28"/>
      <c r="C60" s="28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28"/>
      <c r="X60" s="28"/>
      <c r="Y60" s="28"/>
      <c r="Z60" s="28"/>
      <c r="AA60" s="28"/>
      <c r="AB60" s="28"/>
      <c r="AC60" s="28"/>
      <c r="AD60" s="28"/>
      <c r="AE60" s="28"/>
    </row>
    <row r="61">
      <c r="A61" s="28"/>
      <c r="B61" s="28"/>
      <c r="C61" s="28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28"/>
      <c r="X61" s="28"/>
      <c r="Y61" s="28"/>
      <c r="Z61" s="28"/>
      <c r="AA61" s="28"/>
      <c r="AB61" s="28"/>
      <c r="AC61" s="28"/>
      <c r="AD61" s="28"/>
      <c r="AE61" s="28"/>
    </row>
    <row r="62">
      <c r="A62" s="28"/>
      <c r="B62" s="28"/>
      <c r="C62" s="28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28"/>
      <c r="X62" s="28"/>
      <c r="Y62" s="28"/>
      <c r="Z62" s="28"/>
      <c r="AA62" s="28"/>
      <c r="AB62" s="28"/>
      <c r="AC62" s="28"/>
      <c r="AD62" s="28"/>
      <c r="AE62" s="28"/>
    </row>
    <row r="63">
      <c r="A63" s="28"/>
      <c r="B63" s="28"/>
      <c r="C63" s="28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28"/>
      <c r="X63" s="28"/>
      <c r="Y63" s="28"/>
      <c r="Z63" s="28"/>
      <c r="AA63" s="28"/>
      <c r="AB63" s="28"/>
      <c r="AC63" s="28"/>
      <c r="AD63" s="28"/>
      <c r="AE63" s="28"/>
    </row>
    <row r="64">
      <c r="A64" s="28"/>
      <c r="B64" s="28"/>
      <c r="C64" s="28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28"/>
      <c r="X64" s="28"/>
      <c r="Y64" s="28"/>
      <c r="Z64" s="28"/>
      <c r="AA64" s="28"/>
      <c r="AB64" s="28"/>
      <c r="AC64" s="28"/>
      <c r="AD64" s="28"/>
      <c r="AE64" s="28"/>
    </row>
    <row r="65">
      <c r="A65" s="28"/>
      <c r="B65" s="28"/>
      <c r="C65" s="28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28"/>
      <c r="X65" s="28"/>
      <c r="Y65" s="28"/>
      <c r="Z65" s="28"/>
      <c r="AA65" s="28"/>
      <c r="AB65" s="28"/>
      <c r="AC65" s="28"/>
      <c r="AD65" s="28"/>
      <c r="AE65" s="28"/>
    </row>
    <row r="66">
      <c r="A66" s="28"/>
      <c r="B66" s="28"/>
      <c r="C66" s="28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28"/>
      <c r="X66" s="28"/>
      <c r="Y66" s="28"/>
      <c r="Z66" s="28"/>
      <c r="AA66" s="28"/>
      <c r="AB66" s="28"/>
      <c r="AC66" s="28"/>
      <c r="AD66" s="28"/>
      <c r="AE66" s="28"/>
    </row>
    <row r="67">
      <c r="A67" s="28"/>
      <c r="B67" s="28"/>
      <c r="C67" s="28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28"/>
      <c r="X67" s="28"/>
      <c r="Y67" s="28"/>
      <c r="Z67" s="28"/>
      <c r="AA67" s="28"/>
      <c r="AB67" s="28"/>
      <c r="AC67" s="28"/>
      <c r="AD67" s="28"/>
      <c r="AE67" s="28"/>
    </row>
    <row r="68">
      <c r="A68" s="28"/>
      <c r="B68" s="28"/>
      <c r="C68" s="28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28"/>
      <c r="X68" s="28"/>
      <c r="Y68" s="28"/>
      <c r="Z68" s="28"/>
      <c r="AA68" s="28"/>
      <c r="AB68" s="28"/>
      <c r="AC68" s="28"/>
      <c r="AD68" s="28"/>
      <c r="AE68" s="28"/>
    </row>
    <row r="69">
      <c r="A69" s="28"/>
      <c r="B69" s="28"/>
      <c r="C69" s="28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28"/>
      <c r="X69" s="28"/>
      <c r="Y69" s="28"/>
      <c r="Z69" s="28"/>
      <c r="AA69" s="28"/>
      <c r="AB69" s="28"/>
      <c r="AC69" s="28"/>
      <c r="AD69" s="28"/>
      <c r="AE69" s="28"/>
    </row>
    <row r="70">
      <c r="A70" s="28"/>
      <c r="B70" s="28"/>
      <c r="C70" s="28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28"/>
      <c r="X70" s="28"/>
      <c r="Y70" s="28"/>
      <c r="Z70" s="28"/>
      <c r="AA70" s="28"/>
      <c r="AB70" s="28"/>
      <c r="AC70" s="28"/>
      <c r="AD70" s="28"/>
      <c r="AE70" s="28"/>
    </row>
    <row r="71">
      <c r="A71" s="28"/>
      <c r="B71" s="28"/>
      <c r="C71" s="28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28"/>
      <c r="X71" s="28"/>
      <c r="Y71" s="28"/>
      <c r="Z71" s="28"/>
      <c r="AA71" s="28"/>
      <c r="AB71" s="28"/>
      <c r="AC71" s="28"/>
      <c r="AD71" s="28"/>
      <c r="AE71" s="28"/>
    </row>
    <row r="72">
      <c r="A72" s="28"/>
      <c r="B72" s="28"/>
      <c r="C72" s="28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28"/>
      <c r="X72" s="28"/>
      <c r="Y72" s="28"/>
      <c r="Z72" s="28"/>
      <c r="AA72" s="28"/>
      <c r="AB72" s="28"/>
      <c r="AC72" s="28"/>
      <c r="AD72" s="28"/>
      <c r="AE72" s="28"/>
    </row>
    <row r="73">
      <c r="A73" s="28"/>
      <c r="B73" s="28"/>
      <c r="C73" s="28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28"/>
      <c r="X73" s="28"/>
      <c r="Y73" s="28"/>
      <c r="Z73" s="28"/>
      <c r="AA73" s="28"/>
      <c r="AB73" s="28"/>
      <c r="AC73" s="28"/>
      <c r="AD73" s="28"/>
      <c r="AE73" s="28"/>
    </row>
    <row r="74">
      <c r="A74" s="28"/>
      <c r="B74" s="28"/>
      <c r="C74" s="28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28"/>
      <c r="X74" s="28"/>
      <c r="Y74" s="28"/>
      <c r="Z74" s="28"/>
      <c r="AA74" s="28"/>
      <c r="AB74" s="28"/>
      <c r="AC74" s="28"/>
      <c r="AD74" s="28"/>
      <c r="AE74" s="28"/>
    </row>
    <row r="75">
      <c r="A75" s="28"/>
      <c r="B75" s="28"/>
      <c r="C75" s="28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28"/>
      <c r="X75" s="28"/>
      <c r="Y75" s="28"/>
      <c r="Z75" s="28"/>
      <c r="AA75" s="28"/>
      <c r="AB75" s="28"/>
      <c r="AC75" s="28"/>
      <c r="AD75" s="28"/>
      <c r="AE75" s="28"/>
    </row>
    <row r="76">
      <c r="A76" s="28"/>
      <c r="B76" s="28"/>
      <c r="C76" s="28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28"/>
      <c r="X76" s="28"/>
      <c r="Y76" s="28"/>
      <c r="Z76" s="28"/>
      <c r="AA76" s="28"/>
      <c r="AB76" s="28"/>
      <c r="AC76" s="28"/>
      <c r="AD76" s="28"/>
      <c r="AE76" s="28"/>
    </row>
    <row r="77">
      <c r="A77" s="28"/>
      <c r="B77" s="28"/>
      <c r="C77" s="28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28"/>
      <c r="X77" s="28"/>
      <c r="Y77" s="28"/>
      <c r="Z77" s="28"/>
      <c r="AA77" s="28"/>
      <c r="AB77" s="28"/>
      <c r="AC77" s="28"/>
      <c r="AD77" s="28"/>
      <c r="AE77" s="28"/>
    </row>
    <row r="78">
      <c r="A78" s="28"/>
      <c r="B78" s="28"/>
      <c r="C78" s="28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28"/>
      <c r="X78" s="28"/>
      <c r="Y78" s="28"/>
      <c r="Z78" s="28"/>
      <c r="AA78" s="28"/>
      <c r="AB78" s="28"/>
      <c r="AC78" s="28"/>
      <c r="AD78" s="28"/>
      <c r="AE78" s="28"/>
    </row>
    <row r="79">
      <c r="A79" s="28"/>
      <c r="B79" s="28"/>
      <c r="C79" s="28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28"/>
      <c r="X79" s="28"/>
      <c r="Y79" s="28"/>
      <c r="Z79" s="28"/>
      <c r="AA79" s="28"/>
      <c r="AB79" s="28"/>
      <c r="AC79" s="28"/>
      <c r="AD79" s="28"/>
      <c r="AE79" s="28"/>
    </row>
    <row r="80">
      <c r="A80" s="28"/>
      <c r="B80" s="28"/>
      <c r="C80" s="28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28"/>
      <c r="X80" s="28"/>
      <c r="Y80" s="28"/>
      <c r="Z80" s="28"/>
      <c r="AA80" s="28"/>
      <c r="AB80" s="28"/>
      <c r="AC80" s="28"/>
      <c r="AD80" s="28"/>
      <c r="AE80" s="28"/>
    </row>
    <row r="81">
      <c r="A81" s="28"/>
      <c r="B81" s="28"/>
      <c r="C81" s="28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28"/>
      <c r="X81" s="28"/>
      <c r="Y81" s="28"/>
      <c r="Z81" s="28"/>
      <c r="AA81" s="28"/>
      <c r="AB81" s="28"/>
      <c r="AC81" s="28"/>
      <c r="AD81" s="28"/>
      <c r="AE81" s="28"/>
    </row>
    <row r="82">
      <c r="A82" s="28"/>
      <c r="B82" s="28"/>
      <c r="C82" s="28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28"/>
      <c r="X82" s="28"/>
      <c r="Y82" s="28"/>
      <c r="Z82" s="28"/>
      <c r="AA82" s="28"/>
      <c r="AB82" s="28"/>
      <c r="AC82" s="28"/>
      <c r="AD82" s="28"/>
      <c r="AE82" s="28"/>
    </row>
    <row r="83">
      <c r="A83" s="28"/>
      <c r="B83" s="28"/>
      <c r="C83" s="28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28"/>
      <c r="X83" s="28"/>
      <c r="Y83" s="28"/>
      <c r="Z83" s="28"/>
      <c r="AA83" s="28"/>
      <c r="AB83" s="28"/>
      <c r="AC83" s="28"/>
      <c r="AD83" s="28"/>
      <c r="AE83" s="28"/>
    </row>
    <row r="84">
      <c r="A84" s="28"/>
      <c r="B84" s="28"/>
      <c r="C84" s="28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28"/>
      <c r="X84" s="28"/>
      <c r="Y84" s="28"/>
      <c r="Z84" s="28"/>
      <c r="AA84" s="28"/>
      <c r="AB84" s="28"/>
      <c r="AC84" s="28"/>
      <c r="AD84" s="28"/>
      <c r="AE84" s="28"/>
    </row>
    <row r="85">
      <c r="A85" s="28"/>
      <c r="B85" s="28"/>
      <c r="C85" s="28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28"/>
      <c r="X85" s="28"/>
      <c r="Y85" s="28"/>
      <c r="Z85" s="28"/>
      <c r="AA85" s="28"/>
      <c r="AB85" s="28"/>
      <c r="AC85" s="28"/>
      <c r="AD85" s="28"/>
      <c r="AE85" s="28"/>
    </row>
    <row r="86">
      <c r="A86" s="28"/>
      <c r="B86" s="28"/>
      <c r="C86" s="28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8"/>
      <c r="X86" s="28"/>
      <c r="Y86" s="28"/>
      <c r="Z86" s="28"/>
      <c r="AA86" s="28"/>
      <c r="AB86" s="28"/>
      <c r="AC86" s="28"/>
      <c r="AD86" s="28"/>
      <c r="AE86" s="28"/>
    </row>
    <row r="87">
      <c r="A87" s="28"/>
      <c r="B87" s="28"/>
      <c r="C87" s="28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28"/>
      <c r="X87" s="28"/>
      <c r="Y87" s="28"/>
      <c r="Z87" s="28"/>
      <c r="AA87" s="28"/>
      <c r="AB87" s="28"/>
      <c r="AC87" s="28"/>
      <c r="AD87" s="28"/>
      <c r="AE87" s="28"/>
    </row>
    <row r="88">
      <c r="A88" s="28"/>
      <c r="B88" s="28"/>
      <c r="C88" s="28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8"/>
      <c r="X88" s="28"/>
      <c r="Y88" s="28"/>
      <c r="Z88" s="28"/>
      <c r="AA88" s="28"/>
      <c r="AB88" s="28"/>
      <c r="AC88" s="28"/>
      <c r="AD88" s="28"/>
      <c r="AE88" s="28"/>
    </row>
    <row r="89">
      <c r="A89" s="28"/>
      <c r="B89" s="28"/>
      <c r="C89" s="28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28"/>
      <c r="X89" s="28"/>
      <c r="Y89" s="28"/>
      <c r="Z89" s="28"/>
      <c r="AA89" s="28"/>
      <c r="AB89" s="28"/>
      <c r="AC89" s="28"/>
      <c r="AD89" s="28"/>
      <c r="AE89" s="28"/>
    </row>
    <row r="90">
      <c r="A90" s="28"/>
      <c r="B90" s="28"/>
      <c r="C90" s="28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28"/>
      <c r="X90" s="28"/>
      <c r="Y90" s="28"/>
      <c r="Z90" s="28"/>
      <c r="AA90" s="28"/>
      <c r="AB90" s="28"/>
      <c r="AC90" s="28"/>
      <c r="AD90" s="28"/>
      <c r="AE90" s="28"/>
    </row>
    <row r="91">
      <c r="A91" s="28"/>
      <c r="B91" s="28"/>
      <c r="C91" s="28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28"/>
      <c r="X91" s="28"/>
      <c r="Y91" s="28"/>
      <c r="Z91" s="28"/>
      <c r="AA91" s="28"/>
      <c r="AB91" s="28"/>
      <c r="AC91" s="28"/>
      <c r="AD91" s="28"/>
      <c r="AE91" s="28"/>
    </row>
    <row r="92">
      <c r="A92" s="28"/>
      <c r="B92" s="28"/>
      <c r="C92" s="28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28"/>
      <c r="X92" s="28"/>
      <c r="Y92" s="28"/>
      <c r="Z92" s="28"/>
      <c r="AA92" s="28"/>
      <c r="AB92" s="28"/>
      <c r="AC92" s="28"/>
      <c r="AD92" s="28"/>
      <c r="AE92" s="28"/>
    </row>
    <row r="93">
      <c r="A93" s="28"/>
      <c r="B93" s="28"/>
      <c r="C93" s="28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28"/>
      <c r="X93" s="28"/>
      <c r="Y93" s="28"/>
      <c r="Z93" s="28"/>
      <c r="AA93" s="28"/>
      <c r="AB93" s="28"/>
      <c r="AC93" s="28"/>
      <c r="AD93" s="28"/>
      <c r="AE93" s="28"/>
    </row>
    <row r="94">
      <c r="A94" s="28"/>
      <c r="B94" s="28"/>
      <c r="C94" s="28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28"/>
      <c r="X94" s="28"/>
      <c r="Y94" s="28"/>
      <c r="Z94" s="28"/>
      <c r="AA94" s="28"/>
      <c r="AB94" s="28"/>
      <c r="AC94" s="28"/>
      <c r="AD94" s="28"/>
      <c r="AE94" s="28"/>
    </row>
    <row r="95">
      <c r="A95" s="28"/>
      <c r="B95" s="28"/>
      <c r="C95" s="28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28"/>
      <c r="X95" s="28"/>
      <c r="Y95" s="28"/>
      <c r="Z95" s="28"/>
      <c r="AA95" s="28"/>
      <c r="AB95" s="28"/>
      <c r="AC95" s="28"/>
      <c r="AD95" s="28"/>
      <c r="AE95" s="28"/>
    </row>
    <row r="96">
      <c r="A96" s="28"/>
      <c r="B96" s="28"/>
      <c r="C96" s="28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28"/>
      <c r="X96" s="28"/>
      <c r="Y96" s="28"/>
      <c r="Z96" s="28"/>
      <c r="AA96" s="28"/>
      <c r="AB96" s="28"/>
      <c r="AC96" s="28"/>
      <c r="AD96" s="28"/>
      <c r="AE96" s="28"/>
    </row>
    <row r="97">
      <c r="A97" s="28"/>
      <c r="B97" s="28"/>
      <c r="C97" s="28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28"/>
      <c r="X97" s="28"/>
      <c r="Y97" s="28"/>
      <c r="Z97" s="28"/>
      <c r="AA97" s="28"/>
      <c r="AB97" s="28"/>
      <c r="AC97" s="28"/>
      <c r="AD97" s="28"/>
      <c r="AE97" s="28"/>
    </row>
    <row r="98">
      <c r="A98" s="28"/>
      <c r="B98" s="28"/>
      <c r="C98" s="28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28"/>
      <c r="X98" s="28"/>
      <c r="Y98" s="28"/>
      <c r="Z98" s="28"/>
      <c r="AA98" s="28"/>
      <c r="AB98" s="28"/>
      <c r="AC98" s="28"/>
      <c r="AD98" s="28"/>
      <c r="AE98" s="28"/>
    </row>
    <row r="99">
      <c r="A99" s="28"/>
      <c r="B99" s="28"/>
      <c r="C99" s="28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28"/>
      <c r="X99" s="28"/>
      <c r="Y99" s="28"/>
      <c r="Z99" s="28"/>
      <c r="AA99" s="28"/>
      <c r="AB99" s="28"/>
      <c r="AC99" s="28"/>
      <c r="AD99" s="28"/>
      <c r="AE99" s="28"/>
    </row>
    <row r="100">
      <c r="A100" s="28"/>
      <c r="B100" s="28"/>
      <c r="C100" s="28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28"/>
      <c r="X100" s="28"/>
      <c r="Y100" s="28"/>
      <c r="Z100" s="28"/>
      <c r="AA100" s="28"/>
      <c r="AB100" s="28"/>
      <c r="AC100" s="28"/>
      <c r="AD100" s="28"/>
      <c r="AE100" s="28"/>
    </row>
    <row r="101">
      <c r="A101" s="28"/>
      <c r="B101" s="28"/>
      <c r="C101" s="28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28"/>
      <c r="X101" s="28"/>
      <c r="Y101" s="28"/>
      <c r="Z101" s="28"/>
      <c r="AA101" s="28"/>
      <c r="AB101" s="28"/>
      <c r="AC101" s="28"/>
      <c r="AD101" s="28"/>
      <c r="AE101" s="28"/>
    </row>
    <row r="102">
      <c r="A102" s="28"/>
      <c r="B102" s="28"/>
      <c r="C102" s="28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28"/>
      <c r="X102" s="28"/>
      <c r="Y102" s="28"/>
      <c r="Z102" s="28"/>
      <c r="AA102" s="28"/>
      <c r="AB102" s="28"/>
      <c r="AC102" s="28"/>
      <c r="AD102" s="28"/>
      <c r="AE102" s="28"/>
    </row>
    <row r="103">
      <c r="A103" s="28"/>
      <c r="B103" s="28"/>
      <c r="C103" s="28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28"/>
      <c r="X103" s="28"/>
      <c r="Y103" s="28"/>
      <c r="Z103" s="28"/>
      <c r="AA103" s="28"/>
      <c r="AB103" s="28"/>
      <c r="AC103" s="28"/>
      <c r="AD103" s="28"/>
      <c r="AE103" s="28"/>
    </row>
    <row r="104">
      <c r="A104" s="28"/>
      <c r="B104" s="28"/>
      <c r="C104" s="28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28"/>
      <c r="X104" s="28"/>
      <c r="Y104" s="28"/>
      <c r="Z104" s="28"/>
      <c r="AA104" s="28"/>
      <c r="AB104" s="28"/>
      <c r="AC104" s="28"/>
      <c r="AD104" s="28"/>
      <c r="AE104" s="28"/>
    </row>
    <row r="105">
      <c r="A105" s="28"/>
      <c r="B105" s="28"/>
      <c r="C105" s="28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28"/>
      <c r="X105" s="28"/>
      <c r="Y105" s="28"/>
      <c r="Z105" s="28"/>
      <c r="AA105" s="28"/>
      <c r="AB105" s="28"/>
      <c r="AC105" s="28"/>
      <c r="AD105" s="28"/>
      <c r="AE105" s="28"/>
    </row>
    <row r="106">
      <c r="A106" s="28"/>
      <c r="B106" s="28"/>
      <c r="C106" s="28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28"/>
      <c r="X106" s="28"/>
      <c r="Y106" s="28"/>
      <c r="Z106" s="28"/>
      <c r="AA106" s="28"/>
      <c r="AB106" s="28"/>
      <c r="AC106" s="28"/>
      <c r="AD106" s="28"/>
      <c r="AE106" s="28"/>
    </row>
    <row r="107">
      <c r="A107" s="28"/>
      <c r="B107" s="28"/>
      <c r="C107" s="28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28"/>
      <c r="X107" s="28"/>
      <c r="Y107" s="28"/>
      <c r="Z107" s="28"/>
      <c r="AA107" s="28"/>
      <c r="AB107" s="28"/>
      <c r="AC107" s="28"/>
      <c r="AD107" s="28"/>
      <c r="AE107" s="28"/>
    </row>
    <row r="108">
      <c r="A108" s="28"/>
      <c r="B108" s="28"/>
      <c r="C108" s="28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28"/>
      <c r="X108" s="28"/>
      <c r="Y108" s="28"/>
      <c r="Z108" s="28"/>
      <c r="AA108" s="28"/>
      <c r="AB108" s="28"/>
      <c r="AC108" s="28"/>
      <c r="AD108" s="28"/>
      <c r="AE108" s="28"/>
    </row>
    <row r="109">
      <c r="A109" s="28"/>
      <c r="B109" s="28"/>
      <c r="C109" s="28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28"/>
      <c r="X109" s="28"/>
      <c r="Y109" s="28"/>
      <c r="Z109" s="28"/>
      <c r="AA109" s="28"/>
      <c r="AB109" s="28"/>
      <c r="AC109" s="28"/>
      <c r="AD109" s="28"/>
      <c r="AE109" s="28"/>
    </row>
    <row r="110">
      <c r="A110" s="28"/>
      <c r="B110" s="28"/>
      <c r="C110" s="28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28"/>
      <c r="X110" s="28"/>
      <c r="Y110" s="28"/>
      <c r="Z110" s="28"/>
      <c r="AA110" s="28"/>
      <c r="AB110" s="28"/>
      <c r="AC110" s="28"/>
      <c r="AD110" s="28"/>
      <c r="AE110" s="28"/>
    </row>
    <row r="111">
      <c r="A111" s="28"/>
      <c r="B111" s="28"/>
      <c r="C111" s="28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28"/>
      <c r="X111" s="28"/>
      <c r="Y111" s="28"/>
      <c r="Z111" s="28"/>
      <c r="AA111" s="28"/>
      <c r="AB111" s="28"/>
      <c r="AC111" s="28"/>
      <c r="AD111" s="28"/>
      <c r="AE111" s="28"/>
    </row>
    <row r="112">
      <c r="A112" s="28"/>
      <c r="B112" s="28"/>
      <c r="C112" s="28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28"/>
      <c r="X112" s="28"/>
      <c r="Y112" s="28"/>
      <c r="Z112" s="28"/>
      <c r="AA112" s="28"/>
      <c r="AB112" s="28"/>
      <c r="AC112" s="28"/>
      <c r="AD112" s="28"/>
      <c r="AE112" s="28"/>
    </row>
    <row r="113">
      <c r="A113" s="28"/>
      <c r="B113" s="28"/>
      <c r="C113" s="28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28"/>
      <c r="X113" s="28"/>
      <c r="Y113" s="28"/>
      <c r="Z113" s="28"/>
      <c r="AA113" s="28"/>
      <c r="AB113" s="28"/>
      <c r="AC113" s="28"/>
      <c r="AD113" s="28"/>
      <c r="AE113" s="28"/>
    </row>
    <row r="114">
      <c r="A114" s="28"/>
      <c r="B114" s="28"/>
      <c r="C114" s="28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28"/>
      <c r="X114" s="28"/>
      <c r="Y114" s="28"/>
      <c r="Z114" s="28"/>
      <c r="AA114" s="28"/>
      <c r="AB114" s="28"/>
      <c r="AC114" s="28"/>
      <c r="AD114" s="28"/>
      <c r="AE114" s="28"/>
    </row>
    <row r="115">
      <c r="A115" s="28"/>
      <c r="B115" s="28"/>
      <c r="C115" s="28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28"/>
      <c r="X115" s="28"/>
      <c r="Y115" s="28"/>
      <c r="Z115" s="28"/>
      <c r="AA115" s="28"/>
      <c r="AB115" s="28"/>
      <c r="AC115" s="28"/>
      <c r="AD115" s="28"/>
      <c r="AE115" s="28"/>
    </row>
    <row r="116">
      <c r="A116" s="28"/>
      <c r="B116" s="28"/>
      <c r="C116" s="28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28"/>
      <c r="X116" s="28"/>
      <c r="Y116" s="28"/>
      <c r="Z116" s="28"/>
      <c r="AA116" s="28"/>
      <c r="AB116" s="28"/>
      <c r="AC116" s="28"/>
      <c r="AD116" s="28"/>
      <c r="AE116" s="28"/>
    </row>
    <row r="117">
      <c r="A117" s="28"/>
      <c r="B117" s="28"/>
      <c r="C117" s="28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28"/>
      <c r="X117" s="28"/>
      <c r="Y117" s="28"/>
      <c r="Z117" s="28"/>
      <c r="AA117" s="28"/>
      <c r="AB117" s="28"/>
      <c r="AC117" s="28"/>
      <c r="AD117" s="28"/>
      <c r="AE117" s="28"/>
    </row>
    <row r="118">
      <c r="A118" s="28"/>
      <c r="B118" s="28"/>
      <c r="C118" s="28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28"/>
      <c r="X118" s="28"/>
      <c r="Y118" s="28"/>
      <c r="Z118" s="28"/>
      <c r="AA118" s="28"/>
      <c r="AB118" s="28"/>
      <c r="AC118" s="28"/>
      <c r="AD118" s="28"/>
      <c r="AE118" s="28"/>
    </row>
    <row r="119">
      <c r="A119" s="28"/>
      <c r="B119" s="28"/>
      <c r="C119" s="28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28"/>
      <c r="X119" s="28"/>
      <c r="Y119" s="28"/>
      <c r="Z119" s="28"/>
      <c r="AA119" s="28"/>
      <c r="AB119" s="28"/>
      <c r="AC119" s="28"/>
      <c r="AD119" s="28"/>
      <c r="AE119" s="28"/>
    </row>
    <row r="120">
      <c r="A120" s="28"/>
      <c r="B120" s="28"/>
      <c r="C120" s="28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28"/>
      <c r="X120" s="28"/>
      <c r="Y120" s="28"/>
      <c r="Z120" s="28"/>
      <c r="AA120" s="28"/>
      <c r="AB120" s="28"/>
      <c r="AC120" s="28"/>
      <c r="AD120" s="28"/>
      <c r="AE120" s="28"/>
    </row>
    <row r="121">
      <c r="A121" s="28"/>
      <c r="B121" s="28"/>
      <c r="C121" s="28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28"/>
      <c r="X121" s="28"/>
      <c r="Y121" s="28"/>
      <c r="Z121" s="28"/>
      <c r="AA121" s="28"/>
      <c r="AB121" s="28"/>
      <c r="AC121" s="28"/>
      <c r="AD121" s="28"/>
      <c r="AE121" s="28"/>
    </row>
    <row r="122">
      <c r="A122" s="28"/>
      <c r="B122" s="28"/>
      <c r="C122" s="28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28"/>
      <c r="X122" s="28"/>
      <c r="Y122" s="28"/>
      <c r="Z122" s="28"/>
      <c r="AA122" s="28"/>
      <c r="AB122" s="28"/>
      <c r="AC122" s="28"/>
      <c r="AD122" s="28"/>
      <c r="AE122" s="28"/>
    </row>
    <row r="123">
      <c r="A123" s="28"/>
      <c r="B123" s="28"/>
      <c r="C123" s="28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28"/>
      <c r="X123" s="28"/>
      <c r="Y123" s="28"/>
      <c r="Z123" s="28"/>
      <c r="AA123" s="28"/>
      <c r="AB123" s="28"/>
      <c r="AC123" s="28"/>
      <c r="AD123" s="28"/>
      <c r="AE123" s="28"/>
    </row>
    <row r="124">
      <c r="A124" s="28"/>
      <c r="B124" s="28"/>
      <c r="C124" s="28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28"/>
      <c r="X124" s="28"/>
      <c r="Y124" s="28"/>
      <c r="Z124" s="28"/>
      <c r="AA124" s="28"/>
      <c r="AB124" s="28"/>
      <c r="AC124" s="28"/>
      <c r="AD124" s="28"/>
      <c r="AE124" s="28"/>
    </row>
    <row r="125">
      <c r="A125" s="28"/>
      <c r="B125" s="28"/>
      <c r="C125" s="28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28"/>
      <c r="X125" s="28"/>
      <c r="Y125" s="28"/>
      <c r="Z125" s="28"/>
      <c r="AA125" s="28"/>
      <c r="AB125" s="28"/>
      <c r="AC125" s="28"/>
      <c r="AD125" s="28"/>
      <c r="AE125" s="28"/>
    </row>
    <row r="126">
      <c r="A126" s="28"/>
      <c r="B126" s="28"/>
      <c r="C126" s="28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28"/>
      <c r="X126" s="28"/>
      <c r="Y126" s="28"/>
      <c r="Z126" s="28"/>
      <c r="AA126" s="28"/>
      <c r="AB126" s="28"/>
      <c r="AC126" s="28"/>
      <c r="AD126" s="28"/>
      <c r="AE126" s="28"/>
    </row>
    <row r="127">
      <c r="A127" s="28"/>
      <c r="B127" s="28"/>
      <c r="C127" s="28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28"/>
      <c r="X127" s="28"/>
      <c r="Y127" s="28"/>
      <c r="Z127" s="28"/>
      <c r="AA127" s="28"/>
      <c r="AB127" s="28"/>
      <c r="AC127" s="28"/>
      <c r="AD127" s="28"/>
      <c r="AE127" s="28"/>
    </row>
    <row r="128">
      <c r="A128" s="28"/>
      <c r="B128" s="28"/>
      <c r="C128" s="28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28"/>
      <c r="X128" s="28"/>
      <c r="Y128" s="28"/>
      <c r="Z128" s="28"/>
      <c r="AA128" s="28"/>
      <c r="AB128" s="28"/>
      <c r="AC128" s="28"/>
      <c r="AD128" s="28"/>
      <c r="AE128" s="28"/>
    </row>
    <row r="129">
      <c r="A129" s="28"/>
      <c r="B129" s="28"/>
      <c r="C129" s="28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28"/>
      <c r="X129" s="28"/>
      <c r="Y129" s="28"/>
      <c r="Z129" s="28"/>
      <c r="AA129" s="28"/>
      <c r="AB129" s="28"/>
      <c r="AC129" s="28"/>
      <c r="AD129" s="28"/>
      <c r="AE129" s="28"/>
    </row>
    <row r="130">
      <c r="A130" s="28"/>
      <c r="B130" s="28"/>
      <c r="C130" s="28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28"/>
      <c r="X130" s="28"/>
      <c r="Y130" s="28"/>
      <c r="Z130" s="28"/>
      <c r="AA130" s="28"/>
      <c r="AB130" s="28"/>
      <c r="AC130" s="28"/>
      <c r="AD130" s="28"/>
      <c r="AE130" s="28"/>
    </row>
    <row r="131">
      <c r="A131" s="28"/>
      <c r="B131" s="28"/>
      <c r="C131" s="28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28"/>
      <c r="X131" s="28"/>
      <c r="Y131" s="28"/>
      <c r="Z131" s="28"/>
      <c r="AA131" s="28"/>
      <c r="AB131" s="28"/>
      <c r="AC131" s="28"/>
      <c r="AD131" s="28"/>
      <c r="AE131" s="28"/>
    </row>
    <row r="132">
      <c r="A132" s="28"/>
      <c r="B132" s="28"/>
      <c r="C132" s="28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28"/>
      <c r="X132" s="28"/>
      <c r="Y132" s="28"/>
      <c r="Z132" s="28"/>
      <c r="AA132" s="28"/>
      <c r="AB132" s="28"/>
      <c r="AC132" s="28"/>
      <c r="AD132" s="28"/>
      <c r="AE132" s="28"/>
    </row>
    <row r="133">
      <c r="A133" s="28"/>
      <c r="B133" s="28"/>
      <c r="C133" s="28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28"/>
      <c r="X133" s="28"/>
      <c r="Y133" s="28"/>
      <c r="Z133" s="28"/>
      <c r="AA133" s="28"/>
      <c r="AB133" s="28"/>
      <c r="AC133" s="28"/>
      <c r="AD133" s="28"/>
      <c r="AE133" s="28"/>
    </row>
    <row r="134">
      <c r="A134" s="28"/>
      <c r="B134" s="28"/>
      <c r="C134" s="28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28"/>
      <c r="X134" s="28"/>
      <c r="Y134" s="28"/>
      <c r="Z134" s="28"/>
      <c r="AA134" s="28"/>
      <c r="AB134" s="28"/>
      <c r="AC134" s="28"/>
      <c r="AD134" s="28"/>
      <c r="AE134" s="28"/>
    </row>
    <row r="135">
      <c r="A135" s="28"/>
      <c r="B135" s="28"/>
      <c r="C135" s="28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28"/>
      <c r="X135" s="28"/>
      <c r="Y135" s="28"/>
      <c r="Z135" s="28"/>
      <c r="AA135" s="28"/>
      <c r="AB135" s="28"/>
      <c r="AC135" s="28"/>
      <c r="AD135" s="28"/>
      <c r="AE135" s="28"/>
    </row>
    <row r="136">
      <c r="A136" s="28"/>
      <c r="B136" s="28"/>
      <c r="C136" s="28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28"/>
      <c r="X136" s="28"/>
      <c r="Y136" s="28"/>
      <c r="Z136" s="28"/>
      <c r="AA136" s="28"/>
      <c r="AB136" s="28"/>
      <c r="AC136" s="28"/>
      <c r="AD136" s="28"/>
      <c r="AE136" s="28"/>
    </row>
    <row r="137">
      <c r="A137" s="28"/>
      <c r="B137" s="28"/>
      <c r="C137" s="28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28"/>
      <c r="X137" s="28"/>
      <c r="Y137" s="28"/>
      <c r="Z137" s="28"/>
      <c r="AA137" s="28"/>
      <c r="AB137" s="28"/>
      <c r="AC137" s="28"/>
      <c r="AD137" s="28"/>
      <c r="AE137" s="28"/>
    </row>
    <row r="138">
      <c r="A138" s="28"/>
      <c r="B138" s="28"/>
      <c r="C138" s="28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28"/>
      <c r="X138" s="28"/>
      <c r="Y138" s="28"/>
      <c r="Z138" s="28"/>
      <c r="AA138" s="28"/>
      <c r="AB138" s="28"/>
      <c r="AC138" s="28"/>
      <c r="AD138" s="28"/>
      <c r="AE138" s="28"/>
    </row>
    <row r="139">
      <c r="A139" s="28"/>
      <c r="B139" s="28"/>
      <c r="C139" s="28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28"/>
      <c r="X139" s="28"/>
      <c r="Y139" s="28"/>
      <c r="Z139" s="28"/>
      <c r="AA139" s="28"/>
      <c r="AB139" s="28"/>
      <c r="AC139" s="28"/>
      <c r="AD139" s="28"/>
      <c r="AE139" s="28"/>
    </row>
    <row r="140">
      <c r="A140" s="28"/>
      <c r="B140" s="28"/>
      <c r="C140" s="28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28"/>
      <c r="X140" s="28"/>
      <c r="Y140" s="28"/>
      <c r="Z140" s="28"/>
      <c r="AA140" s="28"/>
      <c r="AB140" s="28"/>
      <c r="AC140" s="28"/>
      <c r="AD140" s="28"/>
      <c r="AE140" s="28"/>
    </row>
    <row r="141">
      <c r="A141" s="28"/>
      <c r="B141" s="28"/>
      <c r="C141" s="28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28"/>
      <c r="X141" s="28"/>
      <c r="Y141" s="28"/>
      <c r="Z141" s="28"/>
      <c r="AA141" s="28"/>
      <c r="AB141" s="28"/>
      <c r="AC141" s="28"/>
      <c r="AD141" s="28"/>
      <c r="AE141" s="28"/>
    </row>
    <row r="142">
      <c r="A142" s="28"/>
      <c r="B142" s="28"/>
      <c r="C142" s="28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28"/>
      <c r="X142" s="28"/>
      <c r="Y142" s="28"/>
      <c r="Z142" s="28"/>
      <c r="AA142" s="28"/>
      <c r="AB142" s="28"/>
      <c r="AC142" s="28"/>
      <c r="AD142" s="28"/>
      <c r="AE142" s="28"/>
    </row>
    <row r="143">
      <c r="A143" s="28"/>
      <c r="B143" s="28"/>
      <c r="C143" s="28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28"/>
      <c r="X143" s="28"/>
      <c r="Y143" s="28"/>
      <c r="Z143" s="28"/>
      <c r="AA143" s="28"/>
      <c r="AB143" s="28"/>
      <c r="AC143" s="28"/>
      <c r="AD143" s="28"/>
      <c r="AE143" s="28"/>
    </row>
    <row r="144">
      <c r="A144" s="28"/>
      <c r="B144" s="28"/>
      <c r="C144" s="28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28"/>
      <c r="X144" s="28"/>
      <c r="Y144" s="28"/>
      <c r="Z144" s="28"/>
      <c r="AA144" s="28"/>
      <c r="AB144" s="28"/>
      <c r="AC144" s="28"/>
      <c r="AD144" s="28"/>
      <c r="AE144" s="28"/>
    </row>
    <row r="145">
      <c r="A145" s="28"/>
      <c r="B145" s="28"/>
      <c r="C145" s="28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28"/>
      <c r="X145" s="28"/>
      <c r="Y145" s="28"/>
      <c r="Z145" s="28"/>
      <c r="AA145" s="28"/>
      <c r="AB145" s="28"/>
      <c r="AC145" s="28"/>
      <c r="AD145" s="28"/>
      <c r="AE145" s="28"/>
    </row>
    <row r="146">
      <c r="A146" s="28"/>
      <c r="B146" s="28"/>
      <c r="C146" s="28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28"/>
      <c r="X146" s="28"/>
      <c r="Y146" s="28"/>
      <c r="Z146" s="28"/>
      <c r="AA146" s="28"/>
      <c r="AB146" s="28"/>
      <c r="AC146" s="28"/>
      <c r="AD146" s="28"/>
      <c r="AE146" s="28"/>
    </row>
    <row r="147">
      <c r="A147" s="28"/>
      <c r="B147" s="28"/>
      <c r="C147" s="28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28"/>
      <c r="X147" s="28"/>
      <c r="Y147" s="28"/>
      <c r="Z147" s="28"/>
      <c r="AA147" s="28"/>
      <c r="AB147" s="28"/>
      <c r="AC147" s="28"/>
      <c r="AD147" s="28"/>
      <c r="AE147" s="28"/>
    </row>
    <row r="148">
      <c r="A148" s="28"/>
      <c r="B148" s="28"/>
      <c r="C148" s="28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28"/>
      <c r="X148" s="28"/>
      <c r="Y148" s="28"/>
      <c r="Z148" s="28"/>
      <c r="AA148" s="28"/>
      <c r="AB148" s="28"/>
      <c r="AC148" s="28"/>
      <c r="AD148" s="28"/>
      <c r="AE148" s="28"/>
    </row>
    <row r="149">
      <c r="A149" s="28"/>
      <c r="B149" s="28"/>
      <c r="C149" s="28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28"/>
      <c r="X149" s="28"/>
      <c r="Y149" s="28"/>
      <c r="Z149" s="28"/>
      <c r="AA149" s="28"/>
      <c r="AB149" s="28"/>
      <c r="AC149" s="28"/>
      <c r="AD149" s="28"/>
      <c r="AE149" s="28"/>
    </row>
    <row r="150">
      <c r="A150" s="28"/>
      <c r="B150" s="28"/>
      <c r="C150" s="28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28"/>
      <c r="X150" s="28"/>
      <c r="Y150" s="28"/>
      <c r="Z150" s="28"/>
      <c r="AA150" s="28"/>
      <c r="AB150" s="28"/>
      <c r="AC150" s="28"/>
      <c r="AD150" s="28"/>
      <c r="AE150" s="28"/>
    </row>
    <row r="151">
      <c r="A151" s="28"/>
      <c r="B151" s="28"/>
      <c r="C151" s="28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28"/>
      <c r="X151" s="28"/>
      <c r="Y151" s="28"/>
      <c r="Z151" s="28"/>
      <c r="AA151" s="28"/>
      <c r="AB151" s="28"/>
      <c r="AC151" s="28"/>
      <c r="AD151" s="28"/>
      <c r="AE151" s="28"/>
    </row>
    <row r="152">
      <c r="A152" s="28"/>
      <c r="B152" s="28"/>
      <c r="C152" s="28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28"/>
      <c r="X152" s="28"/>
      <c r="Y152" s="28"/>
      <c r="Z152" s="28"/>
      <c r="AA152" s="28"/>
      <c r="AB152" s="28"/>
      <c r="AC152" s="28"/>
      <c r="AD152" s="28"/>
      <c r="AE152" s="28"/>
    </row>
    <row r="153">
      <c r="A153" s="28"/>
      <c r="B153" s="28"/>
      <c r="C153" s="28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28"/>
      <c r="X153" s="28"/>
      <c r="Y153" s="28"/>
      <c r="Z153" s="28"/>
      <c r="AA153" s="28"/>
      <c r="AB153" s="28"/>
      <c r="AC153" s="28"/>
      <c r="AD153" s="28"/>
      <c r="AE153" s="28"/>
    </row>
    <row r="154">
      <c r="A154" s="28"/>
      <c r="B154" s="28"/>
      <c r="C154" s="28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28"/>
      <c r="X154" s="28"/>
      <c r="Y154" s="28"/>
      <c r="Z154" s="28"/>
      <c r="AA154" s="28"/>
      <c r="AB154" s="28"/>
      <c r="AC154" s="28"/>
      <c r="AD154" s="28"/>
      <c r="AE154" s="28"/>
    </row>
    <row r="155">
      <c r="A155" s="28"/>
      <c r="B155" s="28"/>
      <c r="C155" s="28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28"/>
      <c r="X155" s="28"/>
      <c r="Y155" s="28"/>
      <c r="Z155" s="28"/>
      <c r="AA155" s="28"/>
      <c r="AB155" s="28"/>
      <c r="AC155" s="28"/>
      <c r="AD155" s="28"/>
      <c r="AE155" s="28"/>
    </row>
    <row r="156">
      <c r="A156" s="28"/>
      <c r="B156" s="28"/>
      <c r="C156" s="28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28"/>
      <c r="X156" s="28"/>
      <c r="Y156" s="28"/>
      <c r="Z156" s="28"/>
      <c r="AA156" s="28"/>
      <c r="AB156" s="28"/>
      <c r="AC156" s="28"/>
      <c r="AD156" s="28"/>
      <c r="AE156" s="28"/>
    </row>
    <row r="157">
      <c r="A157" s="28"/>
      <c r="B157" s="28"/>
      <c r="C157" s="28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28"/>
      <c r="X157" s="28"/>
      <c r="Y157" s="28"/>
      <c r="Z157" s="28"/>
      <c r="AA157" s="28"/>
      <c r="AB157" s="28"/>
      <c r="AC157" s="28"/>
      <c r="AD157" s="28"/>
      <c r="AE157" s="28"/>
    </row>
    <row r="158">
      <c r="A158" s="28"/>
      <c r="B158" s="28"/>
      <c r="C158" s="28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28"/>
      <c r="X158" s="28"/>
      <c r="Y158" s="28"/>
      <c r="Z158" s="28"/>
      <c r="AA158" s="28"/>
      <c r="AB158" s="28"/>
      <c r="AC158" s="28"/>
      <c r="AD158" s="28"/>
      <c r="AE158" s="28"/>
    </row>
    <row r="159">
      <c r="A159" s="28"/>
      <c r="B159" s="28"/>
      <c r="C159" s="28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28"/>
      <c r="X159" s="28"/>
      <c r="Y159" s="28"/>
      <c r="Z159" s="28"/>
      <c r="AA159" s="28"/>
      <c r="AB159" s="28"/>
      <c r="AC159" s="28"/>
      <c r="AD159" s="28"/>
      <c r="AE159" s="28"/>
    </row>
    <row r="160">
      <c r="A160" s="28"/>
      <c r="B160" s="28"/>
      <c r="C160" s="28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28"/>
      <c r="X160" s="28"/>
      <c r="Y160" s="28"/>
      <c r="Z160" s="28"/>
      <c r="AA160" s="28"/>
      <c r="AB160" s="28"/>
      <c r="AC160" s="28"/>
      <c r="AD160" s="28"/>
      <c r="AE160" s="28"/>
    </row>
    <row r="161">
      <c r="A161" s="28"/>
      <c r="B161" s="28"/>
      <c r="C161" s="28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28"/>
      <c r="X161" s="28"/>
      <c r="Y161" s="28"/>
      <c r="Z161" s="28"/>
      <c r="AA161" s="28"/>
      <c r="AB161" s="28"/>
      <c r="AC161" s="28"/>
      <c r="AD161" s="28"/>
      <c r="AE161" s="28"/>
    </row>
    <row r="162">
      <c r="A162" s="28"/>
      <c r="B162" s="28"/>
      <c r="C162" s="28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28"/>
      <c r="X162" s="28"/>
      <c r="Y162" s="28"/>
      <c r="Z162" s="28"/>
      <c r="AA162" s="28"/>
      <c r="AB162" s="28"/>
      <c r="AC162" s="28"/>
      <c r="AD162" s="28"/>
      <c r="AE162" s="28"/>
    </row>
    <row r="163">
      <c r="A163" s="28"/>
      <c r="B163" s="28"/>
      <c r="C163" s="28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28"/>
      <c r="X163" s="28"/>
      <c r="Y163" s="28"/>
      <c r="Z163" s="28"/>
      <c r="AA163" s="28"/>
      <c r="AB163" s="28"/>
      <c r="AC163" s="28"/>
      <c r="AD163" s="28"/>
      <c r="AE163" s="28"/>
    </row>
    <row r="164">
      <c r="A164" s="28"/>
      <c r="B164" s="28"/>
      <c r="C164" s="28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28"/>
      <c r="X164" s="28"/>
      <c r="Y164" s="28"/>
      <c r="Z164" s="28"/>
      <c r="AA164" s="28"/>
      <c r="AB164" s="28"/>
      <c r="AC164" s="28"/>
      <c r="AD164" s="28"/>
      <c r="AE164" s="28"/>
    </row>
    <row r="165">
      <c r="A165" s="28"/>
      <c r="B165" s="28"/>
      <c r="C165" s="28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28"/>
      <c r="X165" s="28"/>
      <c r="Y165" s="28"/>
      <c r="Z165" s="28"/>
      <c r="AA165" s="28"/>
      <c r="AB165" s="28"/>
      <c r="AC165" s="28"/>
      <c r="AD165" s="28"/>
      <c r="AE165" s="28"/>
    </row>
    <row r="166">
      <c r="A166" s="28"/>
      <c r="B166" s="28"/>
      <c r="C166" s="28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28"/>
      <c r="X166" s="28"/>
      <c r="Y166" s="28"/>
      <c r="Z166" s="28"/>
      <c r="AA166" s="28"/>
      <c r="AB166" s="28"/>
      <c r="AC166" s="28"/>
      <c r="AD166" s="28"/>
      <c r="AE166" s="28"/>
    </row>
    <row r="167">
      <c r="A167" s="28"/>
      <c r="B167" s="28"/>
      <c r="C167" s="28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28"/>
      <c r="X167" s="28"/>
      <c r="Y167" s="28"/>
      <c r="Z167" s="28"/>
      <c r="AA167" s="28"/>
      <c r="AB167" s="28"/>
      <c r="AC167" s="28"/>
      <c r="AD167" s="28"/>
      <c r="AE167" s="28"/>
    </row>
    <row r="168">
      <c r="A168" s="28"/>
      <c r="B168" s="28"/>
      <c r="C168" s="28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28"/>
      <c r="X168" s="28"/>
      <c r="Y168" s="28"/>
      <c r="Z168" s="28"/>
      <c r="AA168" s="28"/>
      <c r="AB168" s="28"/>
      <c r="AC168" s="28"/>
      <c r="AD168" s="28"/>
      <c r="AE168" s="28"/>
    </row>
    <row r="169">
      <c r="A169" s="28"/>
      <c r="B169" s="28"/>
      <c r="C169" s="28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28"/>
      <c r="X169" s="28"/>
      <c r="Y169" s="28"/>
      <c r="Z169" s="28"/>
      <c r="AA169" s="28"/>
      <c r="AB169" s="28"/>
      <c r="AC169" s="28"/>
      <c r="AD169" s="28"/>
      <c r="AE169" s="28"/>
    </row>
    <row r="170">
      <c r="A170" s="28"/>
      <c r="B170" s="28"/>
      <c r="C170" s="28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28"/>
      <c r="X170" s="28"/>
      <c r="Y170" s="28"/>
      <c r="Z170" s="28"/>
      <c r="AA170" s="28"/>
      <c r="AB170" s="28"/>
      <c r="AC170" s="28"/>
      <c r="AD170" s="28"/>
      <c r="AE170" s="28"/>
    </row>
    <row r="171">
      <c r="A171" s="28"/>
      <c r="B171" s="28"/>
      <c r="C171" s="28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28"/>
      <c r="X171" s="28"/>
      <c r="Y171" s="28"/>
      <c r="Z171" s="28"/>
      <c r="AA171" s="28"/>
      <c r="AB171" s="28"/>
      <c r="AC171" s="28"/>
      <c r="AD171" s="28"/>
      <c r="AE171" s="28"/>
    </row>
    <row r="172">
      <c r="A172" s="28"/>
      <c r="B172" s="28"/>
      <c r="C172" s="28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28"/>
      <c r="X172" s="28"/>
      <c r="Y172" s="28"/>
      <c r="Z172" s="28"/>
      <c r="AA172" s="28"/>
      <c r="AB172" s="28"/>
      <c r="AC172" s="28"/>
      <c r="AD172" s="28"/>
      <c r="AE172" s="28"/>
    </row>
    <row r="173">
      <c r="A173" s="28"/>
      <c r="B173" s="28"/>
      <c r="C173" s="28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28"/>
      <c r="X173" s="28"/>
      <c r="Y173" s="28"/>
      <c r="Z173" s="28"/>
      <c r="AA173" s="28"/>
      <c r="AB173" s="28"/>
      <c r="AC173" s="28"/>
      <c r="AD173" s="28"/>
      <c r="AE173" s="28"/>
    </row>
    <row r="174">
      <c r="A174" s="28"/>
      <c r="B174" s="28"/>
      <c r="C174" s="28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28"/>
      <c r="X174" s="28"/>
      <c r="Y174" s="28"/>
      <c r="Z174" s="28"/>
      <c r="AA174" s="28"/>
      <c r="AB174" s="28"/>
      <c r="AC174" s="28"/>
      <c r="AD174" s="28"/>
      <c r="AE174" s="28"/>
    </row>
    <row r="175">
      <c r="A175" s="28"/>
      <c r="B175" s="28"/>
      <c r="C175" s="28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28"/>
      <c r="X175" s="28"/>
      <c r="Y175" s="28"/>
      <c r="Z175" s="28"/>
      <c r="AA175" s="28"/>
      <c r="AB175" s="28"/>
      <c r="AC175" s="28"/>
      <c r="AD175" s="28"/>
      <c r="AE175" s="28"/>
    </row>
    <row r="176">
      <c r="A176" s="28"/>
      <c r="B176" s="28"/>
      <c r="C176" s="28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28"/>
      <c r="X176" s="28"/>
      <c r="Y176" s="28"/>
      <c r="Z176" s="28"/>
      <c r="AA176" s="28"/>
      <c r="AB176" s="28"/>
      <c r="AC176" s="28"/>
      <c r="AD176" s="28"/>
      <c r="AE176" s="28"/>
    </row>
    <row r="177">
      <c r="A177" s="28"/>
      <c r="B177" s="28"/>
      <c r="C177" s="28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28"/>
      <c r="X177" s="28"/>
      <c r="Y177" s="28"/>
      <c r="Z177" s="28"/>
      <c r="AA177" s="28"/>
      <c r="AB177" s="28"/>
      <c r="AC177" s="28"/>
      <c r="AD177" s="28"/>
      <c r="AE177" s="28"/>
    </row>
    <row r="178">
      <c r="A178" s="28"/>
      <c r="B178" s="28"/>
      <c r="C178" s="28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28"/>
      <c r="X178" s="28"/>
      <c r="Y178" s="28"/>
      <c r="Z178" s="28"/>
      <c r="AA178" s="28"/>
      <c r="AB178" s="28"/>
      <c r="AC178" s="28"/>
      <c r="AD178" s="28"/>
      <c r="AE178" s="28"/>
    </row>
    <row r="179">
      <c r="A179" s="28"/>
      <c r="B179" s="28"/>
      <c r="C179" s="28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28"/>
      <c r="X179" s="28"/>
      <c r="Y179" s="28"/>
      <c r="Z179" s="28"/>
      <c r="AA179" s="28"/>
      <c r="AB179" s="28"/>
      <c r="AC179" s="28"/>
      <c r="AD179" s="28"/>
      <c r="AE179" s="28"/>
    </row>
    <row r="180">
      <c r="A180" s="28"/>
      <c r="B180" s="28"/>
      <c r="C180" s="28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28"/>
      <c r="X180" s="28"/>
      <c r="Y180" s="28"/>
      <c r="Z180" s="28"/>
      <c r="AA180" s="28"/>
      <c r="AB180" s="28"/>
      <c r="AC180" s="28"/>
      <c r="AD180" s="28"/>
      <c r="AE180" s="28"/>
    </row>
    <row r="181">
      <c r="A181" s="28"/>
      <c r="B181" s="28"/>
      <c r="C181" s="28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28"/>
      <c r="X181" s="28"/>
      <c r="Y181" s="28"/>
      <c r="Z181" s="28"/>
      <c r="AA181" s="28"/>
      <c r="AB181" s="28"/>
      <c r="AC181" s="28"/>
      <c r="AD181" s="28"/>
      <c r="AE181" s="28"/>
    </row>
    <row r="182">
      <c r="A182" s="28"/>
      <c r="B182" s="28"/>
      <c r="C182" s="28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28"/>
      <c r="X182" s="28"/>
      <c r="Y182" s="28"/>
      <c r="Z182" s="28"/>
      <c r="AA182" s="28"/>
      <c r="AB182" s="28"/>
      <c r="AC182" s="28"/>
      <c r="AD182" s="28"/>
      <c r="AE182" s="28"/>
    </row>
    <row r="183">
      <c r="A183" s="28"/>
      <c r="B183" s="28"/>
      <c r="C183" s="28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28"/>
      <c r="X183" s="28"/>
      <c r="Y183" s="28"/>
      <c r="Z183" s="28"/>
      <c r="AA183" s="28"/>
      <c r="AB183" s="28"/>
      <c r="AC183" s="28"/>
      <c r="AD183" s="28"/>
      <c r="AE183" s="28"/>
    </row>
    <row r="184">
      <c r="A184" s="28"/>
      <c r="B184" s="28"/>
      <c r="C184" s="28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28"/>
      <c r="X184" s="28"/>
      <c r="Y184" s="28"/>
      <c r="Z184" s="28"/>
      <c r="AA184" s="28"/>
      <c r="AB184" s="28"/>
      <c r="AC184" s="28"/>
      <c r="AD184" s="28"/>
      <c r="AE184" s="28"/>
    </row>
    <row r="185">
      <c r="A185" s="28"/>
      <c r="B185" s="28"/>
      <c r="C185" s="28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28"/>
      <c r="X185" s="28"/>
      <c r="Y185" s="28"/>
      <c r="Z185" s="28"/>
      <c r="AA185" s="28"/>
      <c r="AB185" s="28"/>
      <c r="AC185" s="28"/>
      <c r="AD185" s="28"/>
      <c r="AE185" s="28"/>
    </row>
    <row r="186">
      <c r="A186" s="28"/>
      <c r="B186" s="28"/>
      <c r="C186" s="28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28"/>
      <c r="X186" s="28"/>
      <c r="Y186" s="28"/>
      <c r="Z186" s="28"/>
      <c r="AA186" s="28"/>
      <c r="AB186" s="28"/>
      <c r="AC186" s="28"/>
      <c r="AD186" s="28"/>
      <c r="AE186" s="28"/>
    </row>
    <row r="187">
      <c r="A187" s="28"/>
      <c r="B187" s="28"/>
      <c r="C187" s="28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28"/>
      <c r="X187" s="28"/>
      <c r="Y187" s="28"/>
      <c r="Z187" s="28"/>
      <c r="AA187" s="28"/>
      <c r="AB187" s="28"/>
      <c r="AC187" s="28"/>
      <c r="AD187" s="28"/>
      <c r="AE187" s="28"/>
    </row>
    <row r="188">
      <c r="A188" s="28"/>
      <c r="B188" s="28"/>
      <c r="C188" s="28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28"/>
      <c r="X188" s="28"/>
      <c r="Y188" s="28"/>
      <c r="Z188" s="28"/>
      <c r="AA188" s="28"/>
      <c r="AB188" s="28"/>
      <c r="AC188" s="28"/>
      <c r="AD188" s="28"/>
      <c r="AE188" s="28"/>
    </row>
    <row r="189">
      <c r="A189" s="28"/>
      <c r="B189" s="28"/>
      <c r="C189" s="28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28"/>
      <c r="X189" s="28"/>
      <c r="Y189" s="28"/>
      <c r="Z189" s="28"/>
      <c r="AA189" s="28"/>
      <c r="AB189" s="28"/>
      <c r="AC189" s="28"/>
      <c r="AD189" s="28"/>
      <c r="AE189" s="28"/>
    </row>
    <row r="190">
      <c r="A190" s="28"/>
      <c r="B190" s="28"/>
      <c r="C190" s="28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28"/>
      <c r="X190" s="28"/>
      <c r="Y190" s="28"/>
      <c r="Z190" s="28"/>
      <c r="AA190" s="28"/>
      <c r="AB190" s="28"/>
      <c r="AC190" s="28"/>
      <c r="AD190" s="28"/>
      <c r="AE190" s="28"/>
    </row>
    <row r="191">
      <c r="A191" s="28"/>
      <c r="B191" s="28"/>
      <c r="C191" s="28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28"/>
      <c r="X191" s="28"/>
      <c r="Y191" s="28"/>
      <c r="Z191" s="28"/>
      <c r="AA191" s="28"/>
      <c r="AB191" s="28"/>
      <c r="AC191" s="28"/>
      <c r="AD191" s="28"/>
      <c r="AE191" s="28"/>
    </row>
    <row r="192">
      <c r="A192" s="28"/>
      <c r="B192" s="28"/>
      <c r="C192" s="28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28"/>
      <c r="X192" s="28"/>
      <c r="Y192" s="28"/>
      <c r="Z192" s="28"/>
      <c r="AA192" s="28"/>
      <c r="AB192" s="28"/>
      <c r="AC192" s="28"/>
      <c r="AD192" s="28"/>
      <c r="AE192" s="28"/>
    </row>
    <row r="193">
      <c r="A193" s="28"/>
      <c r="B193" s="28"/>
      <c r="C193" s="28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28"/>
      <c r="X193" s="28"/>
      <c r="Y193" s="28"/>
      <c r="Z193" s="28"/>
      <c r="AA193" s="28"/>
      <c r="AB193" s="28"/>
      <c r="AC193" s="28"/>
      <c r="AD193" s="28"/>
      <c r="AE193" s="28"/>
    </row>
    <row r="194">
      <c r="A194" s="28"/>
      <c r="B194" s="28"/>
      <c r="C194" s="28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28"/>
      <c r="X194" s="28"/>
      <c r="Y194" s="28"/>
      <c r="Z194" s="28"/>
      <c r="AA194" s="28"/>
      <c r="AB194" s="28"/>
      <c r="AC194" s="28"/>
      <c r="AD194" s="28"/>
      <c r="AE194" s="28"/>
    </row>
    <row r="195">
      <c r="A195" s="28"/>
      <c r="B195" s="28"/>
      <c r="C195" s="28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28"/>
      <c r="X195" s="28"/>
      <c r="Y195" s="28"/>
      <c r="Z195" s="28"/>
      <c r="AA195" s="28"/>
      <c r="AB195" s="28"/>
      <c r="AC195" s="28"/>
      <c r="AD195" s="28"/>
      <c r="AE195" s="28"/>
    </row>
    <row r="196">
      <c r="A196" s="28"/>
      <c r="B196" s="28"/>
      <c r="C196" s="28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28"/>
      <c r="X196" s="28"/>
      <c r="Y196" s="28"/>
      <c r="Z196" s="28"/>
      <c r="AA196" s="28"/>
      <c r="AB196" s="28"/>
      <c r="AC196" s="28"/>
      <c r="AD196" s="28"/>
      <c r="AE196" s="28"/>
    </row>
    <row r="197">
      <c r="A197" s="28"/>
      <c r="B197" s="28"/>
      <c r="C197" s="28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28"/>
      <c r="X197" s="28"/>
      <c r="Y197" s="28"/>
      <c r="Z197" s="28"/>
      <c r="AA197" s="28"/>
      <c r="AB197" s="28"/>
      <c r="AC197" s="28"/>
      <c r="AD197" s="28"/>
      <c r="AE197" s="28"/>
    </row>
    <row r="198">
      <c r="A198" s="28"/>
      <c r="B198" s="28"/>
      <c r="C198" s="28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28"/>
      <c r="X198" s="28"/>
      <c r="Y198" s="28"/>
      <c r="Z198" s="28"/>
      <c r="AA198" s="28"/>
      <c r="AB198" s="28"/>
      <c r="AC198" s="28"/>
      <c r="AD198" s="28"/>
      <c r="AE198" s="28"/>
    </row>
    <row r="199">
      <c r="A199" s="28"/>
      <c r="B199" s="28"/>
      <c r="C199" s="28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28"/>
      <c r="X199" s="28"/>
      <c r="Y199" s="28"/>
      <c r="Z199" s="28"/>
      <c r="AA199" s="28"/>
      <c r="AB199" s="28"/>
      <c r="AC199" s="28"/>
      <c r="AD199" s="28"/>
      <c r="AE199" s="28"/>
    </row>
    <row r="200">
      <c r="A200" s="28"/>
      <c r="B200" s="28"/>
      <c r="C200" s="28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28"/>
      <c r="X200" s="28"/>
      <c r="Y200" s="28"/>
      <c r="Z200" s="28"/>
      <c r="AA200" s="28"/>
      <c r="AB200" s="28"/>
      <c r="AC200" s="28"/>
      <c r="AD200" s="28"/>
      <c r="AE200" s="28"/>
    </row>
    <row r="201">
      <c r="A201" s="28"/>
      <c r="B201" s="28"/>
      <c r="C201" s="28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28"/>
      <c r="X201" s="28"/>
      <c r="Y201" s="28"/>
      <c r="Z201" s="28"/>
      <c r="AA201" s="28"/>
      <c r="AB201" s="28"/>
      <c r="AC201" s="28"/>
      <c r="AD201" s="28"/>
      <c r="AE201" s="28"/>
    </row>
    <row r="202">
      <c r="A202" s="28"/>
      <c r="B202" s="28"/>
      <c r="C202" s="28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28"/>
      <c r="X202" s="28"/>
      <c r="Y202" s="28"/>
      <c r="Z202" s="28"/>
      <c r="AA202" s="28"/>
      <c r="AB202" s="28"/>
      <c r="AC202" s="28"/>
      <c r="AD202" s="28"/>
      <c r="AE202" s="28"/>
    </row>
    <row r="203">
      <c r="A203" s="28"/>
      <c r="B203" s="28"/>
      <c r="C203" s="28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28"/>
      <c r="X203" s="28"/>
      <c r="Y203" s="28"/>
      <c r="Z203" s="28"/>
      <c r="AA203" s="28"/>
      <c r="AB203" s="28"/>
      <c r="AC203" s="28"/>
      <c r="AD203" s="28"/>
      <c r="AE203" s="28"/>
    </row>
    <row r="204">
      <c r="A204" s="28"/>
      <c r="B204" s="28"/>
      <c r="C204" s="28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28"/>
      <c r="X204" s="28"/>
      <c r="Y204" s="28"/>
      <c r="Z204" s="28"/>
      <c r="AA204" s="28"/>
      <c r="AB204" s="28"/>
      <c r="AC204" s="28"/>
      <c r="AD204" s="28"/>
      <c r="AE204" s="28"/>
    </row>
    <row r="205">
      <c r="A205" s="28"/>
      <c r="B205" s="28"/>
      <c r="C205" s="28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28"/>
      <c r="X205" s="28"/>
      <c r="Y205" s="28"/>
      <c r="Z205" s="28"/>
      <c r="AA205" s="28"/>
      <c r="AB205" s="28"/>
      <c r="AC205" s="28"/>
      <c r="AD205" s="28"/>
      <c r="AE205" s="28"/>
    </row>
    <row r="206">
      <c r="A206" s="28"/>
      <c r="B206" s="28"/>
      <c r="C206" s="28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28"/>
      <c r="X206" s="28"/>
      <c r="Y206" s="28"/>
      <c r="Z206" s="28"/>
      <c r="AA206" s="28"/>
      <c r="AB206" s="28"/>
      <c r="AC206" s="28"/>
      <c r="AD206" s="28"/>
      <c r="AE206" s="28"/>
    </row>
    <row r="207">
      <c r="A207" s="28"/>
      <c r="B207" s="28"/>
      <c r="C207" s="28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28"/>
      <c r="X207" s="28"/>
      <c r="Y207" s="28"/>
      <c r="Z207" s="28"/>
      <c r="AA207" s="28"/>
      <c r="AB207" s="28"/>
      <c r="AC207" s="28"/>
      <c r="AD207" s="28"/>
      <c r="AE207" s="28"/>
    </row>
    <row r="208">
      <c r="A208" s="28"/>
      <c r="B208" s="28"/>
      <c r="C208" s="28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28"/>
      <c r="X208" s="28"/>
      <c r="Y208" s="28"/>
      <c r="Z208" s="28"/>
      <c r="AA208" s="28"/>
      <c r="AB208" s="28"/>
      <c r="AC208" s="28"/>
      <c r="AD208" s="28"/>
      <c r="AE208" s="28"/>
    </row>
    <row r="209">
      <c r="A209" s="28"/>
      <c r="B209" s="28"/>
      <c r="C209" s="28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28"/>
      <c r="X209" s="28"/>
      <c r="Y209" s="28"/>
      <c r="Z209" s="28"/>
      <c r="AA209" s="28"/>
      <c r="AB209" s="28"/>
      <c r="AC209" s="28"/>
      <c r="AD209" s="28"/>
      <c r="AE209" s="28"/>
    </row>
    <row r="210">
      <c r="A210" s="28"/>
      <c r="B210" s="28"/>
      <c r="C210" s="28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28"/>
      <c r="X210" s="28"/>
      <c r="Y210" s="28"/>
      <c r="Z210" s="28"/>
      <c r="AA210" s="28"/>
      <c r="AB210" s="28"/>
      <c r="AC210" s="28"/>
      <c r="AD210" s="28"/>
      <c r="AE210" s="28"/>
    </row>
    <row r="211">
      <c r="A211" s="28"/>
      <c r="B211" s="28"/>
      <c r="C211" s="28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28"/>
      <c r="X211" s="28"/>
      <c r="Y211" s="28"/>
      <c r="Z211" s="28"/>
      <c r="AA211" s="28"/>
      <c r="AB211" s="28"/>
      <c r="AC211" s="28"/>
      <c r="AD211" s="28"/>
      <c r="AE211" s="28"/>
    </row>
    <row r="212">
      <c r="A212" s="28"/>
      <c r="B212" s="28"/>
      <c r="C212" s="28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28"/>
      <c r="X212" s="28"/>
      <c r="Y212" s="28"/>
      <c r="Z212" s="28"/>
      <c r="AA212" s="28"/>
      <c r="AB212" s="28"/>
      <c r="AC212" s="28"/>
      <c r="AD212" s="28"/>
      <c r="AE212" s="28"/>
    </row>
    <row r="213">
      <c r="A213" s="28"/>
      <c r="B213" s="28"/>
      <c r="C213" s="28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28"/>
      <c r="X213" s="28"/>
      <c r="Y213" s="28"/>
      <c r="Z213" s="28"/>
      <c r="AA213" s="28"/>
      <c r="AB213" s="28"/>
      <c r="AC213" s="28"/>
      <c r="AD213" s="28"/>
      <c r="AE213" s="28"/>
    </row>
    <row r="214">
      <c r="A214" s="28"/>
      <c r="B214" s="28"/>
      <c r="C214" s="28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28"/>
      <c r="X214" s="28"/>
      <c r="Y214" s="28"/>
      <c r="Z214" s="28"/>
      <c r="AA214" s="28"/>
      <c r="AB214" s="28"/>
      <c r="AC214" s="28"/>
      <c r="AD214" s="28"/>
      <c r="AE214" s="28"/>
    </row>
    <row r="215">
      <c r="A215" s="28"/>
      <c r="B215" s="28"/>
      <c r="C215" s="28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28"/>
      <c r="X215" s="28"/>
      <c r="Y215" s="28"/>
      <c r="Z215" s="28"/>
      <c r="AA215" s="28"/>
      <c r="AB215" s="28"/>
      <c r="AC215" s="28"/>
      <c r="AD215" s="28"/>
      <c r="AE215" s="28"/>
    </row>
    <row r="216">
      <c r="A216" s="28"/>
      <c r="B216" s="28"/>
      <c r="C216" s="28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28"/>
      <c r="X216" s="28"/>
      <c r="Y216" s="28"/>
      <c r="Z216" s="28"/>
      <c r="AA216" s="28"/>
      <c r="AB216" s="28"/>
      <c r="AC216" s="28"/>
      <c r="AD216" s="28"/>
      <c r="AE216" s="28"/>
    </row>
    <row r="217">
      <c r="A217" s="28"/>
      <c r="B217" s="28"/>
      <c r="C217" s="28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28"/>
      <c r="X217" s="28"/>
      <c r="Y217" s="28"/>
      <c r="Z217" s="28"/>
      <c r="AA217" s="28"/>
      <c r="AB217" s="28"/>
      <c r="AC217" s="28"/>
      <c r="AD217" s="28"/>
      <c r="AE217" s="28"/>
    </row>
    <row r="218">
      <c r="A218" s="28"/>
      <c r="B218" s="28"/>
      <c r="C218" s="28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28"/>
      <c r="X218" s="28"/>
      <c r="Y218" s="28"/>
      <c r="Z218" s="28"/>
      <c r="AA218" s="28"/>
      <c r="AB218" s="28"/>
      <c r="AC218" s="28"/>
      <c r="AD218" s="28"/>
      <c r="AE218" s="28"/>
    </row>
    <row r="219">
      <c r="A219" s="28"/>
      <c r="B219" s="28"/>
      <c r="C219" s="28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28"/>
      <c r="X219" s="28"/>
      <c r="Y219" s="28"/>
      <c r="Z219" s="28"/>
      <c r="AA219" s="28"/>
      <c r="AB219" s="28"/>
      <c r="AC219" s="28"/>
      <c r="AD219" s="28"/>
      <c r="AE219" s="28"/>
    </row>
    <row r="220">
      <c r="A220" s="28"/>
      <c r="B220" s="28"/>
      <c r="C220" s="28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28"/>
      <c r="X220" s="28"/>
      <c r="Y220" s="28"/>
      <c r="Z220" s="28"/>
      <c r="AA220" s="28"/>
      <c r="AB220" s="28"/>
      <c r="AC220" s="28"/>
      <c r="AD220" s="28"/>
      <c r="AE220" s="28"/>
    </row>
    <row r="221">
      <c r="A221" s="28"/>
      <c r="B221" s="28"/>
      <c r="C221" s="28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28"/>
      <c r="X221" s="28"/>
      <c r="Y221" s="28"/>
      <c r="Z221" s="28"/>
      <c r="AA221" s="28"/>
      <c r="AB221" s="28"/>
      <c r="AC221" s="28"/>
      <c r="AD221" s="28"/>
      <c r="AE221" s="28"/>
    </row>
    <row r="222">
      <c r="A222" s="28"/>
      <c r="B222" s="28"/>
      <c r="C222" s="28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28"/>
      <c r="X222" s="28"/>
      <c r="Y222" s="28"/>
      <c r="Z222" s="28"/>
      <c r="AA222" s="28"/>
      <c r="AB222" s="28"/>
      <c r="AC222" s="28"/>
      <c r="AD222" s="28"/>
      <c r="AE222" s="28"/>
    </row>
    <row r="223">
      <c r="A223" s="28"/>
      <c r="B223" s="28"/>
      <c r="C223" s="28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28"/>
      <c r="X223" s="28"/>
      <c r="Y223" s="28"/>
      <c r="Z223" s="28"/>
      <c r="AA223" s="28"/>
      <c r="AB223" s="28"/>
      <c r="AC223" s="28"/>
      <c r="AD223" s="28"/>
      <c r="AE223" s="28"/>
    </row>
    <row r="224">
      <c r="A224" s="28"/>
      <c r="B224" s="28"/>
      <c r="C224" s="28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28"/>
      <c r="X224" s="28"/>
      <c r="Y224" s="28"/>
      <c r="Z224" s="28"/>
      <c r="AA224" s="28"/>
      <c r="AB224" s="28"/>
      <c r="AC224" s="28"/>
      <c r="AD224" s="28"/>
      <c r="AE224" s="28"/>
    </row>
    <row r="225">
      <c r="A225" s="28"/>
      <c r="B225" s="28"/>
      <c r="C225" s="28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28"/>
      <c r="X225" s="28"/>
      <c r="Y225" s="28"/>
      <c r="Z225" s="28"/>
      <c r="AA225" s="28"/>
      <c r="AB225" s="28"/>
      <c r="AC225" s="28"/>
      <c r="AD225" s="28"/>
      <c r="AE225" s="28"/>
    </row>
    <row r="226">
      <c r="A226" s="28"/>
      <c r="B226" s="28"/>
      <c r="C226" s="28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28"/>
      <c r="X226" s="28"/>
      <c r="Y226" s="28"/>
      <c r="Z226" s="28"/>
      <c r="AA226" s="28"/>
      <c r="AB226" s="28"/>
      <c r="AC226" s="28"/>
      <c r="AD226" s="28"/>
      <c r="AE226" s="28"/>
    </row>
    <row r="227">
      <c r="A227" s="28"/>
      <c r="B227" s="28"/>
      <c r="C227" s="28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28"/>
      <c r="X227" s="28"/>
      <c r="Y227" s="28"/>
      <c r="Z227" s="28"/>
      <c r="AA227" s="28"/>
      <c r="AB227" s="28"/>
      <c r="AC227" s="28"/>
      <c r="AD227" s="28"/>
      <c r="AE227" s="28"/>
    </row>
    <row r="228">
      <c r="A228" s="28"/>
      <c r="B228" s="28"/>
      <c r="C228" s="28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28"/>
      <c r="X228" s="28"/>
      <c r="Y228" s="28"/>
      <c r="Z228" s="28"/>
      <c r="AA228" s="28"/>
      <c r="AB228" s="28"/>
      <c r="AC228" s="28"/>
      <c r="AD228" s="28"/>
      <c r="AE228" s="28"/>
    </row>
    <row r="229">
      <c r="A229" s="28"/>
      <c r="B229" s="28"/>
      <c r="C229" s="28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28"/>
      <c r="X229" s="28"/>
      <c r="Y229" s="28"/>
      <c r="Z229" s="28"/>
      <c r="AA229" s="28"/>
      <c r="AB229" s="28"/>
      <c r="AC229" s="28"/>
      <c r="AD229" s="28"/>
      <c r="AE229" s="28"/>
    </row>
    <row r="230">
      <c r="A230" s="28"/>
      <c r="B230" s="28"/>
      <c r="C230" s="28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28"/>
      <c r="X230" s="28"/>
      <c r="Y230" s="28"/>
      <c r="Z230" s="28"/>
      <c r="AA230" s="28"/>
      <c r="AB230" s="28"/>
      <c r="AC230" s="28"/>
      <c r="AD230" s="28"/>
      <c r="AE230" s="28"/>
    </row>
    <row r="231">
      <c r="A231" s="28"/>
      <c r="B231" s="28"/>
      <c r="C231" s="28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28"/>
      <c r="X231" s="28"/>
      <c r="Y231" s="28"/>
      <c r="Z231" s="28"/>
      <c r="AA231" s="28"/>
      <c r="AB231" s="28"/>
      <c r="AC231" s="28"/>
      <c r="AD231" s="28"/>
      <c r="AE231" s="28"/>
    </row>
    <row r="232">
      <c r="A232" s="28"/>
      <c r="B232" s="28"/>
      <c r="C232" s="28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28"/>
      <c r="X232" s="28"/>
      <c r="Y232" s="28"/>
      <c r="Z232" s="28"/>
      <c r="AA232" s="28"/>
      <c r="AB232" s="28"/>
      <c r="AC232" s="28"/>
      <c r="AD232" s="28"/>
      <c r="AE232" s="28"/>
    </row>
    <row r="233">
      <c r="A233" s="28"/>
      <c r="B233" s="28"/>
      <c r="C233" s="28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28"/>
      <c r="X233" s="28"/>
      <c r="Y233" s="28"/>
      <c r="Z233" s="28"/>
      <c r="AA233" s="28"/>
      <c r="AB233" s="28"/>
      <c r="AC233" s="28"/>
      <c r="AD233" s="28"/>
      <c r="AE233" s="28"/>
    </row>
    <row r="234">
      <c r="A234" s="28"/>
      <c r="B234" s="28"/>
      <c r="C234" s="28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28"/>
      <c r="X234" s="28"/>
      <c r="Y234" s="28"/>
      <c r="Z234" s="28"/>
      <c r="AA234" s="28"/>
      <c r="AB234" s="28"/>
      <c r="AC234" s="28"/>
      <c r="AD234" s="28"/>
      <c r="AE234" s="28"/>
    </row>
    <row r="235">
      <c r="A235" s="28"/>
      <c r="B235" s="28"/>
      <c r="C235" s="28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28"/>
      <c r="X235" s="28"/>
      <c r="Y235" s="28"/>
      <c r="Z235" s="28"/>
      <c r="AA235" s="28"/>
      <c r="AB235" s="28"/>
      <c r="AC235" s="28"/>
      <c r="AD235" s="28"/>
      <c r="AE235" s="28"/>
    </row>
    <row r="236">
      <c r="A236" s="28"/>
      <c r="B236" s="28"/>
      <c r="C236" s="28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28"/>
      <c r="X236" s="28"/>
      <c r="Y236" s="28"/>
      <c r="Z236" s="28"/>
      <c r="AA236" s="28"/>
      <c r="AB236" s="28"/>
      <c r="AC236" s="28"/>
      <c r="AD236" s="28"/>
      <c r="AE236" s="28"/>
    </row>
    <row r="237">
      <c r="A237" s="28"/>
      <c r="B237" s="28"/>
      <c r="C237" s="28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28"/>
      <c r="X237" s="28"/>
      <c r="Y237" s="28"/>
      <c r="Z237" s="28"/>
      <c r="AA237" s="28"/>
      <c r="AB237" s="28"/>
      <c r="AC237" s="28"/>
      <c r="AD237" s="28"/>
      <c r="AE237" s="28"/>
    </row>
    <row r="238">
      <c r="A238" s="28"/>
      <c r="B238" s="28"/>
      <c r="C238" s="28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28"/>
      <c r="X238" s="28"/>
      <c r="Y238" s="28"/>
      <c r="Z238" s="28"/>
      <c r="AA238" s="28"/>
      <c r="AB238" s="28"/>
      <c r="AC238" s="28"/>
      <c r="AD238" s="28"/>
      <c r="AE238" s="28"/>
    </row>
    <row r="239">
      <c r="A239" s="28"/>
      <c r="B239" s="28"/>
      <c r="C239" s="28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28"/>
      <c r="X239" s="28"/>
      <c r="Y239" s="28"/>
      <c r="Z239" s="28"/>
      <c r="AA239" s="28"/>
      <c r="AB239" s="28"/>
      <c r="AC239" s="28"/>
      <c r="AD239" s="28"/>
      <c r="AE239" s="28"/>
    </row>
    <row r="240">
      <c r="A240" s="28"/>
      <c r="B240" s="28"/>
      <c r="C240" s="28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28"/>
      <c r="X240" s="28"/>
      <c r="Y240" s="28"/>
      <c r="Z240" s="28"/>
      <c r="AA240" s="28"/>
      <c r="AB240" s="28"/>
      <c r="AC240" s="28"/>
      <c r="AD240" s="28"/>
      <c r="AE240" s="28"/>
    </row>
    <row r="241">
      <c r="A241" s="28"/>
      <c r="B241" s="28"/>
      <c r="C241" s="28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28"/>
      <c r="X241" s="28"/>
      <c r="Y241" s="28"/>
      <c r="Z241" s="28"/>
      <c r="AA241" s="28"/>
      <c r="AB241" s="28"/>
      <c r="AC241" s="28"/>
      <c r="AD241" s="28"/>
      <c r="AE241" s="28"/>
    </row>
    <row r="242">
      <c r="A242" s="28"/>
      <c r="B242" s="28"/>
      <c r="C242" s="28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28"/>
      <c r="X242" s="28"/>
      <c r="Y242" s="28"/>
      <c r="Z242" s="28"/>
      <c r="AA242" s="28"/>
      <c r="AB242" s="28"/>
      <c r="AC242" s="28"/>
      <c r="AD242" s="28"/>
      <c r="AE242" s="28"/>
    </row>
    <row r="243">
      <c r="A243" s="28"/>
      <c r="B243" s="28"/>
      <c r="C243" s="28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28"/>
      <c r="X243" s="28"/>
      <c r="Y243" s="28"/>
      <c r="Z243" s="28"/>
      <c r="AA243" s="28"/>
      <c r="AB243" s="28"/>
      <c r="AC243" s="28"/>
      <c r="AD243" s="28"/>
      <c r="AE243" s="28"/>
    </row>
    <row r="244">
      <c r="A244" s="28"/>
      <c r="B244" s="28"/>
      <c r="C244" s="28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28"/>
      <c r="X244" s="28"/>
      <c r="Y244" s="28"/>
      <c r="Z244" s="28"/>
      <c r="AA244" s="28"/>
      <c r="AB244" s="28"/>
      <c r="AC244" s="28"/>
      <c r="AD244" s="28"/>
      <c r="AE244" s="28"/>
    </row>
    <row r="245">
      <c r="A245" s="28"/>
      <c r="B245" s="28"/>
      <c r="C245" s="28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28"/>
      <c r="X245" s="28"/>
      <c r="Y245" s="28"/>
      <c r="Z245" s="28"/>
      <c r="AA245" s="28"/>
      <c r="AB245" s="28"/>
      <c r="AC245" s="28"/>
      <c r="AD245" s="28"/>
      <c r="AE245" s="28"/>
    </row>
    <row r="246">
      <c r="A246" s="28"/>
      <c r="B246" s="28"/>
      <c r="C246" s="28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28"/>
      <c r="X246" s="28"/>
      <c r="Y246" s="28"/>
      <c r="Z246" s="28"/>
      <c r="AA246" s="28"/>
      <c r="AB246" s="28"/>
      <c r="AC246" s="28"/>
      <c r="AD246" s="28"/>
      <c r="AE246" s="28"/>
    </row>
    <row r="247">
      <c r="A247" s="28"/>
      <c r="B247" s="28"/>
      <c r="C247" s="28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28"/>
      <c r="X247" s="28"/>
      <c r="Y247" s="28"/>
      <c r="Z247" s="28"/>
      <c r="AA247" s="28"/>
      <c r="AB247" s="28"/>
      <c r="AC247" s="28"/>
      <c r="AD247" s="28"/>
      <c r="AE247" s="28"/>
    </row>
    <row r="248">
      <c r="A248" s="28"/>
      <c r="B248" s="28"/>
      <c r="C248" s="28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28"/>
      <c r="X248" s="28"/>
      <c r="Y248" s="28"/>
      <c r="Z248" s="28"/>
      <c r="AA248" s="28"/>
      <c r="AB248" s="28"/>
      <c r="AC248" s="28"/>
      <c r="AD248" s="28"/>
      <c r="AE248" s="28"/>
    </row>
    <row r="249">
      <c r="A249" s="28"/>
      <c r="B249" s="28"/>
      <c r="C249" s="28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28"/>
      <c r="X249" s="28"/>
      <c r="Y249" s="28"/>
      <c r="Z249" s="28"/>
      <c r="AA249" s="28"/>
      <c r="AB249" s="28"/>
      <c r="AC249" s="28"/>
      <c r="AD249" s="28"/>
      <c r="AE249" s="28"/>
    </row>
    <row r="250">
      <c r="A250" s="28"/>
      <c r="B250" s="28"/>
      <c r="C250" s="28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28"/>
      <c r="X250" s="28"/>
      <c r="Y250" s="28"/>
      <c r="Z250" s="28"/>
      <c r="AA250" s="28"/>
      <c r="AB250" s="28"/>
      <c r="AC250" s="28"/>
      <c r="AD250" s="28"/>
      <c r="AE250" s="28"/>
    </row>
    <row r="251">
      <c r="A251" s="28"/>
      <c r="B251" s="28"/>
      <c r="C251" s="28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28"/>
      <c r="X251" s="28"/>
      <c r="Y251" s="28"/>
      <c r="Z251" s="28"/>
      <c r="AA251" s="28"/>
      <c r="AB251" s="28"/>
      <c r="AC251" s="28"/>
      <c r="AD251" s="28"/>
      <c r="AE251" s="28"/>
    </row>
    <row r="252">
      <c r="A252" s="28"/>
      <c r="B252" s="28"/>
      <c r="C252" s="28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28"/>
      <c r="X252" s="28"/>
      <c r="Y252" s="28"/>
      <c r="Z252" s="28"/>
      <c r="AA252" s="28"/>
      <c r="AB252" s="28"/>
      <c r="AC252" s="28"/>
      <c r="AD252" s="28"/>
      <c r="AE252" s="28"/>
    </row>
    <row r="253">
      <c r="A253" s="28"/>
      <c r="B253" s="28"/>
      <c r="C253" s="28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28"/>
      <c r="X253" s="28"/>
      <c r="Y253" s="28"/>
      <c r="Z253" s="28"/>
      <c r="AA253" s="28"/>
      <c r="AB253" s="28"/>
      <c r="AC253" s="28"/>
      <c r="AD253" s="28"/>
      <c r="AE253" s="28"/>
    </row>
    <row r="254">
      <c r="A254" s="28"/>
      <c r="B254" s="28"/>
      <c r="C254" s="28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28"/>
      <c r="X254" s="28"/>
      <c r="Y254" s="28"/>
      <c r="Z254" s="28"/>
      <c r="AA254" s="28"/>
      <c r="AB254" s="28"/>
      <c r="AC254" s="28"/>
      <c r="AD254" s="28"/>
      <c r="AE254" s="28"/>
    </row>
    <row r="255">
      <c r="A255" s="28"/>
      <c r="B255" s="28"/>
      <c r="C255" s="28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28"/>
      <c r="X255" s="28"/>
      <c r="Y255" s="28"/>
      <c r="Z255" s="28"/>
      <c r="AA255" s="28"/>
      <c r="AB255" s="28"/>
      <c r="AC255" s="28"/>
      <c r="AD255" s="28"/>
      <c r="AE255" s="28"/>
    </row>
    <row r="256">
      <c r="A256" s="28"/>
      <c r="B256" s="28"/>
      <c r="C256" s="28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28"/>
      <c r="X256" s="28"/>
      <c r="Y256" s="28"/>
      <c r="Z256" s="28"/>
      <c r="AA256" s="28"/>
      <c r="AB256" s="28"/>
      <c r="AC256" s="28"/>
      <c r="AD256" s="28"/>
      <c r="AE256" s="28"/>
    </row>
    <row r="257">
      <c r="A257" s="28"/>
      <c r="B257" s="28"/>
      <c r="C257" s="28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28"/>
      <c r="X257" s="28"/>
      <c r="Y257" s="28"/>
      <c r="Z257" s="28"/>
      <c r="AA257" s="28"/>
      <c r="AB257" s="28"/>
      <c r="AC257" s="28"/>
      <c r="AD257" s="28"/>
      <c r="AE257" s="28"/>
    </row>
    <row r="258">
      <c r="A258" s="28"/>
      <c r="B258" s="28"/>
      <c r="C258" s="28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28"/>
      <c r="X258" s="28"/>
      <c r="Y258" s="28"/>
      <c r="Z258" s="28"/>
      <c r="AA258" s="28"/>
      <c r="AB258" s="28"/>
      <c r="AC258" s="28"/>
      <c r="AD258" s="28"/>
      <c r="AE258" s="28"/>
    </row>
    <row r="259">
      <c r="A259" s="28"/>
      <c r="B259" s="28"/>
      <c r="C259" s="28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28"/>
      <c r="X259" s="28"/>
      <c r="Y259" s="28"/>
      <c r="Z259" s="28"/>
      <c r="AA259" s="28"/>
      <c r="AB259" s="28"/>
      <c r="AC259" s="28"/>
      <c r="AD259" s="28"/>
      <c r="AE259" s="28"/>
    </row>
    <row r="260">
      <c r="A260" s="28"/>
      <c r="B260" s="28"/>
      <c r="C260" s="28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28"/>
      <c r="X260" s="28"/>
      <c r="Y260" s="28"/>
      <c r="Z260" s="28"/>
      <c r="AA260" s="28"/>
      <c r="AB260" s="28"/>
      <c r="AC260" s="28"/>
      <c r="AD260" s="28"/>
      <c r="AE260" s="28"/>
    </row>
    <row r="261">
      <c r="A261" s="28"/>
      <c r="B261" s="28"/>
      <c r="C261" s="28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28"/>
      <c r="X261" s="28"/>
      <c r="Y261" s="28"/>
      <c r="Z261" s="28"/>
      <c r="AA261" s="28"/>
      <c r="AB261" s="28"/>
      <c r="AC261" s="28"/>
      <c r="AD261" s="28"/>
      <c r="AE261" s="28"/>
    </row>
    <row r="262">
      <c r="A262" s="28"/>
      <c r="B262" s="28"/>
      <c r="C262" s="28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28"/>
      <c r="X262" s="28"/>
      <c r="Y262" s="28"/>
      <c r="Z262" s="28"/>
      <c r="AA262" s="28"/>
      <c r="AB262" s="28"/>
      <c r="AC262" s="28"/>
      <c r="AD262" s="28"/>
      <c r="AE262" s="28"/>
    </row>
    <row r="263">
      <c r="A263" s="28"/>
      <c r="B263" s="28"/>
      <c r="C263" s="28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28"/>
      <c r="X263" s="28"/>
      <c r="Y263" s="28"/>
      <c r="Z263" s="28"/>
      <c r="AA263" s="28"/>
      <c r="AB263" s="28"/>
      <c r="AC263" s="28"/>
      <c r="AD263" s="28"/>
      <c r="AE263" s="28"/>
    </row>
    <row r="264">
      <c r="A264" s="28"/>
      <c r="B264" s="28"/>
      <c r="C264" s="28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28"/>
      <c r="X264" s="28"/>
      <c r="Y264" s="28"/>
      <c r="Z264" s="28"/>
      <c r="AA264" s="28"/>
      <c r="AB264" s="28"/>
      <c r="AC264" s="28"/>
      <c r="AD264" s="28"/>
      <c r="AE264" s="28"/>
    </row>
    <row r="265">
      <c r="A265" s="28"/>
      <c r="B265" s="28"/>
      <c r="C265" s="28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28"/>
      <c r="X265" s="28"/>
      <c r="Y265" s="28"/>
      <c r="Z265" s="28"/>
      <c r="AA265" s="28"/>
      <c r="AB265" s="28"/>
      <c r="AC265" s="28"/>
      <c r="AD265" s="28"/>
      <c r="AE265" s="28"/>
    </row>
    <row r="266">
      <c r="A266" s="28"/>
      <c r="B266" s="28"/>
      <c r="C266" s="28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28"/>
      <c r="X266" s="28"/>
      <c r="Y266" s="28"/>
      <c r="Z266" s="28"/>
      <c r="AA266" s="28"/>
      <c r="AB266" s="28"/>
      <c r="AC266" s="28"/>
      <c r="AD266" s="28"/>
      <c r="AE266" s="28"/>
    </row>
    <row r="267">
      <c r="A267" s="28"/>
      <c r="B267" s="28"/>
      <c r="C267" s="28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28"/>
      <c r="X267" s="28"/>
      <c r="Y267" s="28"/>
      <c r="Z267" s="28"/>
      <c r="AA267" s="28"/>
      <c r="AB267" s="28"/>
      <c r="AC267" s="28"/>
      <c r="AD267" s="28"/>
      <c r="AE267" s="28"/>
    </row>
    <row r="268">
      <c r="A268" s="28"/>
      <c r="B268" s="28"/>
      <c r="C268" s="28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28"/>
      <c r="X268" s="28"/>
      <c r="Y268" s="28"/>
      <c r="Z268" s="28"/>
      <c r="AA268" s="28"/>
      <c r="AB268" s="28"/>
      <c r="AC268" s="28"/>
      <c r="AD268" s="28"/>
      <c r="AE268" s="28"/>
    </row>
    <row r="269">
      <c r="A269" s="28"/>
      <c r="B269" s="28"/>
      <c r="C269" s="28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28"/>
      <c r="X269" s="28"/>
      <c r="Y269" s="28"/>
      <c r="Z269" s="28"/>
      <c r="AA269" s="28"/>
      <c r="AB269" s="28"/>
      <c r="AC269" s="28"/>
      <c r="AD269" s="28"/>
      <c r="AE269" s="28"/>
    </row>
    <row r="270">
      <c r="A270" s="28"/>
      <c r="B270" s="28"/>
      <c r="C270" s="28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28"/>
      <c r="X270" s="28"/>
      <c r="Y270" s="28"/>
      <c r="Z270" s="28"/>
      <c r="AA270" s="28"/>
      <c r="AB270" s="28"/>
      <c r="AC270" s="28"/>
      <c r="AD270" s="28"/>
      <c r="AE270" s="28"/>
    </row>
    <row r="271">
      <c r="A271" s="28"/>
      <c r="B271" s="28"/>
      <c r="C271" s="28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28"/>
      <c r="X271" s="28"/>
      <c r="Y271" s="28"/>
      <c r="Z271" s="28"/>
      <c r="AA271" s="28"/>
      <c r="AB271" s="28"/>
      <c r="AC271" s="28"/>
      <c r="AD271" s="28"/>
      <c r="AE271" s="28"/>
    </row>
    <row r="272">
      <c r="A272" s="28"/>
      <c r="B272" s="28"/>
      <c r="C272" s="28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28"/>
      <c r="X272" s="28"/>
      <c r="Y272" s="28"/>
      <c r="Z272" s="28"/>
      <c r="AA272" s="28"/>
      <c r="AB272" s="28"/>
      <c r="AC272" s="28"/>
      <c r="AD272" s="28"/>
      <c r="AE272" s="28"/>
    </row>
    <row r="273">
      <c r="A273" s="28"/>
      <c r="B273" s="28"/>
      <c r="C273" s="28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28"/>
      <c r="X273" s="28"/>
      <c r="Y273" s="28"/>
      <c r="Z273" s="28"/>
      <c r="AA273" s="28"/>
      <c r="AB273" s="28"/>
      <c r="AC273" s="28"/>
      <c r="AD273" s="28"/>
      <c r="AE273" s="28"/>
    </row>
    <row r="274">
      <c r="A274" s="28"/>
      <c r="B274" s="28"/>
      <c r="C274" s="28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28"/>
      <c r="X274" s="28"/>
      <c r="Y274" s="28"/>
      <c r="Z274" s="28"/>
      <c r="AA274" s="28"/>
      <c r="AB274" s="28"/>
      <c r="AC274" s="28"/>
      <c r="AD274" s="28"/>
      <c r="AE274" s="28"/>
    </row>
    <row r="275">
      <c r="A275" s="28"/>
      <c r="B275" s="28"/>
      <c r="C275" s="28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28"/>
      <c r="X275" s="28"/>
      <c r="Y275" s="28"/>
      <c r="Z275" s="28"/>
      <c r="AA275" s="28"/>
      <c r="AB275" s="28"/>
      <c r="AC275" s="28"/>
      <c r="AD275" s="28"/>
      <c r="AE275" s="28"/>
    </row>
    <row r="276">
      <c r="A276" s="28"/>
      <c r="B276" s="28"/>
      <c r="C276" s="28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28"/>
      <c r="X276" s="28"/>
      <c r="Y276" s="28"/>
      <c r="Z276" s="28"/>
      <c r="AA276" s="28"/>
      <c r="AB276" s="28"/>
      <c r="AC276" s="28"/>
      <c r="AD276" s="28"/>
      <c r="AE276" s="28"/>
    </row>
    <row r="277">
      <c r="A277" s="28"/>
      <c r="B277" s="28"/>
      <c r="C277" s="28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28"/>
      <c r="X277" s="28"/>
      <c r="Y277" s="28"/>
      <c r="Z277" s="28"/>
      <c r="AA277" s="28"/>
      <c r="AB277" s="28"/>
      <c r="AC277" s="28"/>
      <c r="AD277" s="28"/>
      <c r="AE277" s="28"/>
    </row>
    <row r="278">
      <c r="A278" s="28"/>
      <c r="B278" s="28"/>
      <c r="C278" s="28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28"/>
      <c r="X278" s="28"/>
      <c r="Y278" s="28"/>
      <c r="Z278" s="28"/>
      <c r="AA278" s="28"/>
      <c r="AB278" s="28"/>
      <c r="AC278" s="28"/>
      <c r="AD278" s="28"/>
      <c r="AE278" s="28"/>
    </row>
    <row r="279">
      <c r="A279" s="28"/>
      <c r="B279" s="28"/>
      <c r="C279" s="28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28"/>
      <c r="X279" s="28"/>
      <c r="Y279" s="28"/>
      <c r="Z279" s="28"/>
      <c r="AA279" s="28"/>
      <c r="AB279" s="28"/>
      <c r="AC279" s="28"/>
      <c r="AD279" s="28"/>
      <c r="AE279" s="28"/>
    </row>
    <row r="280">
      <c r="A280" s="28"/>
      <c r="B280" s="28"/>
      <c r="C280" s="28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28"/>
      <c r="X280" s="28"/>
      <c r="Y280" s="28"/>
      <c r="Z280" s="28"/>
      <c r="AA280" s="28"/>
      <c r="AB280" s="28"/>
      <c r="AC280" s="28"/>
      <c r="AD280" s="28"/>
      <c r="AE280" s="28"/>
    </row>
    <row r="281">
      <c r="A281" s="28"/>
      <c r="B281" s="28"/>
      <c r="C281" s="28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28"/>
      <c r="X281" s="28"/>
      <c r="Y281" s="28"/>
      <c r="Z281" s="28"/>
      <c r="AA281" s="28"/>
      <c r="AB281" s="28"/>
      <c r="AC281" s="28"/>
      <c r="AD281" s="28"/>
      <c r="AE281" s="28"/>
    </row>
    <row r="282">
      <c r="A282" s="28"/>
      <c r="B282" s="28"/>
      <c r="C282" s="28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28"/>
      <c r="X282" s="28"/>
      <c r="Y282" s="28"/>
      <c r="Z282" s="28"/>
      <c r="AA282" s="28"/>
      <c r="AB282" s="28"/>
      <c r="AC282" s="28"/>
      <c r="AD282" s="28"/>
      <c r="AE282" s="28"/>
    </row>
    <row r="283">
      <c r="A283" s="28"/>
      <c r="B283" s="28"/>
      <c r="C283" s="28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28"/>
      <c r="X283" s="28"/>
      <c r="Y283" s="28"/>
      <c r="Z283" s="28"/>
      <c r="AA283" s="28"/>
      <c r="AB283" s="28"/>
      <c r="AC283" s="28"/>
      <c r="AD283" s="28"/>
      <c r="AE283" s="28"/>
    </row>
    <row r="284">
      <c r="A284" s="28"/>
      <c r="B284" s="28"/>
      <c r="C284" s="28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28"/>
      <c r="X284" s="28"/>
      <c r="Y284" s="28"/>
      <c r="Z284" s="28"/>
      <c r="AA284" s="28"/>
      <c r="AB284" s="28"/>
      <c r="AC284" s="28"/>
      <c r="AD284" s="28"/>
      <c r="AE284" s="28"/>
    </row>
    <row r="285">
      <c r="A285" s="28"/>
      <c r="B285" s="28"/>
      <c r="C285" s="28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28"/>
      <c r="X285" s="28"/>
      <c r="Y285" s="28"/>
      <c r="Z285" s="28"/>
      <c r="AA285" s="28"/>
      <c r="AB285" s="28"/>
      <c r="AC285" s="28"/>
      <c r="AD285" s="28"/>
      <c r="AE285" s="28"/>
    </row>
    <row r="286">
      <c r="A286" s="28"/>
      <c r="B286" s="28"/>
      <c r="C286" s="28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28"/>
      <c r="X286" s="28"/>
      <c r="Y286" s="28"/>
      <c r="Z286" s="28"/>
      <c r="AA286" s="28"/>
      <c r="AB286" s="28"/>
      <c r="AC286" s="28"/>
      <c r="AD286" s="28"/>
      <c r="AE286" s="28"/>
    </row>
    <row r="287">
      <c r="A287" s="28"/>
      <c r="B287" s="28"/>
      <c r="C287" s="28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28"/>
      <c r="X287" s="28"/>
      <c r="Y287" s="28"/>
      <c r="Z287" s="28"/>
      <c r="AA287" s="28"/>
      <c r="AB287" s="28"/>
      <c r="AC287" s="28"/>
      <c r="AD287" s="28"/>
      <c r="AE287" s="28"/>
    </row>
    <row r="288">
      <c r="A288" s="28"/>
      <c r="B288" s="28"/>
      <c r="C288" s="28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28"/>
      <c r="X288" s="28"/>
      <c r="Y288" s="28"/>
      <c r="Z288" s="28"/>
      <c r="AA288" s="28"/>
      <c r="AB288" s="28"/>
      <c r="AC288" s="28"/>
      <c r="AD288" s="28"/>
      <c r="AE288" s="28"/>
    </row>
    <row r="289">
      <c r="A289" s="28"/>
      <c r="B289" s="28"/>
      <c r="C289" s="28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28"/>
      <c r="X289" s="28"/>
      <c r="Y289" s="28"/>
      <c r="Z289" s="28"/>
      <c r="AA289" s="28"/>
      <c r="AB289" s="28"/>
      <c r="AC289" s="28"/>
      <c r="AD289" s="28"/>
      <c r="AE289" s="28"/>
    </row>
    <row r="290">
      <c r="A290" s="28"/>
      <c r="B290" s="28"/>
      <c r="C290" s="28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28"/>
      <c r="X290" s="28"/>
      <c r="Y290" s="28"/>
      <c r="Z290" s="28"/>
      <c r="AA290" s="28"/>
      <c r="AB290" s="28"/>
      <c r="AC290" s="28"/>
      <c r="AD290" s="28"/>
      <c r="AE290" s="28"/>
    </row>
    <row r="291">
      <c r="A291" s="28"/>
      <c r="B291" s="28"/>
      <c r="C291" s="28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28"/>
      <c r="X291" s="28"/>
      <c r="Y291" s="28"/>
      <c r="Z291" s="28"/>
      <c r="AA291" s="28"/>
      <c r="AB291" s="28"/>
      <c r="AC291" s="28"/>
      <c r="AD291" s="28"/>
      <c r="AE291" s="28"/>
    </row>
    <row r="292">
      <c r="A292" s="28"/>
      <c r="B292" s="28"/>
      <c r="C292" s="28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28"/>
      <c r="X292" s="28"/>
      <c r="Y292" s="28"/>
      <c r="Z292" s="28"/>
      <c r="AA292" s="28"/>
      <c r="AB292" s="28"/>
      <c r="AC292" s="28"/>
      <c r="AD292" s="28"/>
      <c r="AE292" s="28"/>
    </row>
    <row r="293">
      <c r="A293" s="28"/>
      <c r="B293" s="28"/>
      <c r="C293" s="28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28"/>
      <c r="X293" s="28"/>
      <c r="Y293" s="28"/>
      <c r="Z293" s="28"/>
      <c r="AA293" s="28"/>
      <c r="AB293" s="28"/>
      <c r="AC293" s="28"/>
      <c r="AD293" s="28"/>
      <c r="AE293" s="28"/>
    </row>
    <row r="294">
      <c r="A294" s="28"/>
      <c r="B294" s="28"/>
      <c r="C294" s="28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28"/>
      <c r="X294" s="28"/>
      <c r="Y294" s="28"/>
      <c r="Z294" s="28"/>
      <c r="AA294" s="28"/>
      <c r="AB294" s="28"/>
      <c r="AC294" s="28"/>
      <c r="AD294" s="28"/>
      <c r="AE294" s="28"/>
    </row>
    <row r="295">
      <c r="A295" s="28"/>
      <c r="B295" s="28"/>
      <c r="C295" s="28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28"/>
      <c r="X295" s="28"/>
      <c r="Y295" s="28"/>
      <c r="Z295" s="28"/>
      <c r="AA295" s="28"/>
      <c r="AB295" s="28"/>
      <c r="AC295" s="28"/>
      <c r="AD295" s="28"/>
      <c r="AE295" s="28"/>
    </row>
    <row r="296">
      <c r="A296" s="28"/>
      <c r="B296" s="28"/>
      <c r="C296" s="28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28"/>
      <c r="X296" s="28"/>
      <c r="Y296" s="28"/>
      <c r="Z296" s="28"/>
      <c r="AA296" s="28"/>
      <c r="AB296" s="28"/>
      <c r="AC296" s="28"/>
      <c r="AD296" s="28"/>
      <c r="AE296" s="28"/>
    </row>
    <row r="297">
      <c r="A297" s="28"/>
      <c r="B297" s="28"/>
      <c r="C297" s="28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28"/>
      <c r="X297" s="28"/>
      <c r="Y297" s="28"/>
      <c r="Z297" s="28"/>
      <c r="AA297" s="28"/>
      <c r="AB297" s="28"/>
      <c r="AC297" s="28"/>
      <c r="AD297" s="28"/>
      <c r="AE297" s="28"/>
    </row>
    <row r="298">
      <c r="A298" s="28"/>
      <c r="B298" s="28"/>
      <c r="C298" s="28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28"/>
      <c r="X298" s="28"/>
      <c r="Y298" s="28"/>
      <c r="Z298" s="28"/>
      <c r="AA298" s="28"/>
      <c r="AB298" s="28"/>
      <c r="AC298" s="28"/>
      <c r="AD298" s="28"/>
      <c r="AE298" s="28"/>
    </row>
    <row r="299">
      <c r="A299" s="28"/>
      <c r="B299" s="28"/>
      <c r="C299" s="28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28"/>
      <c r="X299" s="28"/>
      <c r="Y299" s="28"/>
      <c r="Z299" s="28"/>
      <c r="AA299" s="28"/>
      <c r="AB299" s="28"/>
      <c r="AC299" s="28"/>
      <c r="AD299" s="28"/>
      <c r="AE299" s="28"/>
    </row>
    <row r="300">
      <c r="A300" s="28"/>
      <c r="B300" s="28"/>
      <c r="C300" s="28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28"/>
      <c r="X300" s="28"/>
      <c r="Y300" s="28"/>
      <c r="Z300" s="28"/>
      <c r="AA300" s="28"/>
      <c r="AB300" s="28"/>
      <c r="AC300" s="28"/>
      <c r="AD300" s="28"/>
      <c r="AE300" s="28"/>
    </row>
    <row r="301">
      <c r="A301" s="28"/>
      <c r="B301" s="28"/>
      <c r="C301" s="28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28"/>
      <c r="X301" s="28"/>
      <c r="Y301" s="28"/>
      <c r="Z301" s="28"/>
      <c r="AA301" s="28"/>
      <c r="AB301" s="28"/>
      <c r="AC301" s="28"/>
      <c r="AD301" s="28"/>
      <c r="AE301" s="28"/>
    </row>
    <row r="302">
      <c r="A302" s="28"/>
      <c r="B302" s="28"/>
      <c r="C302" s="28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28"/>
      <c r="X302" s="28"/>
      <c r="Y302" s="28"/>
      <c r="Z302" s="28"/>
      <c r="AA302" s="28"/>
      <c r="AB302" s="28"/>
      <c r="AC302" s="28"/>
      <c r="AD302" s="28"/>
      <c r="AE302" s="28"/>
    </row>
    <row r="303">
      <c r="A303" s="28"/>
      <c r="B303" s="28"/>
      <c r="C303" s="28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28"/>
      <c r="X303" s="28"/>
      <c r="Y303" s="28"/>
      <c r="Z303" s="28"/>
      <c r="AA303" s="28"/>
      <c r="AB303" s="28"/>
      <c r="AC303" s="28"/>
      <c r="AD303" s="28"/>
      <c r="AE303" s="28"/>
    </row>
    <row r="304">
      <c r="A304" s="28"/>
      <c r="B304" s="28"/>
      <c r="C304" s="28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28"/>
      <c r="X304" s="28"/>
      <c r="Y304" s="28"/>
      <c r="Z304" s="28"/>
      <c r="AA304" s="28"/>
      <c r="AB304" s="28"/>
      <c r="AC304" s="28"/>
      <c r="AD304" s="28"/>
      <c r="AE304" s="28"/>
    </row>
    <row r="305">
      <c r="A305" s="28"/>
      <c r="B305" s="28"/>
      <c r="C305" s="28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28"/>
      <c r="X305" s="28"/>
      <c r="Y305" s="28"/>
      <c r="Z305" s="28"/>
      <c r="AA305" s="28"/>
      <c r="AB305" s="28"/>
      <c r="AC305" s="28"/>
      <c r="AD305" s="28"/>
      <c r="AE305" s="28"/>
    </row>
    <row r="306">
      <c r="A306" s="28"/>
      <c r="B306" s="28"/>
      <c r="C306" s="28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28"/>
      <c r="X306" s="28"/>
      <c r="Y306" s="28"/>
      <c r="Z306" s="28"/>
      <c r="AA306" s="28"/>
      <c r="AB306" s="28"/>
      <c r="AC306" s="28"/>
      <c r="AD306" s="28"/>
      <c r="AE306" s="28"/>
    </row>
    <row r="307">
      <c r="A307" s="28"/>
      <c r="B307" s="28"/>
      <c r="C307" s="28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28"/>
      <c r="X307" s="28"/>
      <c r="Y307" s="28"/>
      <c r="Z307" s="28"/>
      <c r="AA307" s="28"/>
      <c r="AB307" s="28"/>
      <c r="AC307" s="28"/>
      <c r="AD307" s="28"/>
      <c r="AE307" s="28"/>
    </row>
    <row r="308">
      <c r="A308" s="28"/>
      <c r="B308" s="28"/>
      <c r="C308" s="28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28"/>
      <c r="X308" s="28"/>
      <c r="Y308" s="28"/>
      <c r="Z308" s="28"/>
      <c r="AA308" s="28"/>
      <c r="AB308" s="28"/>
      <c r="AC308" s="28"/>
      <c r="AD308" s="28"/>
      <c r="AE308" s="28"/>
    </row>
    <row r="309">
      <c r="A309" s="28"/>
      <c r="B309" s="28"/>
      <c r="C309" s="28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28"/>
      <c r="X309" s="28"/>
      <c r="Y309" s="28"/>
      <c r="Z309" s="28"/>
      <c r="AA309" s="28"/>
      <c r="AB309" s="28"/>
      <c r="AC309" s="28"/>
      <c r="AD309" s="28"/>
      <c r="AE309" s="28"/>
    </row>
    <row r="310">
      <c r="A310" s="28"/>
      <c r="B310" s="28"/>
      <c r="C310" s="28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28"/>
      <c r="X310" s="28"/>
      <c r="Y310" s="28"/>
      <c r="Z310" s="28"/>
      <c r="AA310" s="28"/>
      <c r="AB310" s="28"/>
      <c r="AC310" s="28"/>
      <c r="AD310" s="28"/>
      <c r="AE310" s="28"/>
    </row>
    <row r="311">
      <c r="A311" s="28"/>
      <c r="B311" s="28"/>
      <c r="C311" s="28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28"/>
      <c r="X311" s="28"/>
      <c r="Y311" s="28"/>
      <c r="Z311" s="28"/>
      <c r="AA311" s="28"/>
      <c r="AB311" s="28"/>
      <c r="AC311" s="28"/>
      <c r="AD311" s="28"/>
      <c r="AE311" s="28"/>
    </row>
    <row r="312">
      <c r="A312" s="28"/>
      <c r="B312" s="28"/>
      <c r="C312" s="28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28"/>
      <c r="X312" s="28"/>
      <c r="Y312" s="28"/>
      <c r="Z312" s="28"/>
      <c r="AA312" s="28"/>
      <c r="AB312" s="28"/>
      <c r="AC312" s="28"/>
      <c r="AD312" s="28"/>
      <c r="AE312" s="28"/>
    </row>
    <row r="313">
      <c r="A313" s="28"/>
      <c r="B313" s="28"/>
      <c r="C313" s="28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28"/>
      <c r="X313" s="28"/>
      <c r="Y313" s="28"/>
      <c r="Z313" s="28"/>
      <c r="AA313" s="28"/>
      <c r="AB313" s="28"/>
      <c r="AC313" s="28"/>
      <c r="AD313" s="28"/>
      <c r="AE313" s="28"/>
    </row>
    <row r="314">
      <c r="A314" s="28"/>
      <c r="B314" s="28"/>
      <c r="C314" s="28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28"/>
      <c r="X314" s="28"/>
      <c r="Y314" s="28"/>
      <c r="Z314" s="28"/>
      <c r="AA314" s="28"/>
      <c r="AB314" s="28"/>
      <c r="AC314" s="28"/>
      <c r="AD314" s="28"/>
      <c r="AE314" s="28"/>
    </row>
    <row r="315">
      <c r="A315" s="28"/>
      <c r="B315" s="28"/>
      <c r="C315" s="28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28"/>
      <c r="X315" s="28"/>
      <c r="Y315" s="28"/>
      <c r="Z315" s="28"/>
      <c r="AA315" s="28"/>
      <c r="AB315" s="28"/>
      <c r="AC315" s="28"/>
      <c r="AD315" s="28"/>
      <c r="AE315" s="28"/>
    </row>
    <row r="316">
      <c r="A316" s="28"/>
      <c r="B316" s="28"/>
      <c r="C316" s="28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28"/>
      <c r="X316" s="28"/>
      <c r="Y316" s="28"/>
      <c r="Z316" s="28"/>
      <c r="AA316" s="28"/>
      <c r="AB316" s="28"/>
      <c r="AC316" s="28"/>
      <c r="AD316" s="28"/>
      <c r="AE316" s="28"/>
    </row>
    <row r="317">
      <c r="A317" s="28"/>
      <c r="B317" s="28"/>
      <c r="C317" s="28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28"/>
      <c r="X317" s="28"/>
      <c r="Y317" s="28"/>
      <c r="Z317" s="28"/>
      <c r="AA317" s="28"/>
      <c r="AB317" s="28"/>
      <c r="AC317" s="28"/>
      <c r="AD317" s="28"/>
      <c r="AE317" s="28"/>
    </row>
    <row r="318">
      <c r="A318" s="28"/>
      <c r="B318" s="28"/>
      <c r="C318" s="28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28"/>
      <c r="X318" s="28"/>
      <c r="Y318" s="28"/>
      <c r="Z318" s="28"/>
      <c r="AA318" s="28"/>
      <c r="AB318" s="28"/>
      <c r="AC318" s="28"/>
      <c r="AD318" s="28"/>
      <c r="AE318" s="28"/>
    </row>
    <row r="319">
      <c r="A319" s="28"/>
      <c r="B319" s="28"/>
      <c r="C319" s="28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28"/>
      <c r="X319" s="28"/>
      <c r="Y319" s="28"/>
      <c r="Z319" s="28"/>
      <c r="AA319" s="28"/>
      <c r="AB319" s="28"/>
      <c r="AC319" s="28"/>
      <c r="AD319" s="28"/>
      <c r="AE319" s="28"/>
    </row>
    <row r="320">
      <c r="A320" s="28"/>
      <c r="B320" s="28"/>
      <c r="C320" s="28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28"/>
      <c r="X320" s="28"/>
      <c r="Y320" s="28"/>
      <c r="Z320" s="28"/>
      <c r="AA320" s="28"/>
      <c r="AB320" s="28"/>
      <c r="AC320" s="28"/>
      <c r="AD320" s="28"/>
      <c r="AE320" s="28"/>
    </row>
    <row r="321">
      <c r="A321" s="28"/>
      <c r="B321" s="28"/>
      <c r="C321" s="28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28"/>
      <c r="X321" s="28"/>
      <c r="Y321" s="28"/>
      <c r="Z321" s="28"/>
      <c r="AA321" s="28"/>
      <c r="AB321" s="28"/>
      <c r="AC321" s="28"/>
      <c r="AD321" s="28"/>
      <c r="AE321" s="28"/>
    </row>
    <row r="322">
      <c r="A322" s="28"/>
      <c r="B322" s="28"/>
      <c r="C322" s="28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28"/>
      <c r="X322" s="28"/>
      <c r="Y322" s="28"/>
      <c r="Z322" s="28"/>
      <c r="AA322" s="28"/>
      <c r="AB322" s="28"/>
      <c r="AC322" s="28"/>
      <c r="AD322" s="28"/>
      <c r="AE322" s="28"/>
    </row>
    <row r="323">
      <c r="A323" s="28"/>
      <c r="B323" s="28"/>
      <c r="C323" s="28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28"/>
      <c r="X323" s="28"/>
      <c r="Y323" s="28"/>
      <c r="Z323" s="28"/>
      <c r="AA323" s="28"/>
      <c r="AB323" s="28"/>
      <c r="AC323" s="28"/>
      <c r="AD323" s="28"/>
      <c r="AE323" s="28"/>
    </row>
    <row r="324">
      <c r="A324" s="28"/>
      <c r="B324" s="28"/>
      <c r="C324" s="28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28"/>
      <c r="X324" s="28"/>
      <c r="Y324" s="28"/>
      <c r="Z324" s="28"/>
      <c r="AA324" s="28"/>
      <c r="AB324" s="28"/>
      <c r="AC324" s="28"/>
      <c r="AD324" s="28"/>
      <c r="AE324" s="28"/>
    </row>
    <row r="325">
      <c r="A325" s="28"/>
      <c r="B325" s="28"/>
      <c r="C325" s="28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28"/>
      <c r="X325" s="28"/>
      <c r="Y325" s="28"/>
      <c r="Z325" s="28"/>
      <c r="AA325" s="28"/>
      <c r="AB325" s="28"/>
      <c r="AC325" s="28"/>
      <c r="AD325" s="28"/>
      <c r="AE325" s="28"/>
    </row>
    <row r="326">
      <c r="A326" s="28"/>
      <c r="B326" s="28"/>
      <c r="C326" s="28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28"/>
      <c r="X326" s="28"/>
      <c r="Y326" s="28"/>
      <c r="Z326" s="28"/>
      <c r="AA326" s="28"/>
      <c r="AB326" s="28"/>
      <c r="AC326" s="28"/>
      <c r="AD326" s="28"/>
      <c r="AE326" s="28"/>
    </row>
    <row r="327">
      <c r="A327" s="28"/>
      <c r="B327" s="28"/>
      <c r="C327" s="28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28"/>
      <c r="X327" s="28"/>
      <c r="Y327" s="28"/>
      <c r="Z327" s="28"/>
      <c r="AA327" s="28"/>
      <c r="AB327" s="28"/>
      <c r="AC327" s="28"/>
      <c r="AD327" s="28"/>
      <c r="AE327" s="28"/>
    </row>
    <row r="328">
      <c r="A328" s="28"/>
      <c r="B328" s="28"/>
      <c r="C328" s="28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28"/>
      <c r="X328" s="28"/>
      <c r="Y328" s="28"/>
      <c r="Z328" s="28"/>
      <c r="AA328" s="28"/>
      <c r="AB328" s="28"/>
      <c r="AC328" s="28"/>
      <c r="AD328" s="28"/>
      <c r="AE328" s="28"/>
    </row>
    <row r="329">
      <c r="A329" s="28"/>
      <c r="B329" s="28"/>
      <c r="C329" s="28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28"/>
      <c r="X329" s="28"/>
      <c r="Y329" s="28"/>
      <c r="Z329" s="28"/>
      <c r="AA329" s="28"/>
      <c r="AB329" s="28"/>
      <c r="AC329" s="28"/>
      <c r="AD329" s="28"/>
      <c r="AE329" s="28"/>
    </row>
    <row r="330">
      <c r="A330" s="28"/>
      <c r="B330" s="28"/>
      <c r="C330" s="28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28"/>
      <c r="X330" s="28"/>
      <c r="Y330" s="28"/>
      <c r="Z330" s="28"/>
      <c r="AA330" s="28"/>
      <c r="AB330" s="28"/>
      <c r="AC330" s="28"/>
      <c r="AD330" s="28"/>
      <c r="AE330" s="28"/>
    </row>
    <row r="331">
      <c r="A331" s="28"/>
      <c r="B331" s="28"/>
      <c r="C331" s="28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28"/>
      <c r="X331" s="28"/>
      <c r="Y331" s="28"/>
      <c r="Z331" s="28"/>
      <c r="AA331" s="28"/>
      <c r="AB331" s="28"/>
      <c r="AC331" s="28"/>
      <c r="AD331" s="28"/>
      <c r="AE331" s="28"/>
    </row>
    <row r="332">
      <c r="A332" s="28"/>
      <c r="B332" s="28"/>
      <c r="C332" s="28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28"/>
      <c r="X332" s="28"/>
      <c r="Y332" s="28"/>
      <c r="Z332" s="28"/>
      <c r="AA332" s="28"/>
      <c r="AB332" s="28"/>
      <c r="AC332" s="28"/>
      <c r="AD332" s="28"/>
      <c r="AE332" s="28"/>
    </row>
    <row r="333">
      <c r="A333" s="28"/>
      <c r="B333" s="28"/>
      <c r="C333" s="28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28"/>
      <c r="X333" s="28"/>
      <c r="Y333" s="28"/>
      <c r="Z333" s="28"/>
      <c r="AA333" s="28"/>
      <c r="AB333" s="28"/>
      <c r="AC333" s="28"/>
      <c r="AD333" s="28"/>
      <c r="AE333" s="28"/>
    </row>
    <row r="334">
      <c r="A334" s="28"/>
      <c r="B334" s="28"/>
      <c r="C334" s="28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28"/>
      <c r="X334" s="28"/>
      <c r="Y334" s="28"/>
      <c r="Z334" s="28"/>
      <c r="AA334" s="28"/>
      <c r="AB334" s="28"/>
      <c r="AC334" s="28"/>
      <c r="AD334" s="28"/>
      <c r="AE334" s="28"/>
    </row>
    <row r="335">
      <c r="A335" s="28"/>
      <c r="B335" s="28"/>
      <c r="C335" s="28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28"/>
      <c r="X335" s="28"/>
      <c r="Y335" s="28"/>
      <c r="Z335" s="28"/>
      <c r="AA335" s="28"/>
      <c r="AB335" s="28"/>
      <c r="AC335" s="28"/>
      <c r="AD335" s="28"/>
      <c r="AE335" s="28"/>
    </row>
    <row r="336">
      <c r="A336" s="28"/>
      <c r="B336" s="28"/>
      <c r="C336" s="28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28"/>
      <c r="X336" s="28"/>
      <c r="Y336" s="28"/>
      <c r="Z336" s="28"/>
      <c r="AA336" s="28"/>
      <c r="AB336" s="28"/>
      <c r="AC336" s="28"/>
      <c r="AD336" s="28"/>
      <c r="AE336" s="28"/>
    </row>
    <row r="337">
      <c r="A337" s="28"/>
      <c r="B337" s="28"/>
      <c r="C337" s="28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28"/>
      <c r="X337" s="28"/>
      <c r="Y337" s="28"/>
      <c r="Z337" s="28"/>
      <c r="AA337" s="28"/>
      <c r="AB337" s="28"/>
      <c r="AC337" s="28"/>
      <c r="AD337" s="28"/>
      <c r="AE337" s="28"/>
    </row>
    <row r="338">
      <c r="A338" s="28"/>
      <c r="B338" s="28"/>
      <c r="C338" s="28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28"/>
      <c r="X338" s="28"/>
      <c r="Y338" s="28"/>
      <c r="Z338" s="28"/>
      <c r="AA338" s="28"/>
      <c r="AB338" s="28"/>
      <c r="AC338" s="28"/>
      <c r="AD338" s="28"/>
      <c r="AE338" s="28"/>
    </row>
    <row r="339">
      <c r="A339" s="28"/>
      <c r="B339" s="28"/>
      <c r="C339" s="28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28"/>
      <c r="X339" s="28"/>
      <c r="Y339" s="28"/>
      <c r="Z339" s="28"/>
      <c r="AA339" s="28"/>
      <c r="AB339" s="28"/>
      <c r="AC339" s="28"/>
      <c r="AD339" s="28"/>
      <c r="AE339" s="28"/>
    </row>
    <row r="340">
      <c r="A340" s="28"/>
      <c r="B340" s="28"/>
      <c r="C340" s="28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28"/>
      <c r="X340" s="28"/>
      <c r="Y340" s="28"/>
      <c r="Z340" s="28"/>
      <c r="AA340" s="28"/>
      <c r="AB340" s="28"/>
      <c r="AC340" s="28"/>
      <c r="AD340" s="28"/>
      <c r="AE340" s="28"/>
    </row>
    <row r="341">
      <c r="A341" s="28"/>
      <c r="B341" s="28"/>
      <c r="C341" s="28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28"/>
      <c r="X341" s="28"/>
      <c r="Y341" s="28"/>
      <c r="Z341" s="28"/>
      <c r="AA341" s="28"/>
      <c r="AB341" s="28"/>
      <c r="AC341" s="28"/>
      <c r="AD341" s="28"/>
      <c r="AE341" s="28"/>
    </row>
    <row r="342">
      <c r="A342" s="28"/>
      <c r="B342" s="28"/>
      <c r="C342" s="28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28"/>
      <c r="X342" s="28"/>
      <c r="Y342" s="28"/>
      <c r="Z342" s="28"/>
      <c r="AA342" s="28"/>
      <c r="AB342" s="28"/>
      <c r="AC342" s="28"/>
      <c r="AD342" s="28"/>
      <c r="AE342" s="28"/>
    </row>
    <row r="343">
      <c r="A343" s="28"/>
      <c r="B343" s="28"/>
      <c r="C343" s="28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28"/>
      <c r="X343" s="28"/>
      <c r="Y343" s="28"/>
      <c r="Z343" s="28"/>
      <c r="AA343" s="28"/>
      <c r="AB343" s="28"/>
      <c r="AC343" s="28"/>
      <c r="AD343" s="28"/>
      <c r="AE343" s="28"/>
    </row>
    <row r="344">
      <c r="A344" s="28"/>
      <c r="B344" s="28"/>
      <c r="C344" s="28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28"/>
      <c r="X344" s="28"/>
      <c r="Y344" s="28"/>
      <c r="Z344" s="28"/>
      <c r="AA344" s="28"/>
      <c r="AB344" s="28"/>
      <c r="AC344" s="28"/>
      <c r="AD344" s="28"/>
      <c r="AE344" s="28"/>
    </row>
    <row r="345">
      <c r="A345" s="28"/>
      <c r="B345" s="28"/>
      <c r="C345" s="28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28"/>
      <c r="X345" s="28"/>
      <c r="Y345" s="28"/>
      <c r="Z345" s="28"/>
      <c r="AA345" s="28"/>
      <c r="AB345" s="28"/>
      <c r="AC345" s="28"/>
      <c r="AD345" s="28"/>
      <c r="AE345" s="28"/>
    </row>
    <row r="346">
      <c r="A346" s="28"/>
      <c r="B346" s="28"/>
      <c r="C346" s="28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28"/>
      <c r="X346" s="28"/>
      <c r="Y346" s="28"/>
      <c r="Z346" s="28"/>
      <c r="AA346" s="28"/>
      <c r="AB346" s="28"/>
      <c r="AC346" s="28"/>
      <c r="AD346" s="28"/>
      <c r="AE346" s="28"/>
    </row>
    <row r="347">
      <c r="A347" s="28"/>
      <c r="B347" s="28"/>
      <c r="C347" s="28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28"/>
      <c r="X347" s="28"/>
      <c r="Y347" s="28"/>
      <c r="Z347" s="28"/>
      <c r="AA347" s="28"/>
      <c r="AB347" s="28"/>
      <c r="AC347" s="28"/>
      <c r="AD347" s="28"/>
      <c r="AE347" s="28"/>
    </row>
    <row r="348">
      <c r="A348" s="28"/>
      <c r="B348" s="28"/>
      <c r="C348" s="28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28"/>
      <c r="X348" s="28"/>
      <c r="Y348" s="28"/>
      <c r="Z348" s="28"/>
      <c r="AA348" s="28"/>
      <c r="AB348" s="28"/>
      <c r="AC348" s="28"/>
      <c r="AD348" s="28"/>
      <c r="AE348" s="28"/>
    </row>
    <row r="349">
      <c r="A349" s="28"/>
      <c r="B349" s="28"/>
      <c r="C349" s="28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28"/>
      <c r="X349" s="28"/>
      <c r="Y349" s="28"/>
      <c r="Z349" s="28"/>
      <c r="AA349" s="28"/>
      <c r="AB349" s="28"/>
      <c r="AC349" s="28"/>
      <c r="AD349" s="28"/>
      <c r="AE349" s="28"/>
    </row>
    <row r="350">
      <c r="A350" s="28"/>
      <c r="B350" s="28"/>
      <c r="C350" s="28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28"/>
      <c r="X350" s="28"/>
      <c r="Y350" s="28"/>
      <c r="Z350" s="28"/>
      <c r="AA350" s="28"/>
      <c r="AB350" s="28"/>
      <c r="AC350" s="28"/>
      <c r="AD350" s="28"/>
      <c r="AE350" s="28"/>
    </row>
    <row r="351">
      <c r="A351" s="28"/>
      <c r="B351" s="28"/>
      <c r="C351" s="28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28"/>
      <c r="X351" s="28"/>
      <c r="Y351" s="28"/>
      <c r="Z351" s="28"/>
      <c r="AA351" s="28"/>
      <c r="AB351" s="28"/>
      <c r="AC351" s="28"/>
      <c r="AD351" s="28"/>
      <c r="AE351" s="28"/>
    </row>
    <row r="352">
      <c r="A352" s="28"/>
      <c r="B352" s="28"/>
      <c r="C352" s="28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28"/>
      <c r="X352" s="28"/>
      <c r="Y352" s="28"/>
      <c r="Z352" s="28"/>
      <c r="AA352" s="28"/>
      <c r="AB352" s="28"/>
      <c r="AC352" s="28"/>
      <c r="AD352" s="28"/>
      <c r="AE352" s="28"/>
    </row>
    <row r="353">
      <c r="A353" s="28"/>
      <c r="B353" s="28"/>
      <c r="C353" s="28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28"/>
      <c r="X353" s="28"/>
      <c r="Y353" s="28"/>
      <c r="Z353" s="28"/>
      <c r="AA353" s="28"/>
      <c r="AB353" s="28"/>
      <c r="AC353" s="28"/>
      <c r="AD353" s="28"/>
      <c r="AE353" s="28"/>
    </row>
    <row r="354">
      <c r="A354" s="28"/>
      <c r="B354" s="28"/>
      <c r="C354" s="28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28"/>
      <c r="X354" s="28"/>
      <c r="Y354" s="28"/>
      <c r="Z354" s="28"/>
      <c r="AA354" s="28"/>
      <c r="AB354" s="28"/>
      <c r="AC354" s="28"/>
      <c r="AD354" s="28"/>
      <c r="AE354" s="28"/>
    </row>
    <row r="355">
      <c r="A355" s="28"/>
      <c r="B355" s="28"/>
      <c r="C355" s="28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28"/>
      <c r="X355" s="28"/>
      <c r="Y355" s="28"/>
      <c r="Z355" s="28"/>
      <c r="AA355" s="28"/>
      <c r="AB355" s="28"/>
      <c r="AC355" s="28"/>
      <c r="AD355" s="28"/>
      <c r="AE355" s="28"/>
    </row>
    <row r="356">
      <c r="A356" s="28"/>
      <c r="B356" s="28"/>
      <c r="C356" s="28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28"/>
      <c r="X356" s="28"/>
      <c r="Y356" s="28"/>
      <c r="Z356" s="28"/>
      <c r="AA356" s="28"/>
      <c r="AB356" s="28"/>
      <c r="AC356" s="28"/>
      <c r="AD356" s="28"/>
      <c r="AE356" s="28"/>
    </row>
    <row r="357">
      <c r="A357" s="28"/>
      <c r="B357" s="28"/>
      <c r="C357" s="28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28"/>
      <c r="X357" s="28"/>
      <c r="Y357" s="28"/>
      <c r="Z357" s="28"/>
      <c r="AA357" s="28"/>
      <c r="AB357" s="28"/>
      <c r="AC357" s="28"/>
      <c r="AD357" s="28"/>
      <c r="AE357" s="28"/>
    </row>
    <row r="358">
      <c r="A358" s="28"/>
      <c r="B358" s="28"/>
      <c r="C358" s="28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28"/>
      <c r="X358" s="28"/>
      <c r="Y358" s="28"/>
      <c r="Z358" s="28"/>
      <c r="AA358" s="28"/>
      <c r="AB358" s="28"/>
      <c r="AC358" s="28"/>
      <c r="AD358" s="28"/>
      <c r="AE358" s="28"/>
    </row>
    <row r="359">
      <c r="A359" s="28"/>
      <c r="B359" s="28"/>
      <c r="C359" s="28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28"/>
      <c r="X359" s="28"/>
      <c r="Y359" s="28"/>
      <c r="Z359" s="28"/>
      <c r="AA359" s="28"/>
      <c r="AB359" s="28"/>
      <c r="AC359" s="28"/>
      <c r="AD359" s="28"/>
      <c r="AE359" s="28"/>
    </row>
    <row r="360">
      <c r="A360" s="28"/>
      <c r="B360" s="28"/>
      <c r="C360" s="28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28"/>
      <c r="X360" s="28"/>
      <c r="Y360" s="28"/>
      <c r="Z360" s="28"/>
      <c r="AA360" s="28"/>
      <c r="AB360" s="28"/>
      <c r="AC360" s="28"/>
      <c r="AD360" s="28"/>
      <c r="AE360" s="28"/>
    </row>
    <row r="361">
      <c r="A361" s="28"/>
      <c r="B361" s="28"/>
      <c r="C361" s="28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28"/>
      <c r="X361" s="28"/>
      <c r="Y361" s="28"/>
      <c r="Z361" s="28"/>
      <c r="AA361" s="28"/>
      <c r="AB361" s="28"/>
      <c r="AC361" s="28"/>
      <c r="AD361" s="28"/>
      <c r="AE361" s="28"/>
    </row>
    <row r="362">
      <c r="A362" s="28"/>
      <c r="B362" s="28"/>
      <c r="C362" s="28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28"/>
      <c r="X362" s="28"/>
      <c r="Y362" s="28"/>
      <c r="Z362" s="28"/>
      <c r="AA362" s="28"/>
      <c r="AB362" s="28"/>
      <c r="AC362" s="28"/>
      <c r="AD362" s="28"/>
      <c r="AE362" s="28"/>
    </row>
    <row r="363">
      <c r="A363" s="28"/>
      <c r="B363" s="28"/>
      <c r="C363" s="28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28"/>
      <c r="X363" s="28"/>
      <c r="Y363" s="28"/>
      <c r="Z363" s="28"/>
      <c r="AA363" s="28"/>
      <c r="AB363" s="28"/>
      <c r="AC363" s="28"/>
      <c r="AD363" s="28"/>
      <c r="AE363" s="28"/>
    </row>
    <row r="364">
      <c r="A364" s="28"/>
      <c r="B364" s="28"/>
      <c r="C364" s="28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28"/>
      <c r="X364" s="28"/>
      <c r="Y364" s="28"/>
      <c r="Z364" s="28"/>
      <c r="AA364" s="28"/>
      <c r="AB364" s="28"/>
      <c r="AC364" s="28"/>
      <c r="AD364" s="28"/>
      <c r="AE364" s="28"/>
    </row>
    <row r="365">
      <c r="A365" s="28"/>
      <c r="B365" s="28"/>
      <c r="C365" s="28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28"/>
      <c r="X365" s="28"/>
      <c r="Y365" s="28"/>
      <c r="Z365" s="28"/>
      <c r="AA365" s="28"/>
      <c r="AB365" s="28"/>
      <c r="AC365" s="28"/>
      <c r="AD365" s="28"/>
      <c r="AE365" s="28"/>
    </row>
    <row r="366">
      <c r="A366" s="28"/>
      <c r="B366" s="28"/>
      <c r="C366" s="28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28"/>
      <c r="X366" s="28"/>
      <c r="Y366" s="28"/>
      <c r="Z366" s="28"/>
      <c r="AA366" s="28"/>
      <c r="AB366" s="28"/>
      <c r="AC366" s="28"/>
      <c r="AD366" s="28"/>
      <c r="AE366" s="28"/>
    </row>
    <row r="367">
      <c r="A367" s="28"/>
      <c r="B367" s="28"/>
      <c r="C367" s="28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28"/>
      <c r="X367" s="28"/>
      <c r="Y367" s="28"/>
      <c r="Z367" s="28"/>
      <c r="AA367" s="28"/>
      <c r="AB367" s="28"/>
      <c r="AC367" s="28"/>
      <c r="AD367" s="28"/>
      <c r="AE367" s="28"/>
    </row>
    <row r="368">
      <c r="A368" s="28"/>
      <c r="B368" s="28"/>
      <c r="C368" s="28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28"/>
      <c r="X368" s="28"/>
      <c r="Y368" s="28"/>
      <c r="Z368" s="28"/>
      <c r="AA368" s="28"/>
      <c r="AB368" s="28"/>
      <c r="AC368" s="28"/>
      <c r="AD368" s="28"/>
      <c r="AE368" s="28"/>
    </row>
    <row r="369">
      <c r="A369" s="28"/>
      <c r="B369" s="28"/>
      <c r="C369" s="28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28"/>
      <c r="X369" s="28"/>
      <c r="Y369" s="28"/>
      <c r="Z369" s="28"/>
      <c r="AA369" s="28"/>
      <c r="AB369" s="28"/>
      <c r="AC369" s="28"/>
      <c r="AD369" s="28"/>
      <c r="AE369" s="28"/>
    </row>
    <row r="370">
      <c r="A370" s="28"/>
      <c r="B370" s="28"/>
      <c r="C370" s="28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28"/>
      <c r="X370" s="28"/>
      <c r="Y370" s="28"/>
      <c r="Z370" s="28"/>
      <c r="AA370" s="28"/>
      <c r="AB370" s="28"/>
      <c r="AC370" s="28"/>
      <c r="AD370" s="28"/>
      <c r="AE370" s="28"/>
    </row>
    <row r="371">
      <c r="A371" s="28"/>
      <c r="B371" s="28"/>
      <c r="C371" s="28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28"/>
      <c r="X371" s="28"/>
      <c r="Y371" s="28"/>
      <c r="Z371" s="28"/>
      <c r="AA371" s="28"/>
      <c r="AB371" s="28"/>
      <c r="AC371" s="28"/>
      <c r="AD371" s="28"/>
      <c r="AE371" s="28"/>
    </row>
    <row r="372">
      <c r="A372" s="28"/>
      <c r="B372" s="28"/>
      <c r="C372" s="28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28"/>
      <c r="X372" s="28"/>
      <c r="Y372" s="28"/>
      <c r="Z372" s="28"/>
      <c r="AA372" s="28"/>
      <c r="AB372" s="28"/>
      <c r="AC372" s="28"/>
      <c r="AD372" s="28"/>
      <c r="AE372" s="28"/>
    </row>
    <row r="373">
      <c r="A373" s="28"/>
      <c r="B373" s="28"/>
      <c r="C373" s="28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28"/>
      <c r="X373" s="28"/>
      <c r="Y373" s="28"/>
      <c r="Z373" s="28"/>
      <c r="AA373" s="28"/>
      <c r="AB373" s="28"/>
      <c r="AC373" s="28"/>
      <c r="AD373" s="28"/>
      <c r="AE373" s="28"/>
    </row>
    <row r="374">
      <c r="A374" s="28"/>
      <c r="B374" s="28"/>
      <c r="C374" s="28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28"/>
      <c r="X374" s="28"/>
      <c r="Y374" s="28"/>
      <c r="Z374" s="28"/>
      <c r="AA374" s="28"/>
      <c r="AB374" s="28"/>
      <c r="AC374" s="28"/>
      <c r="AD374" s="28"/>
      <c r="AE374" s="28"/>
    </row>
    <row r="375">
      <c r="A375" s="28"/>
      <c r="B375" s="28"/>
      <c r="C375" s="28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28"/>
      <c r="X375" s="28"/>
      <c r="Y375" s="28"/>
      <c r="Z375" s="28"/>
      <c r="AA375" s="28"/>
      <c r="AB375" s="28"/>
      <c r="AC375" s="28"/>
      <c r="AD375" s="28"/>
      <c r="AE375" s="28"/>
    </row>
    <row r="376">
      <c r="A376" s="28"/>
      <c r="B376" s="28"/>
      <c r="C376" s="28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28"/>
      <c r="X376" s="28"/>
      <c r="Y376" s="28"/>
      <c r="Z376" s="28"/>
      <c r="AA376" s="28"/>
      <c r="AB376" s="28"/>
      <c r="AC376" s="28"/>
      <c r="AD376" s="28"/>
      <c r="AE376" s="28"/>
    </row>
    <row r="377">
      <c r="A377" s="28"/>
      <c r="B377" s="28"/>
      <c r="C377" s="28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28"/>
      <c r="X377" s="28"/>
      <c r="Y377" s="28"/>
      <c r="Z377" s="28"/>
      <c r="AA377" s="28"/>
      <c r="AB377" s="28"/>
      <c r="AC377" s="28"/>
      <c r="AD377" s="28"/>
      <c r="AE377" s="28"/>
    </row>
    <row r="378">
      <c r="A378" s="28"/>
      <c r="B378" s="28"/>
      <c r="C378" s="28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28"/>
      <c r="X378" s="28"/>
      <c r="Y378" s="28"/>
      <c r="Z378" s="28"/>
      <c r="AA378" s="28"/>
      <c r="AB378" s="28"/>
      <c r="AC378" s="28"/>
      <c r="AD378" s="28"/>
      <c r="AE378" s="28"/>
    </row>
    <row r="379">
      <c r="A379" s="28"/>
      <c r="B379" s="28"/>
      <c r="C379" s="28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28"/>
      <c r="X379" s="28"/>
      <c r="Y379" s="28"/>
      <c r="Z379" s="28"/>
      <c r="AA379" s="28"/>
      <c r="AB379" s="28"/>
      <c r="AC379" s="28"/>
      <c r="AD379" s="28"/>
      <c r="AE379" s="28"/>
    </row>
    <row r="380">
      <c r="A380" s="28"/>
      <c r="B380" s="28"/>
      <c r="C380" s="28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28"/>
      <c r="X380" s="28"/>
      <c r="Y380" s="28"/>
      <c r="Z380" s="28"/>
      <c r="AA380" s="28"/>
      <c r="AB380" s="28"/>
      <c r="AC380" s="28"/>
      <c r="AD380" s="28"/>
      <c r="AE380" s="28"/>
    </row>
    <row r="381">
      <c r="A381" s="28"/>
      <c r="B381" s="28"/>
      <c r="C381" s="28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28"/>
      <c r="X381" s="28"/>
      <c r="Y381" s="28"/>
      <c r="Z381" s="28"/>
      <c r="AA381" s="28"/>
      <c r="AB381" s="28"/>
      <c r="AC381" s="28"/>
      <c r="AD381" s="28"/>
      <c r="AE381" s="28"/>
    </row>
    <row r="382">
      <c r="A382" s="28"/>
      <c r="B382" s="28"/>
      <c r="C382" s="28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28"/>
      <c r="X382" s="28"/>
      <c r="Y382" s="28"/>
      <c r="Z382" s="28"/>
      <c r="AA382" s="28"/>
      <c r="AB382" s="28"/>
      <c r="AC382" s="28"/>
      <c r="AD382" s="28"/>
      <c r="AE382" s="28"/>
    </row>
    <row r="383">
      <c r="A383" s="28"/>
      <c r="B383" s="28"/>
      <c r="C383" s="28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28"/>
      <c r="X383" s="28"/>
      <c r="Y383" s="28"/>
      <c r="Z383" s="28"/>
      <c r="AA383" s="28"/>
      <c r="AB383" s="28"/>
      <c r="AC383" s="28"/>
      <c r="AD383" s="28"/>
      <c r="AE383" s="28"/>
    </row>
    <row r="384">
      <c r="A384" s="28"/>
      <c r="B384" s="28"/>
      <c r="C384" s="28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28"/>
      <c r="X384" s="28"/>
      <c r="Y384" s="28"/>
      <c r="Z384" s="28"/>
      <c r="AA384" s="28"/>
      <c r="AB384" s="28"/>
      <c r="AC384" s="28"/>
      <c r="AD384" s="28"/>
      <c r="AE384" s="28"/>
    </row>
    <row r="385">
      <c r="A385" s="28"/>
      <c r="B385" s="28"/>
      <c r="C385" s="28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28"/>
      <c r="X385" s="28"/>
      <c r="Y385" s="28"/>
      <c r="Z385" s="28"/>
      <c r="AA385" s="28"/>
      <c r="AB385" s="28"/>
      <c r="AC385" s="28"/>
      <c r="AD385" s="28"/>
      <c r="AE385" s="28"/>
    </row>
    <row r="386">
      <c r="A386" s="28"/>
      <c r="B386" s="28"/>
      <c r="C386" s="28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28"/>
      <c r="X386" s="28"/>
      <c r="Y386" s="28"/>
      <c r="Z386" s="28"/>
      <c r="AA386" s="28"/>
      <c r="AB386" s="28"/>
      <c r="AC386" s="28"/>
      <c r="AD386" s="28"/>
      <c r="AE386" s="28"/>
    </row>
    <row r="387">
      <c r="A387" s="28"/>
      <c r="B387" s="28"/>
      <c r="C387" s="28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28"/>
      <c r="X387" s="28"/>
      <c r="Y387" s="28"/>
      <c r="Z387" s="28"/>
      <c r="AA387" s="28"/>
      <c r="AB387" s="28"/>
      <c r="AC387" s="28"/>
      <c r="AD387" s="28"/>
      <c r="AE387" s="28"/>
    </row>
    <row r="388">
      <c r="A388" s="28"/>
      <c r="B388" s="28"/>
      <c r="C388" s="28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28"/>
      <c r="X388" s="28"/>
      <c r="Y388" s="28"/>
      <c r="Z388" s="28"/>
      <c r="AA388" s="28"/>
      <c r="AB388" s="28"/>
      <c r="AC388" s="28"/>
      <c r="AD388" s="28"/>
      <c r="AE388" s="28"/>
    </row>
    <row r="389">
      <c r="A389" s="28"/>
      <c r="B389" s="28"/>
      <c r="C389" s="28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28"/>
      <c r="X389" s="28"/>
      <c r="Y389" s="28"/>
      <c r="Z389" s="28"/>
      <c r="AA389" s="28"/>
      <c r="AB389" s="28"/>
      <c r="AC389" s="28"/>
      <c r="AD389" s="28"/>
      <c r="AE389" s="28"/>
    </row>
    <row r="390">
      <c r="A390" s="28"/>
      <c r="B390" s="28"/>
      <c r="C390" s="28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28"/>
      <c r="X390" s="28"/>
      <c r="Y390" s="28"/>
      <c r="Z390" s="28"/>
      <c r="AA390" s="28"/>
      <c r="AB390" s="28"/>
      <c r="AC390" s="28"/>
      <c r="AD390" s="28"/>
      <c r="AE390" s="28"/>
    </row>
    <row r="391">
      <c r="A391" s="28"/>
      <c r="B391" s="28"/>
      <c r="C391" s="28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28"/>
      <c r="X391" s="28"/>
      <c r="Y391" s="28"/>
      <c r="Z391" s="28"/>
      <c r="AA391" s="28"/>
      <c r="AB391" s="28"/>
      <c r="AC391" s="28"/>
      <c r="AD391" s="28"/>
      <c r="AE391" s="28"/>
    </row>
    <row r="392">
      <c r="A392" s="28"/>
      <c r="B392" s="28"/>
      <c r="C392" s="28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28"/>
      <c r="X392" s="28"/>
      <c r="Y392" s="28"/>
      <c r="Z392" s="28"/>
      <c r="AA392" s="28"/>
      <c r="AB392" s="28"/>
      <c r="AC392" s="28"/>
      <c r="AD392" s="28"/>
      <c r="AE392" s="28"/>
    </row>
    <row r="393">
      <c r="A393" s="28"/>
      <c r="B393" s="28"/>
      <c r="C393" s="28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28"/>
      <c r="X393" s="28"/>
      <c r="Y393" s="28"/>
      <c r="Z393" s="28"/>
      <c r="AA393" s="28"/>
      <c r="AB393" s="28"/>
      <c r="AC393" s="28"/>
      <c r="AD393" s="28"/>
      <c r="AE393" s="28"/>
    </row>
    <row r="394">
      <c r="A394" s="28"/>
      <c r="B394" s="28"/>
      <c r="C394" s="28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28"/>
      <c r="X394" s="28"/>
      <c r="Y394" s="28"/>
      <c r="Z394" s="28"/>
      <c r="AA394" s="28"/>
      <c r="AB394" s="28"/>
      <c r="AC394" s="28"/>
      <c r="AD394" s="28"/>
      <c r="AE394" s="28"/>
    </row>
    <row r="395">
      <c r="A395" s="28"/>
      <c r="B395" s="28"/>
      <c r="C395" s="28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28"/>
      <c r="X395" s="28"/>
      <c r="Y395" s="28"/>
      <c r="Z395" s="28"/>
      <c r="AA395" s="28"/>
      <c r="AB395" s="28"/>
      <c r="AC395" s="28"/>
      <c r="AD395" s="28"/>
      <c r="AE395" s="28"/>
    </row>
    <row r="396">
      <c r="A396" s="28"/>
      <c r="B396" s="28"/>
      <c r="C396" s="28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28"/>
      <c r="X396" s="28"/>
      <c r="Y396" s="28"/>
      <c r="Z396" s="28"/>
      <c r="AA396" s="28"/>
      <c r="AB396" s="28"/>
      <c r="AC396" s="28"/>
      <c r="AD396" s="28"/>
      <c r="AE396" s="28"/>
    </row>
    <row r="397">
      <c r="A397" s="28"/>
      <c r="B397" s="28"/>
      <c r="C397" s="28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28"/>
      <c r="X397" s="28"/>
      <c r="Y397" s="28"/>
      <c r="Z397" s="28"/>
      <c r="AA397" s="28"/>
      <c r="AB397" s="28"/>
      <c r="AC397" s="28"/>
      <c r="AD397" s="28"/>
      <c r="AE397" s="28"/>
    </row>
    <row r="398">
      <c r="A398" s="28"/>
      <c r="B398" s="28"/>
      <c r="C398" s="28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28"/>
      <c r="X398" s="28"/>
      <c r="Y398" s="28"/>
      <c r="Z398" s="28"/>
      <c r="AA398" s="28"/>
      <c r="AB398" s="28"/>
      <c r="AC398" s="28"/>
      <c r="AD398" s="28"/>
      <c r="AE398" s="28"/>
    </row>
    <row r="399">
      <c r="A399" s="28"/>
      <c r="B399" s="28"/>
      <c r="C399" s="28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28"/>
      <c r="X399" s="28"/>
      <c r="Y399" s="28"/>
      <c r="Z399" s="28"/>
      <c r="AA399" s="28"/>
      <c r="AB399" s="28"/>
      <c r="AC399" s="28"/>
      <c r="AD399" s="28"/>
      <c r="AE399" s="28"/>
    </row>
    <row r="400">
      <c r="A400" s="28"/>
      <c r="B400" s="28"/>
      <c r="C400" s="28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28"/>
      <c r="X400" s="28"/>
      <c r="Y400" s="28"/>
      <c r="Z400" s="28"/>
      <c r="AA400" s="28"/>
      <c r="AB400" s="28"/>
      <c r="AC400" s="28"/>
      <c r="AD400" s="28"/>
      <c r="AE400" s="28"/>
    </row>
    <row r="401">
      <c r="A401" s="28"/>
      <c r="B401" s="28"/>
      <c r="C401" s="28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28"/>
      <c r="X401" s="28"/>
      <c r="Y401" s="28"/>
      <c r="Z401" s="28"/>
      <c r="AA401" s="28"/>
      <c r="AB401" s="28"/>
      <c r="AC401" s="28"/>
      <c r="AD401" s="28"/>
      <c r="AE401" s="28"/>
    </row>
    <row r="402">
      <c r="A402" s="28"/>
      <c r="B402" s="28"/>
      <c r="C402" s="28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28"/>
      <c r="X402" s="28"/>
      <c r="Y402" s="28"/>
      <c r="Z402" s="28"/>
      <c r="AA402" s="28"/>
      <c r="AB402" s="28"/>
      <c r="AC402" s="28"/>
      <c r="AD402" s="28"/>
      <c r="AE402" s="28"/>
    </row>
    <row r="403">
      <c r="A403" s="28"/>
      <c r="B403" s="28"/>
      <c r="C403" s="28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28"/>
      <c r="X403" s="28"/>
      <c r="Y403" s="28"/>
      <c r="Z403" s="28"/>
      <c r="AA403" s="28"/>
      <c r="AB403" s="28"/>
      <c r="AC403" s="28"/>
      <c r="AD403" s="28"/>
      <c r="AE403" s="28"/>
    </row>
    <row r="404">
      <c r="A404" s="28"/>
      <c r="B404" s="28"/>
      <c r="C404" s="28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28"/>
      <c r="X404" s="28"/>
      <c r="Y404" s="28"/>
      <c r="Z404" s="28"/>
      <c r="AA404" s="28"/>
      <c r="AB404" s="28"/>
      <c r="AC404" s="28"/>
      <c r="AD404" s="28"/>
      <c r="AE404" s="28"/>
    </row>
    <row r="405">
      <c r="A405" s="28"/>
      <c r="B405" s="28"/>
      <c r="C405" s="28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28"/>
      <c r="X405" s="28"/>
      <c r="Y405" s="28"/>
      <c r="Z405" s="28"/>
      <c r="AA405" s="28"/>
      <c r="AB405" s="28"/>
      <c r="AC405" s="28"/>
      <c r="AD405" s="28"/>
      <c r="AE405" s="28"/>
    </row>
    <row r="406">
      <c r="A406" s="28"/>
      <c r="B406" s="28"/>
      <c r="C406" s="28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28"/>
      <c r="X406" s="28"/>
      <c r="Y406" s="28"/>
      <c r="Z406" s="28"/>
      <c r="AA406" s="28"/>
      <c r="AB406" s="28"/>
      <c r="AC406" s="28"/>
      <c r="AD406" s="28"/>
      <c r="AE406" s="28"/>
    </row>
    <row r="407">
      <c r="A407" s="28"/>
      <c r="B407" s="28"/>
      <c r="C407" s="28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28"/>
      <c r="X407" s="28"/>
      <c r="Y407" s="28"/>
      <c r="Z407" s="28"/>
      <c r="AA407" s="28"/>
      <c r="AB407" s="28"/>
      <c r="AC407" s="28"/>
      <c r="AD407" s="28"/>
      <c r="AE407" s="28"/>
    </row>
    <row r="408">
      <c r="A408" s="28"/>
      <c r="B408" s="28"/>
      <c r="C408" s="28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28"/>
      <c r="X408" s="28"/>
      <c r="Y408" s="28"/>
      <c r="Z408" s="28"/>
      <c r="AA408" s="28"/>
      <c r="AB408" s="28"/>
      <c r="AC408" s="28"/>
      <c r="AD408" s="28"/>
      <c r="AE408" s="28"/>
    </row>
    <row r="409">
      <c r="A409" s="28"/>
      <c r="B409" s="28"/>
      <c r="C409" s="28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28"/>
      <c r="X409" s="28"/>
      <c r="Y409" s="28"/>
      <c r="Z409" s="28"/>
      <c r="AA409" s="28"/>
      <c r="AB409" s="28"/>
      <c r="AC409" s="28"/>
      <c r="AD409" s="28"/>
      <c r="AE409" s="28"/>
    </row>
    <row r="410">
      <c r="A410" s="28"/>
      <c r="B410" s="28"/>
      <c r="C410" s="28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28"/>
      <c r="X410" s="28"/>
      <c r="Y410" s="28"/>
      <c r="Z410" s="28"/>
      <c r="AA410" s="28"/>
      <c r="AB410" s="28"/>
      <c r="AC410" s="28"/>
      <c r="AD410" s="28"/>
      <c r="AE410" s="28"/>
    </row>
    <row r="411">
      <c r="A411" s="28"/>
      <c r="B411" s="28"/>
      <c r="C411" s="28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28"/>
      <c r="X411" s="28"/>
      <c r="Y411" s="28"/>
      <c r="Z411" s="28"/>
      <c r="AA411" s="28"/>
      <c r="AB411" s="28"/>
      <c r="AC411" s="28"/>
      <c r="AD411" s="28"/>
      <c r="AE411" s="28"/>
    </row>
    <row r="412">
      <c r="A412" s="28"/>
      <c r="B412" s="28"/>
      <c r="C412" s="28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28"/>
      <c r="X412" s="28"/>
      <c r="Y412" s="28"/>
      <c r="Z412" s="28"/>
      <c r="AA412" s="28"/>
      <c r="AB412" s="28"/>
      <c r="AC412" s="28"/>
      <c r="AD412" s="28"/>
      <c r="AE412" s="28"/>
    </row>
    <row r="413">
      <c r="A413" s="28"/>
      <c r="B413" s="28"/>
      <c r="C413" s="28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28"/>
      <c r="X413" s="28"/>
      <c r="Y413" s="28"/>
      <c r="Z413" s="28"/>
      <c r="AA413" s="28"/>
      <c r="AB413" s="28"/>
      <c r="AC413" s="28"/>
      <c r="AD413" s="28"/>
      <c r="AE413" s="28"/>
    </row>
    <row r="414">
      <c r="A414" s="28"/>
      <c r="B414" s="28"/>
      <c r="C414" s="28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28"/>
      <c r="X414" s="28"/>
      <c r="Y414" s="28"/>
      <c r="Z414" s="28"/>
      <c r="AA414" s="28"/>
      <c r="AB414" s="28"/>
      <c r="AC414" s="28"/>
      <c r="AD414" s="28"/>
      <c r="AE414" s="28"/>
    </row>
    <row r="415">
      <c r="A415" s="28"/>
      <c r="B415" s="28"/>
      <c r="C415" s="28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28"/>
      <c r="X415" s="28"/>
      <c r="Y415" s="28"/>
      <c r="Z415" s="28"/>
      <c r="AA415" s="28"/>
      <c r="AB415" s="28"/>
      <c r="AC415" s="28"/>
      <c r="AD415" s="28"/>
      <c r="AE415" s="28"/>
    </row>
    <row r="416">
      <c r="A416" s="28"/>
      <c r="B416" s="28"/>
      <c r="C416" s="28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28"/>
      <c r="X416" s="28"/>
      <c r="Y416" s="28"/>
      <c r="Z416" s="28"/>
      <c r="AA416" s="28"/>
      <c r="AB416" s="28"/>
      <c r="AC416" s="28"/>
      <c r="AD416" s="28"/>
      <c r="AE416" s="28"/>
    </row>
    <row r="417">
      <c r="A417" s="28"/>
      <c r="B417" s="28"/>
      <c r="C417" s="28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28"/>
      <c r="X417" s="28"/>
      <c r="Y417" s="28"/>
      <c r="Z417" s="28"/>
      <c r="AA417" s="28"/>
      <c r="AB417" s="28"/>
      <c r="AC417" s="28"/>
      <c r="AD417" s="28"/>
      <c r="AE417" s="28"/>
    </row>
    <row r="418">
      <c r="A418" s="28"/>
      <c r="B418" s="28"/>
      <c r="C418" s="28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28"/>
      <c r="X418" s="28"/>
      <c r="Y418" s="28"/>
      <c r="Z418" s="28"/>
      <c r="AA418" s="28"/>
      <c r="AB418" s="28"/>
      <c r="AC418" s="28"/>
      <c r="AD418" s="28"/>
      <c r="AE418" s="28"/>
    </row>
    <row r="419">
      <c r="A419" s="28"/>
      <c r="B419" s="28"/>
      <c r="C419" s="28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28"/>
      <c r="X419" s="28"/>
      <c r="Y419" s="28"/>
      <c r="Z419" s="28"/>
      <c r="AA419" s="28"/>
      <c r="AB419" s="28"/>
      <c r="AC419" s="28"/>
      <c r="AD419" s="28"/>
      <c r="AE419" s="28"/>
    </row>
    <row r="420">
      <c r="A420" s="28"/>
      <c r="B420" s="28"/>
      <c r="C420" s="28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28"/>
      <c r="X420" s="28"/>
      <c r="Y420" s="28"/>
      <c r="Z420" s="28"/>
      <c r="AA420" s="28"/>
      <c r="AB420" s="28"/>
      <c r="AC420" s="28"/>
      <c r="AD420" s="28"/>
      <c r="AE420" s="28"/>
    </row>
    <row r="421">
      <c r="A421" s="28"/>
      <c r="B421" s="28"/>
      <c r="C421" s="28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28"/>
      <c r="X421" s="28"/>
      <c r="Y421" s="28"/>
      <c r="Z421" s="28"/>
      <c r="AA421" s="28"/>
      <c r="AB421" s="28"/>
      <c r="AC421" s="28"/>
      <c r="AD421" s="28"/>
      <c r="AE421" s="28"/>
    </row>
    <row r="422">
      <c r="A422" s="28"/>
      <c r="B422" s="28"/>
      <c r="C422" s="28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28"/>
      <c r="X422" s="28"/>
      <c r="Y422" s="28"/>
      <c r="Z422" s="28"/>
      <c r="AA422" s="28"/>
      <c r="AB422" s="28"/>
      <c r="AC422" s="28"/>
      <c r="AD422" s="28"/>
      <c r="AE422" s="28"/>
    </row>
    <row r="423">
      <c r="A423" s="28"/>
      <c r="B423" s="28"/>
      <c r="C423" s="28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28"/>
      <c r="X423" s="28"/>
      <c r="Y423" s="28"/>
      <c r="Z423" s="28"/>
      <c r="AA423" s="28"/>
      <c r="AB423" s="28"/>
      <c r="AC423" s="28"/>
      <c r="AD423" s="28"/>
      <c r="AE423" s="28"/>
    </row>
    <row r="424">
      <c r="A424" s="28"/>
      <c r="B424" s="28"/>
      <c r="C424" s="28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28"/>
      <c r="X424" s="28"/>
      <c r="Y424" s="28"/>
      <c r="Z424" s="28"/>
      <c r="AA424" s="28"/>
      <c r="AB424" s="28"/>
      <c r="AC424" s="28"/>
      <c r="AD424" s="28"/>
      <c r="AE424" s="28"/>
    </row>
    <row r="425">
      <c r="A425" s="28"/>
      <c r="B425" s="28"/>
      <c r="C425" s="28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28"/>
      <c r="X425" s="28"/>
      <c r="Y425" s="28"/>
      <c r="Z425" s="28"/>
      <c r="AA425" s="28"/>
      <c r="AB425" s="28"/>
      <c r="AC425" s="28"/>
      <c r="AD425" s="28"/>
      <c r="AE425" s="28"/>
    </row>
    <row r="426">
      <c r="A426" s="28"/>
      <c r="B426" s="28"/>
      <c r="C426" s="28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28"/>
      <c r="X426" s="28"/>
      <c r="Y426" s="28"/>
      <c r="Z426" s="28"/>
      <c r="AA426" s="28"/>
      <c r="AB426" s="28"/>
      <c r="AC426" s="28"/>
      <c r="AD426" s="28"/>
      <c r="AE426" s="28"/>
    </row>
    <row r="427">
      <c r="A427" s="28"/>
      <c r="B427" s="28"/>
      <c r="C427" s="28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28"/>
      <c r="X427" s="28"/>
      <c r="Y427" s="28"/>
      <c r="Z427" s="28"/>
      <c r="AA427" s="28"/>
      <c r="AB427" s="28"/>
      <c r="AC427" s="28"/>
      <c r="AD427" s="28"/>
      <c r="AE427" s="28"/>
    </row>
    <row r="428">
      <c r="A428" s="28"/>
      <c r="B428" s="28"/>
      <c r="C428" s="28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28"/>
      <c r="X428" s="28"/>
      <c r="Y428" s="28"/>
      <c r="Z428" s="28"/>
      <c r="AA428" s="28"/>
      <c r="AB428" s="28"/>
      <c r="AC428" s="28"/>
      <c r="AD428" s="28"/>
      <c r="AE428" s="28"/>
    </row>
    <row r="429">
      <c r="A429" s="28"/>
      <c r="B429" s="28"/>
      <c r="C429" s="28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28"/>
      <c r="X429" s="28"/>
      <c r="Y429" s="28"/>
      <c r="Z429" s="28"/>
      <c r="AA429" s="28"/>
      <c r="AB429" s="28"/>
      <c r="AC429" s="28"/>
      <c r="AD429" s="28"/>
      <c r="AE429" s="28"/>
    </row>
    <row r="430">
      <c r="A430" s="28"/>
      <c r="B430" s="28"/>
      <c r="C430" s="28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28"/>
      <c r="X430" s="28"/>
      <c r="Y430" s="28"/>
      <c r="Z430" s="28"/>
      <c r="AA430" s="28"/>
      <c r="AB430" s="28"/>
      <c r="AC430" s="28"/>
      <c r="AD430" s="28"/>
      <c r="AE430" s="28"/>
    </row>
    <row r="431">
      <c r="A431" s="28"/>
      <c r="B431" s="28"/>
      <c r="C431" s="28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28"/>
      <c r="X431" s="28"/>
      <c r="Y431" s="28"/>
      <c r="Z431" s="28"/>
      <c r="AA431" s="28"/>
      <c r="AB431" s="28"/>
      <c r="AC431" s="28"/>
      <c r="AD431" s="28"/>
      <c r="AE431" s="28"/>
    </row>
    <row r="432">
      <c r="A432" s="28"/>
      <c r="B432" s="28"/>
      <c r="C432" s="28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28"/>
      <c r="X432" s="28"/>
      <c r="Y432" s="28"/>
      <c r="Z432" s="28"/>
      <c r="AA432" s="28"/>
      <c r="AB432" s="28"/>
      <c r="AC432" s="28"/>
      <c r="AD432" s="28"/>
      <c r="AE432" s="28"/>
    </row>
    <row r="433">
      <c r="A433" s="28"/>
      <c r="B433" s="28"/>
      <c r="C433" s="28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28"/>
      <c r="X433" s="28"/>
      <c r="Y433" s="28"/>
      <c r="Z433" s="28"/>
      <c r="AA433" s="28"/>
      <c r="AB433" s="28"/>
      <c r="AC433" s="28"/>
      <c r="AD433" s="28"/>
      <c r="AE433" s="28"/>
    </row>
    <row r="434">
      <c r="A434" s="28"/>
      <c r="B434" s="28"/>
      <c r="C434" s="28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28"/>
      <c r="X434" s="28"/>
      <c r="Y434" s="28"/>
      <c r="Z434" s="28"/>
      <c r="AA434" s="28"/>
      <c r="AB434" s="28"/>
      <c r="AC434" s="28"/>
      <c r="AD434" s="28"/>
      <c r="AE434" s="28"/>
    </row>
    <row r="435">
      <c r="A435" s="28"/>
      <c r="B435" s="28"/>
      <c r="C435" s="28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28"/>
      <c r="X435" s="28"/>
      <c r="Y435" s="28"/>
      <c r="Z435" s="28"/>
      <c r="AA435" s="28"/>
      <c r="AB435" s="28"/>
      <c r="AC435" s="28"/>
      <c r="AD435" s="28"/>
      <c r="AE435" s="28"/>
    </row>
    <row r="436">
      <c r="A436" s="28"/>
      <c r="B436" s="28"/>
      <c r="C436" s="28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28"/>
      <c r="X436" s="28"/>
      <c r="Y436" s="28"/>
      <c r="Z436" s="28"/>
      <c r="AA436" s="28"/>
      <c r="AB436" s="28"/>
      <c r="AC436" s="28"/>
      <c r="AD436" s="28"/>
      <c r="AE436" s="28"/>
    </row>
    <row r="437">
      <c r="A437" s="28"/>
      <c r="B437" s="28"/>
      <c r="C437" s="28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28"/>
      <c r="X437" s="28"/>
      <c r="Y437" s="28"/>
      <c r="Z437" s="28"/>
      <c r="AA437" s="28"/>
      <c r="AB437" s="28"/>
      <c r="AC437" s="28"/>
      <c r="AD437" s="28"/>
      <c r="AE437" s="28"/>
    </row>
    <row r="438">
      <c r="A438" s="28"/>
      <c r="B438" s="28"/>
      <c r="C438" s="28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28"/>
      <c r="X438" s="28"/>
      <c r="Y438" s="28"/>
      <c r="Z438" s="28"/>
      <c r="AA438" s="28"/>
      <c r="AB438" s="28"/>
      <c r="AC438" s="28"/>
      <c r="AD438" s="28"/>
      <c r="AE438" s="28"/>
    </row>
    <row r="439">
      <c r="A439" s="28"/>
      <c r="B439" s="28"/>
      <c r="C439" s="28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28"/>
      <c r="X439" s="28"/>
      <c r="Y439" s="28"/>
      <c r="Z439" s="28"/>
      <c r="AA439" s="28"/>
      <c r="AB439" s="28"/>
      <c r="AC439" s="28"/>
      <c r="AD439" s="28"/>
      <c r="AE439" s="28"/>
    </row>
    <row r="440">
      <c r="A440" s="28"/>
      <c r="B440" s="28"/>
      <c r="C440" s="28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28"/>
      <c r="X440" s="28"/>
      <c r="Y440" s="28"/>
      <c r="Z440" s="28"/>
      <c r="AA440" s="28"/>
      <c r="AB440" s="28"/>
      <c r="AC440" s="28"/>
      <c r="AD440" s="28"/>
      <c r="AE440" s="28"/>
    </row>
    <row r="441">
      <c r="A441" s="28"/>
      <c r="B441" s="28"/>
      <c r="C441" s="28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28"/>
      <c r="X441" s="28"/>
      <c r="Y441" s="28"/>
      <c r="Z441" s="28"/>
      <c r="AA441" s="28"/>
      <c r="AB441" s="28"/>
      <c r="AC441" s="28"/>
      <c r="AD441" s="28"/>
      <c r="AE441" s="28"/>
    </row>
    <row r="442">
      <c r="A442" s="28"/>
      <c r="B442" s="28"/>
      <c r="C442" s="28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28"/>
      <c r="X442" s="28"/>
      <c r="Y442" s="28"/>
      <c r="Z442" s="28"/>
      <c r="AA442" s="28"/>
      <c r="AB442" s="28"/>
      <c r="AC442" s="28"/>
      <c r="AD442" s="28"/>
      <c r="AE442" s="28"/>
    </row>
    <row r="443">
      <c r="A443" s="28"/>
      <c r="B443" s="28"/>
      <c r="C443" s="28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28"/>
      <c r="X443" s="28"/>
      <c r="Y443" s="28"/>
      <c r="Z443" s="28"/>
      <c r="AA443" s="28"/>
      <c r="AB443" s="28"/>
      <c r="AC443" s="28"/>
      <c r="AD443" s="28"/>
      <c r="AE443" s="28"/>
    </row>
    <row r="444">
      <c r="A444" s="28"/>
      <c r="B444" s="28"/>
      <c r="C444" s="28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28"/>
      <c r="X444" s="28"/>
      <c r="Y444" s="28"/>
      <c r="Z444" s="28"/>
      <c r="AA444" s="28"/>
      <c r="AB444" s="28"/>
      <c r="AC444" s="28"/>
      <c r="AD444" s="28"/>
      <c r="AE444" s="28"/>
    </row>
    <row r="445">
      <c r="A445" s="28"/>
      <c r="B445" s="28"/>
      <c r="C445" s="28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28"/>
      <c r="X445" s="28"/>
      <c r="Y445" s="28"/>
      <c r="Z445" s="28"/>
      <c r="AA445" s="28"/>
      <c r="AB445" s="28"/>
      <c r="AC445" s="28"/>
      <c r="AD445" s="28"/>
      <c r="AE445" s="28"/>
    </row>
    <row r="446">
      <c r="A446" s="28"/>
      <c r="B446" s="28"/>
      <c r="C446" s="28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28"/>
      <c r="X446" s="28"/>
      <c r="Y446" s="28"/>
      <c r="Z446" s="28"/>
      <c r="AA446" s="28"/>
      <c r="AB446" s="28"/>
      <c r="AC446" s="28"/>
      <c r="AD446" s="28"/>
      <c r="AE446" s="28"/>
    </row>
    <row r="447">
      <c r="A447" s="28"/>
      <c r="B447" s="28"/>
      <c r="C447" s="28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28"/>
      <c r="X447" s="28"/>
      <c r="Y447" s="28"/>
      <c r="Z447" s="28"/>
      <c r="AA447" s="28"/>
      <c r="AB447" s="28"/>
      <c r="AC447" s="28"/>
      <c r="AD447" s="28"/>
      <c r="AE447" s="28"/>
    </row>
    <row r="448">
      <c r="A448" s="28"/>
      <c r="B448" s="28"/>
      <c r="C448" s="28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28"/>
      <c r="X448" s="28"/>
      <c r="Y448" s="28"/>
      <c r="Z448" s="28"/>
      <c r="AA448" s="28"/>
      <c r="AB448" s="28"/>
      <c r="AC448" s="28"/>
      <c r="AD448" s="28"/>
      <c r="AE448" s="28"/>
    </row>
    <row r="449">
      <c r="A449" s="28"/>
      <c r="B449" s="28"/>
      <c r="C449" s="28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28"/>
      <c r="X449" s="28"/>
      <c r="Y449" s="28"/>
      <c r="Z449" s="28"/>
      <c r="AA449" s="28"/>
      <c r="AB449" s="28"/>
      <c r="AC449" s="28"/>
      <c r="AD449" s="28"/>
      <c r="AE449" s="28"/>
    </row>
    <row r="450">
      <c r="A450" s="28"/>
      <c r="B450" s="28"/>
      <c r="C450" s="28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28"/>
      <c r="X450" s="28"/>
      <c r="Y450" s="28"/>
      <c r="Z450" s="28"/>
      <c r="AA450" s="28"/>
      <c r="AB450" s="28"/>
      <c r="AC450" s="28"/>
      <c r="AD450" s="28"/>
      <c r="AE450" s="28"/>
    </row>
    <row r="451">
      <c r="A451" s="28"/>
      <c r="B451" s="28"/>
      <c r="C451" s="28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28"/>
      <c r="X451" s="28"/>
      <c r="Y451" s="28"/>
      <c r="Z451" s="28"/>
      <c r="AA451" s="28"/>
      <c r="AB451" s="28"/>
      <c r="AC451" s="28"/>
      <c r="AD451" s="28"/>
      <c r="AE451" s="28"/>
    </row>
    <row r="452">
      <c r="A452" s="28"/>
      <c r="B452" s="28"/>
      <c r="C452" s="28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28"/>
      <c r="X452" s="28"/>
      <c r="Y452" s="28"/>
      <c r="Z452" s="28"/>
      <c r="AA452" s="28"/>
      <c r="AB452" s="28"/>
      <c r="AC452" s="28"/>
      <c r="AD452" s="28"/>
      <c r="AE452" s="28"/>
    </row>
    <row r="453">
      <c r="A453" s="28"/>
      <c r="B453" s="28"/>
      <c r="C453" s="28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28"/>
      <c r="X453" s="28"/>
      <c r="Y453" s="28"/>
      <c r="Z453" s="28"/>
      <c r="AA453" s="28"/>
      <c r="AB453" s="28"/>
      <c r="AC453" s="28"/>
      <c r="AD453" s="28"/>
      <c r="AE453" s="28"/>
    </row>
    <row r="454">
      <c r="A454" s="28"/>
      <c r="B454" s="28"/>
      <c r="C454" s="28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28"/>
      <c r="X454" s="28"/>
      <c r="Y454" s="28"/>
      <c r="Z454" s="28"/>
      <c r="AA454" s="28"/>
      <c r="AB454" s="28"/>
      <c r="AC454" s="28"/>
      <c r="AD454" s="28"/>
      <c r="AE454" s="28"/>
    </row>
    <row r="455">
      <c r="A455" s="28"/>
      <c r="B455" s="28"/>
      <c r="C455" s="28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28"/>
      <c r="X455" s="28"/>
      <c r="Y455" s="28"/>
      <c r="Z455" s="28"/>
      <c r="AA455" s="28"/>
      <c r="AB455" s="28"/>
      <c r="AC455" s="28"/>
      <c r="AD455" s="28"/>
      <c r="AE455" s="28"/>
    </row>
    <row r="456">
      <c r="A456" s="28"/>
      <c r="B456" s="28"/>
      <c r="C456" s="28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28"/>
      <c r="X456" s="28"/>
      <c r="Y456" s="28"/>
      <c r="Z456" s="28"/>
      <c r="AA456" s="28"/>
      <c r="AB456" s="28"/>
      <c r="AC456" s="28"/>
      <c r="AD456" s="28"/>
      <c r="AE456" s="28"/>
    </row>
    <row r="457">
      <c r="A457" s="28"/>
      <c r="B457" s="28"/>
      <c r="C457" s="28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28"/>
      <c r="X457" s="28"/>
      <c r="Y457" s="28"/>
      <c r="Z457" s="28"/>
      <c r="AA457" s="28"/>
      <c r="AB457" s="28"/>
      <c r="AC457" s="28"/>
      <c r="AD457" s="28"/>
      <c r="AE457" s="28"/>
    </row>
    <row r="458">
      <c r="A458" s="28"/>
      <c r="B458" s="28"/>
      <c r="C458" s="28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28"/>
      <c r="X458" s="28"/>
      <c r="Y458" s="28"/>
      <c r="Z458" s="28"/>
      <c r="AA458" s="28"/>
      <c r="AB458" s="28"/>
      <c r="AC458" s="28"/>
      <c r="AD458" s="28"/>
      <c r="AE458" s="28"/>
    </row>
    <row r="459">
      <c r="A459" s="28"/>
      <c r="B459" s="28"/>
      <c r="C459" s="28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28"/>
      <c r="X459" s="28"/>
      <c r="Y459" s="28"/>
      <c r="Z459" s="28"/>
      <c r="AA459" s="28"/>
      <c r="AB459" s="28"/>
      <c r="AC459" s="28"/>
      <c r="AD459" s="28"/>
      <c r="AE459" s="28"/>
    </row>
    <row r="460">
      <c r="A460" s="28"/>
      <c r="B460" s="28"/>
      <c r="C460" s="28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28"/>
      <c r="X460" s="28"/>
      <c r="Y460" s="28"/>
      <c r="Z460" s="28"/>
      <c r="AA460" s="28"/>
      <c r="AB460" s="28"/>
      <c r="AC460" s="28"/>
      <c r="AD460" s="28"/>
      <c r="AE460" s="28"/>
    </row>
    <row r="461">
      <c r="A461" s="28"/>
      <c r="B461" s="28"/>
      <c r="C461" s="28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28"/>
      <c r="X461" s="28"/>
      <c r="Y461" s="28"/>
      <c r="Z461" s="28"/>
      <c r="AA461" s="28"/>
      <c r="AB461" s="28"/>
      <c r="AC461" s="28"/>
      <c r="AD461" s="28"/>
      <c r="AE461" s="28"/>
    </row>
    <row r="462">
      <c r="A462" s="28"/>
      <c r="B462" s="28"/>
      <c r="C462" s="28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28"/>
      <c r="X462" s="28"/>
      <c r="Y462" s="28"/>
      <c r="Z462" s="28"/>
      <c r="AA462" s="28"/>
      <c r="AB462" s="28"/>
      <c r="AC462" s="28"/>
      <c r="AD462" s="28"/>
      <c r="AE462" s="28"/>
    </row>
    <row r="463">
      <c r="A463" s="28"/>
      <c r="B463" s="28"/>
      <c r="C463" s="28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28"/>
      <c r="X463" s="28"/>
      <c r="Y463" s="28"/>
      <c r="Z463" s="28"/>
      <c r="AA463" s="28"/>
      <c r="AB463" s="28"/>
      <c r="AC463" s="28"/>
      <c r="AD463" s="28"/>
      <c r="AE463" s="28"/>
    </row>
    <row r="464">
      <c r="A464" s="28"/>
      <c r="B464" s="28"/>
      <c r="C464" s="28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28"/>
      <c r="X464" s="28"/>
      <c r="Y464" s="28"/>
      <c r="Z464" s="28"/>
      <c r="AA464" s="28"/>
      <c r="AB464" s="28"/>
      <c r="AC464" s="28"/>
      <c r="AD464" s="28"/>
      <c r="AE464" s="28"/>
    </row>
    <row r="465">
      <c r="A465" s="28"/>
      <c r="B465" s="28"/>
      <c r="C465" s="28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28"/>
      <c r="X465" s="28"/>
      <c r="Y465" s="28"/>
      <c r="Z465" s="28"/>
      <c r="AA465" s="28"/>
      <c r="AB465" s="28"/>
      <c r="AC465" s="28"/>
      <c r="AD465" s="28"/>
      <c r="AE465" s="28"/>
    </row>
    <row r="466">
      <c r="A466" s="28"/>
      <c r="B466" s="28"/>
      <c r="C466" s="28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28"/>
      <c r="X466" s="28"/>
      <c r="Y466" s="28"/>
      <c r="Z466" s="28"/>
      <c r="AA466" s="28"/>
      <c r="AB466" s="28"/>
      <c r="AC466" s="28"/>
      <c r="AD466" s="28"/>
      <c r="AE466" s="28"/>
    </row>
    <row r="467">
      <c r="A467" s="28"/>
      <c r="B467" s="28"/>
      <c r="C467" s="28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28"/>
      <c r="X467" s="28"/>
      <c r="Y467" s="28"/>
      <c r="Z467" s="28"/>
      <c r="AA467" s="28"/>
      <c r="AB467" s="28"/>
      <c r="AC467" s="28"/>
      <c r="AD467" s="28"/>
      <c r="AE467" s="28"/>
    </row>
    <row r="468">
      <c r="A468" s="28"/>
      <c r="B468" s="28"/>
      <c r="C468" s="28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28"/>
      <c r="X468" s="28"/>
      <c r="Y468" s="28"/>
      <c r="Z468" s="28"/>
      <c r="AA468" s="28"/>
      <c r="AB468" s="28"/>
      <c r="AC468" s="28"/>
      <c r="AD468" s="28"/>
      <c r="AE468" s="28"/>
    </row>
    <row r="469">
      <c r="A469" s="28"/>
      <c r="B469" s="28"/>
      <c r="C469" s="28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28"/>
      <c r="X469" s="28"/>
      <c r="Y469" s="28"/>
      <c r="Z469" s="28"/>
      <c r="AA469" s="28"/>
      <c r="AB469" s="28"/>
      <c r="AC469" s="28"/>
      <c r="AD469" s="28"/>
      <c r="AE469" s="28"/>
    </row>
    <row r="470">
      <c r="A470" s="28"/>
      <c r="B470" s="28"/>
      <c r="C470" s="28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28"/>
      <c r="X470" s="28"/>
      <c r="Y470" s="28"/>
      <c r="Z470" s="28"/>
      <c r="AA470" s="28"/>
      <c r="AB470" s="28"/>
      <c r="AC470" s="28"/>
      <c r="AD470" s="28"/>
      <c r="AE470" s="28"/>
    </row>
    <row r="471">
      <c r="A471" s="28"/>
      <c r="B471" s="28"/>
      <c r="C471" s="28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28"/>
      <c r="X471" s="28"/>
      <c r="Y471" s="28"/>
      <c r="Z471" s="28"/>
      <c r="AA471" s="28"/>
      <c r="AB471" s="28"/>
      <c r="AC471" s="28"/>
      <c r="AD471" s="28"/>
      <c r="AE471" s="28"/>
    </row>
    <row r="472">
      <c r="A472" s="28"/>
      <c r="B472" s="28"/>
      <c r="C472" s="28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28"/>
      <c r="X472" s="28"/>
      <c r="Y472" s="28"/>
      <c r="Z472" s="28"/>
      <c r="AA472" s="28"/>
      <c r="AB472" s="28"/>
      <c r="AC472" s="28"/>
      <c r="AD472" s="28"/>
      <c r="AE472" s="28"/>
    </row>
    <row r="473">
      <c r="A473" s="28"/>
      <c r="B473" s="28"/>
      <c r="C473" s="28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28"/>
      <c r="X473" s="28"/>
      <c r="Y473" s="28"/>
      <c r="Z473" s="28"/>
      <c r="AA473" s="28"/>
      <c r="AB473" s="28"/>
      <c r="AC473" s="28"/>
      <c r="AD473" s="28"/>
      <c r="AE473" s="28"/>
    </row>
    <row r="474">
      <c r="A474" s="28"/>
      <c r="B474" s="28"/>
      <c r="C474" s="28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28"/>
      <c r="X474" s="28"/>
      <c r="Y474" s="28"/>
      <c r="Z474" s="28"/>
      <c r="AA474" s="28"/>
      <c r="AB474" s="28"/>
      <c r="AC474" s="28"/>
      <c r="AD474" s="28"/>
      <c r="AE474" s="28"/>
    </row>
    <row r="475">
      <c r="A475" s="28"/>
      <c r="B475" s="28"/>
      <c r="C475" s="28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28"/>
      <c r="X475" s="28"/>
      <c r="Y475" s="28"/>
      <c r="Z475" s="28"/>
      <c r="AA475" s="28"/>
      <c r="AB475" s="28"/>
      <c r="AC475" s="28"/>
      <c r="AD475" s="28"/>
      <c r="AE475" s="28"/>
    </row>
    <row r="476">
      <c r="A476" s="28"/>
      <c r="B476" s="28"/>
      <c r="C476" s="28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28"/>
      <c r="X476" s="28"/>
      <c r="Y476" s="28"/>
      <c r="Z476" s="28"/>
      <c r="AA476" s="28"/>
      <c r="AB476" s="28"/>
      <c r="AC476" s="28"/>
      <c r="AD476" s="28"/>
      <c r="AE476" s="28"/>
    </row>
    <row r="477">
      <c r="A477" s="28"/>
      <c r="B477" s="28"/>
      <c r="C477" s="28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28"/>
      <c r="X477" s="28"/>
      <c r="Y477" s="28"/>
      <c r="Z477" s="28"/>
      <c r="AA477" s="28"/>
      <c r="AB477" s="28"/>
      <c r="AC477" s="28"/>
      <c r="AD477" s="28"/>
      <c r="AE477" s="28"/>
    </row>
    <row r="478">
      <c r="A478" s="28"/>
      <c r="B478" s="28"/>
      <c r="C478" s="28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28"/>
      <c r="X478" s="28"/>
      <c r="Y478" s="28"/>
      <c r="Z478" s="28"/>
      <c r="AA478" s="28"/>
      <c r="AB478" s="28"/>
      <c r="AC478" s="28"/>
      <c r="AD478" s="28"/>
      <c r="AE478" s="28"/>
    </row>
    <row r="479">
      <c r="A479" s="28"/>
      <c r="B479" s="28"/>
      <c r="C479" s="28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28"/>
      <c r="X479" s="28"/>
      <c r="Y479" s="28"/>
      <c r="Z479" s="28"/>
      <c r="AA479" s="28"/>
      <c r="AB479" s="28"/>
      <c r="AC479" s="28"/>
      <c r="AD479" s="28"/>
      <c r="AE479" s="28"/>
    </row>
    <row r="480">
      <c r="A480" s="28"/>
      <c r="B480" s="28"/>
      <c r="C480" s="28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28"/>
      <c r="X480" s="28"/>
      <c r="Y480" s="28"/>
      <c r="Z480" s="28"/>
      <c r="AA480" s="28"/>
      <c r="AB480" s="28"/>
      <c r="AC480" s="28"/>
      <c r="AD480" s="28"/>
      <c r="AE480" s="28"/>
    </row>
    <row r="481">
      <c r="A481" s="28"/>
      <c r="B481" s="28"/>
      <c r="C481" s="28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28"/>
      <c r="X481" s="28"/>
      <c r="Y481" s="28"/>
      <c r="Z481" s="28"/>
      <c r="AA481" s="28"/>
      <c r="AB481" s="28"/>
      <c r="AC481" s="28"/>
      <c r="AD481" s="28"/>
      <c r="AE481" s="28"/>
    </row>
    <row r="482">
      <c r="A482" s="28"/>
      <c r="B482" s="28"/>
      <c r="C482" s="28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28"/>
      <c r="X482" s="28"/>
      <c r="Y482" s="28"/>
      <c r="Z482" s="28"/>
      <c r="AA482" s="28"/>
      <c r="AB482" s="28"/>
      <c r="AC482" s="28"/>
      <c r="AD482" s="28"/>
      <c r="AE482" s="28"/>
    </row>
    <row r="483">
      <c r="A483" s="28"/>
      <c r="B483" s="28"/>
      <c r="C483" s="28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28"/>
      <c r="X483" s="28"/>
      <c r="Y483" s="28"/>
      <c r="Z483" s="28"/>
      <c r="AA483" s="28"/>
      <c r="AB483" s="28"/>
      <c r="AC483" s="28"/>
      <c r="AD483" s="28"/>
      <c r="AE483" s="28"/>
    </row>
    <row r="484">
      <c r="A484" s="28"/>
      <c r="B484" s="28"/>
      <c r="C484" s="28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28"/>
      <c r="X484" s="28"/>
      <c r="Y484" s="28"/>
      <c r="Z484" s="28"/>
      <c r="AA484" s="28"/>
      <c r="AB484" s="28"/>
      <c r="AC484" s="28"/>
      <c r="AD484" s="28"/>
      <c r="AE484" s="28"/>
    </row>
    <row r="485">
      <c r="A485" s="28"/>
      <c r="B485" s="28"/>
      <c r="C485" s="28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28"/>
      <c r="X485" s="28"/>
      <c r="Y485" s="28"/>
      <c r="Z485" s="28"/>
      <c r="AA485" s="28"/>
      <c r="AB485" s="28"/>
      <c r="AC485" s="28"/>
      <c r="AD485" s="28"/>
      <c r="AE485" s="28"/>
    </row>
    <row r="486">
      <c r="A486" s="28"/>
      <c r="B486" s="28"/>
      <c r="C486" s="28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28"/>
      <c r="X486" s="28"/>
      <c r="Y486" s="28"/>
      <c r="Z486" s="28"/>
      <c r="AA486" s="28"/>
      <c r="AB486" s="28"/>
      <c r="AC486" s="28"/>
      <c r="AD486" s="28"/>
      <c r="AE486" s="28"/>
    </row>
    <row r="487">
      <c r="A487" s="28"/>
      <c r="B487" s="28"/>
      <c r="C487" s="28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28"/>
      <c r="X487" s="28"/>
      <c r="Y487" s="28"/>
      <c r="Z487" s="28"/>
      <c r="AA487" s="28"/>
      <c r="AB487" s="28"/>
      <c r="AC487" s="28"/>
      <c r="AD487" s="28"/>
      <c r="AE487" s="28"/>
    </row>
    <row r="488">
      <c r="A488" s="28"/>
      <c r="B488" s="28"/>
      <c r="C488" s="28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28"/>
      <c r="X488" s="28"/>
      <c r="Y488" s="28"/>
      <c r="Z488" s="28"/>
      <c r="AA488" s="28"/>
      <c r="AB488" s="28"/>
      <c r="AC488" s="28"/>
      <c r="AD488" s="28"/>
      <c r="AE488" s="28"/>
    </row>
    <row r="489">
      <c r="A489" s="28"/>
      <c r="B489" s="28"/>
      <c r="C489" s="28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28"/>
      <c r="X489" s="28"/>
      <c r="Y489" s="28"/>
      <c r="Z489" s="28"/>
      <c r="AA489" s="28"/>
      <c r="AB489" s="28"/>
      <c r="AC489" s="28"/>
      <c r="AD489" s="28"/>
      <c r="AE489" s="28"/>
    </row>
    <row r="490">
      <c r="A490" s="28"/>
      <c r="B490" s="28"/>
      <c r="C490" s="28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28"/>
      <c r="X490" s="28"/>
      <c r="Y490" s="28"/>
      <c r="Z490" s="28"/>
      <c r="AA490" s="28"/>
      <c r="AB490" s="28"/>
      <c r="AC490" s="28"/>
      <c r="AD490" s="28"/>
      <c r="AE490" s="28"/>
    </row>
    <row r="491">
      <c r="A491" s="28"/>
      <c r="B491" s="28"/>
      <c r="C491" s="28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28"/>
      <c r="X491" s="28"/>
      <c r="Y491" s="28"/>
      <c r="Z491" s="28"/>
      <c r="AA491" s="28"/>
      <c r="AB491" s="28"/>
      <c r="AC491" s="28"/>
      <c r="AD491" s="28"/>
      <c r="AE491" s="28"/>
    </row>
    <row r="492">
      <c r="A492" s="28"/>
      <c r="B492" s="28"/>
      <c r="C492" s="28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28"/>
      <c r="X492" s="28"/>
      <c r="Y492" s="28"/>
      <c r="Z492" s="28"/>
      <c r="AA492" s="28"/>
      <c r="AB492" s="28"/>
      <c r="AC492" s="28"/>
      <c r="AD492" s="28"/>
      <c r="AE492" s="28"/>
    </row>
    <row r="493">
      <c r="A493" s="28"/>
      <c r="B493" s="28"/>
      <c r="C493" s="28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28"/>
      <c r="X493" s="28"/>
      <c r="Y493" s="28"/>
      <c r="Z493" s="28"/>
      <c r="AA493" s="28"/>
      <c r="AB493" s="28"/>
      <c r="AC493" s="28"/>
      <c r="AD493" s="28"/>
      <c r="AE493" s="28"/>
    </row>
    <row r="494">
      <c r="A494" s="28"/>
      <c r="B494" s="28"/>
      <c r="C494" s="28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28"/>
      <c r="X494" s="28"/>
      <c r="Y494" s="28"/>
      <c r="Z494" s="28"/>
      <c r="AA494" s="28"/>
      <c r="AB494" s="28"/>
      <c r="AC494" s="28"/>
      <c r="AD494" s="28"/>
      <c r="AE494" s="28"/>
    </row>
    <row r="495">
      <c r="A495" s="28"/>
      <c r="B495" s="28"/>
      <c r="C495" s="28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28"/>
      <c r="X495" s="28"/>
      <c r="Y495" s="28"/>
      <c r="Z495" s="28"/>
      <c r="AA495" s="28"/>
      <c r="AB495" s="28"/>
      <c r="AC495" s="28"/>
      <c r="AD495" s="28"/>
      <c r="AE495" s="28"/>
    </row>
    <row r="496">
      <c r="A496" s="28"/>
      <c r="B496" s="28"/>
      <c r="C496" s="28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28"/>
      <c r="X496" s="28"/>
      <c r="Y496" s="28"/>
      <c r="Z496" s="28"/>
      <c r="AA496" s="28"/>
      <c r="AB496" s="28"/>
      <c r="AC496" s="28"/>
      <c r="AD496" s="28"/>
      <c r="AE496" s="28"/>
    </row>
    <row r="497">
      <c r="A497" s="28"/>
      <c r="B497" s="28"/>
      <c r="C497" s="28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28"/>
      <c r="X497" s="28"/>
      <c r="Y497" s="28"/>
      <c r="Z497" s="28"/>
      <c r="AA497" s="28"/>
      <c r="AB497" s="28"/>
      <c r="AC497" s="28"/>
      <c r="AD497" s="28"/>
      <c r="AE497" s="28"/>
    </row>
    <row r="498">
      <c r="A498" s="28"/>
      <c r="B498" s="28"/>
      <c r="C498" s="28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28"/>
      <c r="X498" s="28"/>
      <c r="Y498" s="28"/>
      <c r="Z498" s="28"/>
      <c r="AA498" s="28"/>
      <c r="AB498" s="28"/>
      <c r="AC498" s="28"/>
      <c r="AD498" s="28"/>
      <c r="AE498" s="28"/>
    </row>
    <row r="499">
      <c r="A499" s="28"/>
      <c r="B499" s="28"/>
      <c r="C499" s="28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28"/>
      <c r="X499" s="28"/>
      <c r="Y499" s="28"/>
      <c r="Z499" s="28"/>
      <c r="AA499" s="28"/>
      <c r="AB499" s="28"/>
      <c r="AC499" s="28"/>
      <c r="AD499" s="28"/>
      <c r="AE499" s="28"/>
    </row>
    <row r="500">
      <c r="A500" s="28"/>
      <c r="B500" s="28"/>
      <c r="C500" s="28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28"/>
      <c r="X500" s="28"/>
      <c r="Y500" s="28"/>
      <c r="Z500" s="28"/>
      <c r="AA500" s="28"/>
      <c r="AB500" s="28"/>
      <c r="AC500" s="28"/>
      <c r="AD500" s="28"/>
      <c r="AE500" s="28"/>
    </row>
    <row r="501">
      <c r="A501" s="28"/>
      <c r="B501" s="28"/>
      <c r="C501" s="28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28"/>
      <c r="X501" s="28"/>
      <c r="Y501" s="28"/>
      <c r="Z501" s="28"/>
      <c r="AA501" s="28"/>
      <c r="AB501" s="28"/>
      <c r="AC501" s="28"/>
      <c r="AD501" s="28"/>
      <c r="AE501" s="28"/>
    </row>
    <row r="502">
      <c r="A502" s="28"/>
      <c r="B502" s="28"/>
      <c r="C502" s="28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28"/>
      <c r="X502" s="28"/>
      <c r="Y502" s="28"/>
      <c r="Z502" s="28"/>
      <c r="AA502" s="28"/>
      <c r="AB502" s="28"/>
      <c r="AC502" s="28"/>
      <c r="AD502" s="28"/>
      <c r="AE502" s="28"/>
    </row>
    <row r="503">
      <c r="A503" s="28"/>
      <c r="B503" s="28"/>
      <c r="C503" s="28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28"/>
      <c r="X503" s="28"/>
      <c r="Y503" s="28"/>
      <c r="Z503" s="28"/>
      <c r="AA503" s="28"/>
      <c r="AB503" s="28"/>
      <c r="AC503" s="28"/>
      <c r="AD503" s="28"/>
      <c r="AE503" s="28"/>
    </row>
    <row r="504">
      <c r="A504" s="28"/>
      <c r="B504" s="28"/>
      <c r="C504" s="28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28"/>
      <c r="X504" s="28"/>
      <c r="Y504" s="28"/>
      <c r="Z504" s="28"/>
      <c r="AA504" s="28"/>
      <c r="AB504" s="28"/>
      <c r="AC504" s="28"/>
      <c r="AD504" s="28"/>
      <c r="AE504" s="28"/>
    </row>
    <row r="505">
      <c r="A505" s="28"/>
      <c r="B505" s="28"/>
      <c r="C505" s="28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28"/>
      <c r="X505" s="28"/>
      <c r="Y505" s="28"/>
      <c r="Z505" s="28"/>
      <c r="AA505" s="28"/>
      <c r="AB505" s="28"/>
      <c r="AC505" s="28"/>
      <c r="AD505" s="28"/>
      <c r="AE505" s="28"/>
    </row>
    <row r="506">
      <c r="A506" s="28"/>
      <c r="B506" s="28"/>
      <c r="C506" s="28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28"/>
      <c r="X506" s="28"/>
      <c r="Y506" s="28"/>
      <c r="Z506" s="28"/>
      <c r="AA506" s="28"/>
      <c r="AB506" s="28"/>
      <c r="AC506" s="28"/>
      <c r="AD506" s="28"/>
      <c r="AE506" s="28"/>
    </row>
    <row r="507">
      <c r="A507" s="28"/>
      <c r="B507" s="28"/>
      <c r="C507" s="28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28"/>
      <c r="X507" s="28"/>
      <c r="Y507" s="28"/>
      <c r="Z507" s="28"/>
      <c r="AA507" s="28"/>
      <c r="AB507" s="28"/>
      <c r="AC507" s="28"/>
      <c r="AD507" s="28"/>
      <c r="AE507" s="28"/>
    </row>
    <row r="508">
      <c r="A508" s="28"/>
      <c r="B508" s="28"/>
      <c r="C508" s="28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28"/>
      <c r="X508" s="28"/>
      <c r="Y508" s="28"/>
      <c r="Z508" s="28"/>
      <c r="AA508" s="28"/>
      <c r="AB508" s="28"/>
      <c r="AC508" s="28"/>
      <c r="AD508" s="28"/>
      <c r="AE508" s="28"/>
    </row>
    <row r="509">
      <c r="A509" s="28"/>
      <c r="B509" s="28"/>
      <c r="C509" s="28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28"/>
      <c r="X509" s="28"/>
      <c r="Y509" s="28"/>
      <c r="Z509" s="28"/>
      <c r="AA509" s="28"/>
      <c r="AB509" s="28"/>
      <c r="AC509" s="28"/>
      <c r="AD509" s="28"/>
      <c r="AE509" s="28"/>
    </row>
    <row r="510">
      <c r="A510" s="28"/>
      <c r="B510" s="28"/>
      <c r="C510" s="28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28"/>
      <c r="X510" s="28"/>
      <c r="Y510" s="28"/>
      <c r="Z510" s="28"/>
      <c r="AA510" s="28"/>
      <c r="AB510" s="28"/>
      <c r="AC510" s="28"/>
      <c r="AD510" s="28"/>
      <c r="AE510" s="28"/>
    </row>
    <row r="511">
      <c r="A511" s="28"/>
      <c r="B511" s="28"/>
      <c r="C511" s="28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28"/>
      <c r="X511" s="28"/>
      <c r="Y511" s="28"/>
      <c r="Z511" s="28"/>
      <c r="AA511" s="28"/>
      <c r="AB511" s="28"/>
      <c r="AC511" s="28"/>
      <c r="AD511" s="28"/>
      <c r="AE511" s="28"/>
    </row>
    <row r="512">
      <c r="A512" s="28"/>
      <c r="B512" s="28"/>
      <c r="C512" s="28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28"/>
      <c r="X512" s="28"/>
      <c r="Y512" s="28"/>
      <c r="Z512" s="28"/>
      <c r="AA512" s="28"/>
      <c r="AB512" s="28"/>
      <c r="AC512" s="28"/>
      <c r="AD512" s="28"/>
      <c r="AE512" s="28"/>
    </row>
    <row r="513">
      <c r="A513" s="28"/>
      <c r="B513" s="28"/>
      <c r="C513" s="28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28"/>
      <c r="X513" s="28"/>
      <c r="Y513" s="28"/>
      <c r="Z513" s="28"/>
      <c r="AA513" s="28"/>
      <c r="AB513" s="28"/>
      <c r="AC513" s="28"/>
      <c r="AD513" s="28"/>
      <c r="AE513" s="28"/>
    </row>
    <row r="514">
      <c r="A514" s="28"/>
      <c r="B514" s="28"/>
      <c r="C514" s="28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28"/>
      <c r="X514" s="28"/>
      <c r="Y514" s="28"/>
      <c r="Z514" s="28"/>
      <c r="AA514" s="28"/>
      <c r="AB514" s="28"/>
      <c r="AC514" s="28"/>
      <c r="AD514" s="28"/>
      <c r="AE514" s="28"/>
    </row>
    <row r="515">
      <c r="A515" s="28"/>
      <c r="B515" s="28"/>
      <c r="C515" s="28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28"/>
      <c r="X515" s="28"/>
      <c r="Y515" s="28"/>
      <c r="Z515" s="28"/>
      <c r="AA515" s="28"/>
      <c r="AB515" s="28"/>
      <c r="AC515" s="28"/>
      <c r="AD515" s="28"/>
      <c r="AE515" s="28"/>
    </row>
    <row r="516">
      <c r="A516" s="28"/>
      <c r="B516" s="28"/>
      <c r="C516" s="28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28"/>
      <c r="X516" s="28"/>
      <c r="Y516" s="28"/>
      <c r="Z516" s="28"/>
      <c r="AA516" s="28"/>
      <c r="AB516" s="28"/>
      <c r="AC516" s="28"/>
      <c r="AD516" s="28"/>
      <c r="AE516" s="28"/>
    </row>
    <row r="517">
      <c r="A517" s="28"/>
      <c r="B517" s="28"/>
      <c r="C517" s="28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28"/>
      <c r="X517" s="28"/>
      <c r="Y517" s="28"/>
      <c r="Z517" s="28"/>
      <c r="AA517" s="28"/>
      <c r="AB517" s="28"/>
      <c r="AC517" s="28"/>
      <c r="AD517" s="28"/>
      <c r="AE517" s="28"/>
    </row>
    <row r="518">
      <c r="A518" s="28"/>
      <c r="B518" s="28"/>
      <c r="C518" s="28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28"/>
      <c r="X518" s="28"/>
      <c r="Y518" s="28"/>
      <c r="Z518" s="28"/>
      <c r="AA518" s="28"/>
      <c r="AB518" s="28"/>
      <c r="AC518" s="28"/>
      <c r="AD518" s="28"/>
      <c r="AE518" s="28"/>
    </row>
    <row r="519">
      <c r="A519" s="28"/>
      <c r="B519" s="28"/>
      <c r="C519" s="28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28"/>
      <c r="X519" s="28"/>
      <c r="Y519" s="28"/>
      <c r="Z519" s="28"/>
      <c r="AA519" s="28"/>
      <c r="AB519" s="28"/>
      <c r="AC519" s="28"/>
      <c r="AD519" s="28"/>
      <c r="AE519" s="28"/>
    </row>
    <row r="520">
      <c r="A520" s="28"/>
      <c r="B520" s="28"/>
      <c r="C520" s="28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28"/>
      <c r="X520" s="28"/>
      <c r="Y520" s="28"/>
      <c r="Z520" s="28"/>
      <c r="AA520" s="28"/>
      <c r="AB520" s="28"/>
      <c r="AC520" s="28"/>
      <c r="AD520" s="28"/>
      <c r="AE520" s="28"/>
    </row>
    <row r="521">
      <c r="A521" s="28"/>
      <c r="B521" s="28"/>
      <c r="C521" s="28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28"/>
      <c r="X521" s="28"/>
      <c r="Y521" s="28"/>
      <c r="Z521" s="28"/>
      <c r="AA521" s="28"/>
      <c r="AB521" s="28"/>
      <c r="AC521" s="28"/>
      <c r="AD521" s="28"/>
      <c r="AE521" s="28"/>
    </row>
    <row r="522">
      <c r="A522" s="28"/>
      <c r="B522" s="28"/>
      <c r="C522" s="28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28"/>
      <c r="X522" s="28"/>
      <c r="Y522" s="28"/>
      <c r="Z522" s="28"/>
      <c r="AA522" s="28"/>
      <c r="AB522" s="28"/>
      <c r="AC522" s="28"/>
      <c r="AD522" s="28"/>
      <c r="AE522" s="28"/>
    </row>
    <row r="523">
      <c r="A523" s="28"/>
      <c r="B523" s="28"/>
      <c r="C523" s="28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28"/>
      <c r="X523" s="28"/>
      <c r="Y523" s="28"/>
      <c r="Z523" s="28"/>
      <c r="AA523" s="28"/>
      <c r="AB523" s="28"/>
      <c r="AC523" s="28"/>
      <c r="AD523" s="28"/>
      <c r="AE523" s="28"/>
    </row>
    <row r="524">
      <c r="A524" s="28"/>
      <c r="B524" s="28"/>
      <c r="C524" s="28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28"/>
      <c r="X524" s="28"/>
      <c r="Y524" s="28"/>
      <c r="Z524" s="28"/>
      <c r="AA524" s="28"/>
      <c r="AB524" s="28"/>
      <c r="AC524" s="28"/>
      <c r="AD524" s="28"/>
      <c r="AE524" s="28"/>
    </row>
    <row r="525">
      <c r="A525" s="28"/>
      <c r="B525" s="28"/>
      <c r="C525" s="28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28"/>
      <c r="X525" s="28"/>
      <c r="Y525" s="28"/>
      <c r="Z525" s="28"/>
      <c r="AA525" s="28"/>
      <c r="AB525" s="28"/>
      <c r="AC525" s="28"/>
      <c r="AD525" s="28"/>
      <c r="AE525" s="28"/>
    </row>
    <row r="526">
      <c r="A526" s="28"/>
      <c r="B526" s="28"/>
      <c r="C526" s="28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28"/>
      <c r="X526" s="28"/>
      <c r="Y526" s="28"/>
      <c r="Z526" s="28"/>
      <c r="AA526" s="28"/>
      <c r="AB526" s="28"/>
      <c r="AC526" s="28"/>
      <c r="AD526" s="28"/>
      <c r="AE526" s="28"/>
    </row>
    <row r="527">
      <c r="A527" s="28"/>
      <c r="B527" s="28"/>
      <c r="C527" s="28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28"/>
      <c r="X527" s="28"/>
      <c r="Y527" s="28"/>
      <c r="Z527" s="28"/>
      <c r="AA527" s="28"/>
      <c r="AB527" s="28"/>
      <c r="AC527" s="28"/>
      <c r="AD527" s="28"/>
      <c r="AE527" s="28"/>
    </row>
    <row r="528">
      <c r="A528" s="28"/>
      <c r="B528" s="28"/>
      <c r="C528" s="28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28"/>
      <c r="X528" s="28"/>
      <c r="Y528" s="28"/>
      <c r="Z528" s="28"/>
      <c r="AA528" s="28"/>
      <c r="AB528" s="28"/>
      <c r="AC528" s="28"/>
      <c r="AD528" s="28"/>
      <c r="AE528" s="28"/>
    </row>
    <row r="529">
      <c r="A529" s="28"/>
      <c r="B529" s="28"/>
      <c r="C529" s="28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28"/>
      <c r="X529" s="28"/>
      <c r="Y529" s="28"/>
      <c r="Z529" s="28"/>
      <c r="AA529" s="28"/>
      <c r="AB529" s="28"/>
      <c r="AC529" s="28"/>
      <c r="AD529" s="28"/>
      <c r="AE529" s="28"/>
    </row>
    <row r="530">
      <c r="A530" s="28"/>
      <c r="B530" s="28"/>
      <c r="C530" s="28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28"/>
      <c r="X530" s="28"/>
      <c r="Y530" s="28"/>
      <c r="Z530" s="28"/>
      <c r="AA530" s="28"/>
      <c r="AB530" s="28"/>
      <c r="AC530" s="28"/>
      <c r="AD530" s="28"/>
      <c r="AE530" s="28"/>
    </row>
    <row r="531">
      <c r="A531" s="28"/>
      <c r="B531" s="28"/>
      <c r="C531" s="28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28"/>
      <c r="X531" s="28"/>
      <c r="Y531" s="28"/>
      <c r="Z531" s="28"/>
      <c r="AA531" s="28"/>
      <c r="AB531" s="28"/>
      <c r="AC531" s="28"/>
      <c r="AD531" s="28"/>
      <c r="AE531" s="28"/>
    </row>
    <row r="532">
      <c r="A532" s="28"/>
      <c r="B532" s="28"/>
      <c r="C532" s="28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28"/>
      <c r="X532" s="28"/>
      <c r="Y532" s="28"/>
      <c r="Z532" s="28"/>
      <c r="AA532" s="28"/>
      <c r="AB532" s="28"/>
      <c r="AC532" s="28"/>
      <c r="AD532" s="28"/>
      <c r="AE532" s="28"/>
    </row>
    <row r="533">
      <c r="A533" s="28"/>
      <c r="B533" s="28"/>
      <c r="C533" s="28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28"/>
      <c r="X533" s="28"/>
      <c r="Y533" s="28"/>
      <c r="Z533" s="28"/>
      <c r="AA533" s="28"/>
      <c r="AB533" s="28"/>
      <c r="AC533" s="28"/>
      <c r="AD533" s="28"/>
      <c r="AE533" s="28"/>
    </row>
    <row r="534">
      <c r="A534" s="28"/>
      <c r="B534" s="28"/>
      <c r="C534" s="28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28"/>
      <c r="X534" s="28"/>
      <c r="Y534" s="28"/>
      <c r="Z534" s="28"/>
      <c r="AA534" s="28"/>
      <c r="AB534" s="28"/>
      <c r="AC534" s="28"/>
      <c r="AD534" s="28"/>
      <c r="AE534" s="28"/>
    </row>
    <row r="535">
      <c r="A535" s="28"/>
      <c r="B535" s="28"/>
      <c r="C535" s="28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28"/>
      <c r="X535" s="28"/>
      <c r="Y535" s="28"/>
      <c r="Z535" s="28"/>
      <c r="AA535" s="28"/>
      <c r="AB535" s="28"/>
      <c r="AC535" s="28"/>
      <c r="AD535" s="28"/>
      <c r="AE535" s="28"/>
    </row>
    <row r="536">
      <c r="A536" s="28"/>
      <c r="B536" s="28"/>
      <c r="C536" s="28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28"/>
      <c r="X536" s="28"/>
      <c r="Y536" s="28"/>
      <c r="Z536" s="28"/>
      <c r="AA536" s="28"/>
      <c r="AB536" s="28"/>
      <c r="AC536" s="28"/>
      <c r="AD536" s="28"/>
      <c r="AE536" s="28"/>
    </row>
    <row r="537">
      <c r="A537" s="28"/>
      <c r="B537" s="28"/>
      <c r="C537" s="28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28"/>
      <c r="X537" s="28"/>
      <c r="Y537" s="28"/>
      <c r="Z537" s="28"/>
      <c r="AA537" s="28"/>
      <c r="AB537" s="28"/>
      <c r="AC537" s="28"/>
      <c r="AD537" s="28"/>
      <c r="AE537" s="28"/>
    </row>
    <row r="538">
      <c r="A538" s="28"/>
      <c r="B538" s="28"/>
      <c r="C538" s="28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28"/>
      <c r="X538" s="28"/>
      <c r="Y538" s="28"/>
      <c r="Z538" s="28"/>
      <c r="AA538" s="28"/>
      <c r="AB538" s="28"/>
      <c r="AC538" s="28"/>
      <c r="AD538" s="28"/>
      <c r="AE538" s="28"/>
    </row>
    <row r="539">
      <c r="A539" s="28"/>
      <c r="B539" s="28"/>
      <c r="C539" s="28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28"/>
      <c r="X539" s="28"/>
      <c r="Y539" s="28"/>
      <c r="Z539" s="28"/>
      <c r="AA539" s="28"/>
      <c r="AB539" s="28"/>
      <c r="AC539" s="28"/>
      <c r="AD539" s="28"/>
      <c r="AE539" s="28"/>
    </row>
    <row r="540">
      <c r="A540" s="28"/>
      <c r="B540" s="28"/>
      <c r="C540" s="28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28"/>
      <c r="X540" s="28"/>
      <c r="Y540" s="28"/>
      <c r="Z540" s="28"/>
      <c r="AA540" s="28"/>
      <c r="AB540" s="28"/>
      <c r="AC540" s="28"/>
      <c r="AD540" s="28"/>
      <c r="AE540" s="28"/>
    </row>
    <row r="541">
      <c r="A541" s="28"/>
      <c r="B541" s="28"/>
      <c r="C541" s="28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28"/>
      <c r="X541" s="28"/>
      <c r="Y541" s="28"/>
      <c r="Z541" s="28"/>
      <c r="AA541" s="28"/>
      <c r="AB541" s="28"/>
      <c r="AC541" s="28"/>
      <c r="AD541" s="28"/>
      <c r="AE541" s="28"/>
    </row>
    <row r="542">
      <c r="A542" s="28"/>
      <c r="B542" s="28"/>
      <c r="C542" s="28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28"/>
      <c r="X542" s="28"/>
      <c r="Y542" s="28"/>
      <c r="Z542" s="28"/>
      <c r="AA542" s="28"/>
      <c r="AB542" s="28"/>
      <c r="AC542" s="28"/>
      <c r="AD542" s="28"/>
      <c r="AE542" s="28"/>
    </row>
    <row r="543">
      <c r="A543" s="28"/>
      <c r="B543" s="28"/>
      <c r="C543" s="28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28"/>
      <c r="X543" s="28"/>
      <c r="Y543" s="28"/>
      <c r="Z543" s="28"/>
      <c r="AA543" s="28"/>
      <c r="AB543" s="28"/>
      <c r="AC543" s="28"/>
      <c r="AD543" s="28"/>
      <c r="AE543" s="28"/>
    </row>
    <row r="544">
      <c r="A544" s="28"/>
      <c r="B544" s="28"/>
      <c r="C544" s="28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28"/>
      <c r="X544" s="28"/>
      <c r="Y544" s="28"/>
      <c r="Z544" s="28"/>
      <c r="AA544" s="28"/>
      <c r="AB544" s="28"/>
      <c r="AC544" s="28"/>
      <c r="AD544" s="28"/>
      <c r="AE544" s="28"/>
    </row>
    <row r="545">
      <c r="A545" s="28"/>
      <c r="B545" s="28"/>
      <c r="C545" s="28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28"/>
      <c r="X545" s="28"/>
      <c r="Y545" s="28"/>
      <c r="Z545" s="28"/>
      <c r="AA545" s="28"/>
      <c r="AB545" s="28"/>
      <c r="AC545" s="28"/>
      <c r="AD545" s="28"/>
      <c r="AE545" s="28"/>
    </row>
    <row r="546">
      <c r="A546" s="28"/>
      <c r="B546" s="28"/>
      <c r="C546" s="28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28"/>
      <c r="X546" s="28"/>
      <c r="Y546" s="28"/>
      <c r="Z546" s="28"/>
      <c r="AA546" s="28"/>
      <c r="AB546" s="28"/>
      <c r="AC546" s="28"/>
      <c r="AD546" s="28"/>
      <c r="AE546" s="28"/>
    </row>
    <row r="547">
      <c r="A547" s="28"/>
      <c r="B547" s="28"/>
      <c r="C547" s="28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28"/>
      <c r="X547" s="28"/>
      <c r="Y547" s="28"/>
      <c r="Z547" s="28"/>
      <c r="AA547" s="28"/>
      <c r="AB547" s="28"/>
      <c r="AC547" s="28"/>
      <c r="AD547" s="28"/>
      <c r="AE547" s="28"/>
    </row>
    <row r="548">
      <c r="A548" s="28"/>
      <c r="B548" s="28"/>
      <c r="C548" s="28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28"/>
      <c r="X548" s="28"/>
      <c r="Y548" s="28"/>
      <c r="Z548" s="28"/>
      <c r="AA548" s="28"/>
      <c r="AB548" s="28"/>
      <c r="AC548" s="28"/>
      <c r="AD548" s="28"/>
      <c r="AE548" s="28"/>
    </row>
    <row r="549">
      <c r="A549" s="28"/>
      <c r="B549" s="28"/>
      <c r="C549" s="28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28"/>
      <c r="X549" s="28"/>
      <c r="Y549" s="28"/>
      <c r="Z549" s="28"/>
      <c r="AA549" s="28"/>
      <c r="AB549" s="28"/>
      <c r="AC549" s="28"/>
      <c r="AD549" s="28"/>
      <c r="AE549" s="28"/>
    </row>
    <row r="550">
      <c r="A550" s="28"/>
      <c r="B550" s="28"/>
      <c r="C550" s="28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28"/>
      <c r="X550" s="28"/>
      <c r="Y550" s="28"/>
      <c r="Z550" s="28"/>
      <c r="AA550" s="28"/>
      <c r="AB550" s="28"/>
      <c r="AC550" s="28"/>
      <c r="AD550" s="28"/>
      <c r="AE550" s="28"/>
    </row>
    <row r="551">
      <c r="A551" s="28"/>
      <c r="B551" s="28"/>
      <c r="C551" s="28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28"/>
      <c r="X551" s="28"/>
      <c r="Y551" s="28"/>
      <c r="Z551" s="28"/>
      <c r="AA551" s="28"/>
      <c r="AB551" s="28"/>
      <c r="AC551" s="28"/>
      <c r="AD551" s="28"/>
      <c r="AE551" s="28"/>
    </row>
    <row r="552">
      <c r="A552" s="28"/>
      <c r="B552" s="28"/>
      <c r="C552" s="28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28"/>
      <c r="X552" s="28"/>
      <c r="Y552" s="28"/>
      <c r="Z552" s="28"/>
      <c r="AA552" s="28"/>
      <c r="AB552" s="28"/>
      <c r="AC552" s="28"/>
      <c r="AD552" s="28"/>
      <c r="AE552" s="28"/>
    </row>
    <row r="553">
      <c r="A553" s="28"/>
      <c r="B553" s="28"/>
      <c r="C553" s="28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28"/>
      <c r="X553" s="28"/>
      <c r="Y553" s="28"/>
      <c r="Z553" s="28"/>
      <c r="AA553" s="28"/>
      <c r="AB553" s="28"/>
      <c r="AC553" s="28"/>
      <c r="AD553" s="28"/>
      <c r="AE553" s="28"/>
    </row>
    <row r="554">
      <c r="A554" s="28"/>
      <c r="B554" s="28"/>
      <c r="C554" s="28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28"/>
      <c r="X554" s="28"/>
      <c r="Y554" s="28"/>
      <c r="Z554" s="28"/>
      <c r="AA554" s="28"/>
      <c r="AB554" s="28"/>
      <c r="AC554" s="28"/>
      <c r="AD554" s="28"/>
      <c r="AE554" s="28"/>
    </row>
    <row r="555">
      <c r="A555" s="28"/>
      <c r="B555" s="28"/>
      <c r="C555" s="28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28"/>
      <c r="X555" s="28"/>
      <c r="Y555" s="28"/>
      <c r="Z555" s="28"/>
      <c r="AA555" s="28"/>
      <c r="AB555" s="28"/>
      <c r="AC555" s="28"/>
      <c r="AD555" s="28"/>
      <c r="AE555" s="28"/>
    </row>
    <row r="556">
      <c r="A556" s="28"/>
      <c r="B556" s="28"/>
      <c r="C556" s="28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28"/>
      <c r="X556" s="28"/>
      <c r="Y556" s="28"/>
      <c r="Z556" s="28"/>
      <c r="AA556" s="28"/>
      <c r="AB556" s="28"/>
      <c r="AC556" s="28"/>
      <c r="AD556" s="28"/>
      <c r="AE556" s="28"/>
    </row>
    <row r="557">
      <c r="A557" s="28"/>
      <c r="B557" s="28"/>
      <c r="C557" s="28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28"/>
      <c r="X557" s="28"/>
      <c r="Y557" s="28"/>
      <c r="Z557" s="28"/>
      <c r="AA557" s="28"/>
      <c r="AB557" s="28"/>
      <c r="AC557" s="28"/>
      <c r="AD557" s="28"/>
      <c r="AE557" s="28"/>
    </row>
    <row r="558">
      <c r="A558" s="28"/>
      <c r="B558" s="28"/>
      <c r="C558" s="28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28"/>
      <c r="X558" s="28"/>
      <c r="Y558" s="28"/>
      <c r="Z558" s="28"/>
      <c r="AA558" s="28"/>
      <c r="AB558" s="28"/>
      <c r="AC558" s="28"/>
      <c r="AD558" s="28"/>
      <c r="AE558" s="28"/>
    </row>
    <row r="559">
      <c r="A559" s="28"/>
      <c r="B559" s="28"/>
      <c r="C559" s="28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28"/>
      <c r="X559" s="28"/>
      <c r="Y559" s="28"/>
      <c r="Z559" s="28"/>
      <c r="AA559" s="28"/>
      <c r="AB559" s="28"/>
      <c r="AC559" s="28"/>
      <c r="AD559" s="28"/>
      <c r="AE559" s="28"/>
    </row>
    <row r="560">
      <c r="A560" s="28"/>
      <c r="B560" s="28"/>
      <c r="C560" s="28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28"/>
      <c r="X560" s="28"/>
      <c r="Y560" s="28"/>
      <c r="Z560" s="28"/>
      <c r="AA560" s="28"/>
      <c r="AB560" s="28"/>
      <c r="AC560" s="28"/>
      <c r="AD560" s="28"/>
      <c r="AE560" s="28"/>
    </row>
    <row r="561">
      <c r="A561" s="28"/>
      <c r="B561" s="28"/>
      <c r="C561" s="28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28"/>
      <c r="X561" s="28"/>
      <c r="Y561" s="28"/>
      <c r="Z561" s="28"/>
      <c r="AA561" s="28"/>
      <c r="AB561" s="28"/>
      <c r="AC561" s="28"/>
      <c r="AD561" s="28"/>
      <c r="AE561" s="28"/>
    </row>
    <row r="562">
      <c r="A562" s="28"/>
      <c r="B562" s="28"/>
      <c r="C562" s="28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28"/>
      <c r="X562" s="28"/>
      <c r="Y562" s="28"/>
      <c r="Z562" s="28"/>
      <c r="AA562" s="28"/>
      <c r="AB562" s="28"/>
      <c r="AC562" s="28"/>
      <c r="AD562" s="28"/>
      <c r="AE562" s="28"/>
    </row>
    <row r="563">
      <c r="A563" s="28"/>
      <c r="B563" s="28"/>
      <c r="C563" s="28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28"/>
      <c r="X563" s="28"/>
      <c r="Y563" s="28"/>
      <c r="Z563" s="28"/>
      <c r="AA563" s="28"/>
      <c r="AB563" s="28"/>
      <c r="AC563" s="28"/>
      <c r="AD563" s="28"/>
      <c r="AE563" s="28"/>
    </row>
    <row r="564">
      <c r="A564" s="28"/>
      <c r="B564" s="28"/>
      <c r="C564" s="28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28"/>
      <c r="X564" s="28"/>
      <c r="Y564" s="28"/>
      <c r="Z564" s="28"/>
      <c r="AA564" s="28"/>
      <c r="AB564" s="28"/>
      <c r="AC564" s="28"/>
      <c r="AD564" s="28"/>
      <c r="AE564" s="28"/>
    </row>
    <row r="565">
      <c r="A565" s="28"/>
      <c r="B565" s="28"/>
      <c r="C565" s="28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28"/>
      <c r="X565" s="28"/>
      <c r="Y565" s="28"/>
      <c r="Z565" s="28"/>
      <c r="AA565" s="28"/>
      <c r="AB565" s="28"/>
      <c r="AC565" s="28"/>
      <c r="AD565" s="28"/>
      <c r="AE565" s="28"/>
    </row>
    <row r="566">
      <c r="A566" s="28"/>
      <c r="B566" s="28"/>
      <c r="C566" s="28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28"/>
      <c r="X566" s="28"/>
      <c r="Y566" s="28"/>
      <c r="Z566" s="28"/>
      <c r="AA566" s="28"/>
      <c r="AB566" s="28"/>
      <c r="AC566" s="28"/>
      <c r="AD566" s="28"/>
      <c r="AE566" s="28"/>
    </row>
    <row r="567">
      <c r="A567" s="28"/>
      <c r="B567" s="28"/>
      <c r="C567" s="28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28"/>
      <c r="X567" s="28"/>
      <c r="Y567" s="28"/>
      <c r="Z567" s="28"/>
      <c r="AA567" s="28"/>
      <c r="AB567" s="28"/>
      <c r="AC567" s="28"/>
      <c r="AD567" s="28"/>
      <c r="AE567" s="28"/>
    </row>
    <row r="568">
      <c r="A568" s="28"/>
      <c r="B568" s="28"/>
      <c r="C568" s="28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28"/>
      <c r="X568" s="28"/>
      <c r="Y568" s="28"/>
      <c r="Z568" s="28"/>
      <c r="AA568" s="28"/>
      <c r="AB568" s="28"/>
      <c r="AC568" s="28"/>
      <c r="AD568" s="28"/>
      <c r="AE568" s="28"/>
    </row>
    <row r="569">
      <c r="A569" s="28"/>
      <c r="B569" s="28"/>
      <c r="C569" s="28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28"/>
      <c r="X569" s="28"/>
      <c r="Y569" s="28"/>
      <c r="Z569" s="28"/>
      <c r="AA569" s="28"/>
      <c r="AB569" s="28"/>
      <c r="AC569" s="28"/>
      <c r="AD569" s="28"/>
      <c r="AE569" s="28"/>
    </row>
    <row r="570">
      <c r="A570" s="28"/>
      <c r="B570" s="28"/>
      <c r="C570" s="28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28"/>
      <c r="X570" s="28"/>
      <c r="Y570" s="28"/>
      <c r="Z570" s="28"/>
      <c r="AA570" s="28"/>
      <c r="AB570" s="28"/>
      <c r="AC570" s="28"/>
      <c r="AD570" s="28"/>
      <c r="AE570" s="28"/>
    </row>
    <row r="571">
      <c r="A571" s="28"/>
      <c r="B571" s="28"/>
      <c r="C571" s="28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28"/>
      <c r="X571" s="28"/>
      <c r="Y571" s="28"/>
      <c r="Z571" s="28"/>
      <c r="AA571" s="28"/>
      <c r="AB571" s="28"/>
      <c r="AC571" s="28"/>
      <c r="AD571" s="28"/>
      <c r="AE571" s="28"/>
    </row>
    <row r="572">
      <c r="A572" s="28"/>
      <c r="B572" s="28"/>
      <c r="C572" s="28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28"/>
      <c r="X572" s="28"/>
      <c r="Y572" s="28"/>
      <c r="Z572" s="28"/>
      <c r="AA572" s="28"/>
      <c r="AB572" s="28"/>
      <c r="AC572" s="28"/>
      <c r="AD572" s="28"/>
      <c r="AE572" s="28"/>
    </row>
    <row r="573">
      <c r="A573" s="28"/>
      <c r="B573" s="28"/>
      <c r="C573" s="28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28"/>
      <c r="X573" s="28"/>
      <c r="Y573" s="28"/>
      <c r="Z573" s="28"/>
      <c r="AA573" s="28"/>
      <c r="AB573" s="28"/>
      <c r="AC573" s="28"/>
      <c r="AD573" s="28"/>
      <c r="AE573" s="28"/>
    </row>
    <row r="574">
      <c r="A574" s="28"/>
      <c r="B574" s="28"/>
      <c r="C574" s="28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28"/>
      <c r="X574" s="28"/>
      <c r="Y574" s="28"/>
      <c r="Z574" s="28"/>
      <c r="AA574" s="28"/>
      <c r="AB574" s="28"/>
      <c r="AC574" s="28"/>
      <c r="AD574" s="28"/>
      <c r="AE574" s="28"/>
    </row>
    <row r="575">
      <c r="A575" s="28"/>
      <c r="B575" s="28"/>
      <c r="C575" s="28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28"/>
      <c r="X575" s="28"/>
      <c r="Y575" s="28"/>
      <c r="Z575" s="28"/>
      <c r="AA575" s="28"/>
      <c r="AB575" s="28"/>
      <c r="AC575" s="28"/>
      <c r="AD575" s="28"/>
      <c r="AE575" s="28"/>
    </row>
    <row r="576">
      <c r="A576" s="28"/>
      <c r="B576" s="28"/>
      <c r="C576" s="28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28"/>
      <c r="X576" s="28"/>
      <c r="Y576" s="28"/>
      <c r="Z576" s="28"/>
      <c r="AA576" s="28"/>
      <c r="AB576" s="28"/>
      <c r="AC576" s="28"/>
      <c r="AD576" s="28"/>
      <c r="AE576" s="28"/>
    </row>
    <row r="577">
      <c r="A577" s="28"/>
      <c r="B577" s="28"/>
      <c r="C577" s="28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28"/>
      <c r="X577" s="28"/>
      <c r="Y577" s="28"/>
      <c r="Z577" s="28"/>
      <c r="AA577" s="28"/>
      <c r="AB577" s="28"/>
      <c r="AC577" s="28"/>
      <c r="AD577" s="28"/>
      <c r="AE577" s="28"/>
    </row>
    <row r="578">
      <c r="A578" s="28"/>
      <c r="B578" s="28"/>
      <c r="C578" s="28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28"/>
      <c r="X578" s="28"/>
      <c r="Y578" s="28"/>
      <c r="Z578" s="28"/>
      <c r="AA578" s="28"/>
      <c r="AB578" s="28"/>
      <c r="AC578" s="28"/>
      <c r="AD578" s="28"/>
      <c r="AE578" s="28"/>
    </row>
    <row r="579">
      <c r="A579" s="28"/>
      <c r="B579" s="28"/>
      <c r="C579" s="28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28"/>
      <c r="X579" s="28"/>
      <c r="Y579" s="28"/>
      <c r="Z579" s="28"/>
      <c r="AA579" s="28"/>
      <c r="AB579" s="28"/>
      <c r="AC579" s="28"/>
      <c r="AD579" s="28"/>
      <c r="AE579" s="28"/>
    </row>
    <row r="580">
      <c r="A580" s="28"/>
      <c r="B580" s="28"/>
      <c r="C580" s="28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28"/>
      <c r="X580" s="28"/>
      <c r="Y580" s="28"/>
      <c r="Z580" s="28"/>
      <c r="AA580" s="28"/>
      <c r="AB580" s="28"/>
      <c r="AC580" s="28"/>
      <c r="AD580" s="28"/>
      <c r="AE580" s="28"/>
    </row>
    <row r="581">
      <c r="A581" s="28"/>
      <c r="B581" s="28"/>
      <c r="C581" s="28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28"/>
      <c r="X581" s="28"/>
      <c r="Y581" s="28"/>
      <c r="Z581" s="28"/>
      <c r="AA581" s="28"/>
      <c r="AB581" s="28"/>
      <c r="AC581" s="28"/>
      <c r="AD581" s="28"/>
      <c r="AE581" s="28"/>
    </row>
    <row r="582">
      <c r="A582" s="28"/>
      <c r="B582" s="28"/>
      <c r="C582" s="28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28"/>
      <c r="X582" s="28"/>
      <c r="Y582" s="28"/>
      <c r="Z582" s="28"/>
      <c r="AA582" s="28"/>
      <c r="AB582" s="28"/>
      <c r="AC582" s="28"/>
      <c r="AD582" s="28"/>
      <c r="AE582" s="28"/>
    </row>
    <row r="583">
      <c r="A583" s="28"/>
      <c r="B583" s="28"/>
      <c r="C583" s="28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28"/>
      <c r="X583" s="28"/>
      <c r="Y583" s="28"/>
      <c r="Z583" s="28"/>
      <c r="AA583" s="28"/>
      <c r="AB583" s="28"/>
      <c r="AC583" s="28"/>
      <c r="AD583" s="28"/>
      <c r="AE583" s="28"/>
    </row>
    <row r="584">
      <c r="A584" s="28"/>
      <c r="B584" s="28"/>
      <c r="C584" s="28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28"/>
      <c r="X584" s="28"/>
      <c r="Y584" s="28"/>
      <c r="Z584" s="28"/>
      <c r="AA584" s="28"/>
      <c r="AB584" s="28"/>
      <c r="AC584" s="28"/>
      <c r="AD584" s="28"/>
      <c r="AE584" s="28"/>
    </row>
    <row r="585">
      <c r="A585" s="28"/>
      <c r="B585" s="28"/>
      <c r="C585" s="28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28"/>
      <c r="X585" s="28"/>
      <c r="Y585" s="28"/>
      <c r="Z585" s="28"/>
      <c r="AA585" s="28"/>
      <c r="AB585" s="28"/>
      <c r="AC585" s="28"/>
      <c r="AD585" s="28"/>
      <c r="AE585" s="28"/>
    </row>
    <row r="586">
      <c r="A586" s="28"/>
      <c r="B586" s="28"/>
      <c r="C586" s="28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28"/>
      <c r="X586" s="28"/>
      <c r="Y586" s="28"/>
      <c r="Z586" s="28"/>
      <c r="AA586" s="28"/>
      <c r="AB586" s="28"/>
      <c r="AC586" s="28"/>
      <c r="AD586" s="28"/>
      <c r="AE586" s="28"/>
    </row>
    <row r="587">
      <c r="A587" s="28"/>
      <c r="B587" s="28"/>
      <c r="C587" s="28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28"/>
      <c r="X587" s="28"/>
      <c r="Y587" s="28"/>
      <c r="Z587" s="28"/>
      <c r="AA587" s="28"/>
      <c r="AB587" s="28"/>
      <c r="AC587" s="28"/>
      <c r="AD587" s="28"/>
      <c r="AE587" s="28"/>
    </row>
    <row r="588">
      <c r="A588" s="28"/>
      <c r="B588" s="28"/>
      <c r="C588" s="28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28"/>
      <c r="X588" s="28"/>
      <c r="Y588" s="28"/>
      <c r="Z588" s="28"/>
      <c r="AA588" s="28"/>
      <c r="AB588" s="28"/>
      <c r="AC588" s="28"/>
      <c r="AD588" s="28"/>
      <c r="AE588" s="28"/>
    </row>
    <row r="589">
      <c r="A589" s="28"/>
      <c r="B589" s="28"/>
      <c r="C589" s="28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28"/>
      <c r="X589" s="28"/>
      <c r="Y589" s="28"/>
      <c r="Z589" s="28"/>
      <c r="AA589" s="28"/>
      <c r="AB589" s="28"/>
      <c r="AC589" s="28"/>
      <c r="AD589" s="28"/>
      <c r="AE589" s="28"/>
    </row>
    <row r="590">
      <c r="A590" s="28"/>
      <c r="B590" s="28"/>
      <c r="C590" s="28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28"/>
      <c r="X590" s="28"/>
      <c r="Y590" s="28"/>
      <c r="Z590" s="28"/>
      <c r="AA590" s="28"/>
      <c r="AB590" s="28"/>
      <c r="AC590" s="28"/>
      <c r="AD590" s="28"/>
      <c r="AE590" s="28"/>
    </row>
    <row r="591">
      <c r="A591" s="28"/>
      <c r="B591" s="28"/>
      <c r="C591" s="28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28"/>
      <c r="X591" s="28"/>
      <c r="Y591" s="28"/>
      <c r="Z591" s="28"/>
      <c r="AA591" s="28"/>
      <c r="AB591" s="28"/>
      <c r="AC591" s="28"/>
      <c r="AD591" s="28"/>
      <c r="AE591" s="28"/>
    </row>
    <row r="592">
      <c r="A592" s="28"/>
      <c r="B592" s="28"/>
      <c r="C592" s="28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28"/>
      <c r="X592" s="28"/>
      <c r="Y592" s="28"/>
      <c r="Z592" s="28"/>
      <c r="AA592" s="28"/>
      <c r="AB592" s="28"/>
      <c r="AC592" s="28"/>
      <c r="AD592" s="28"/>
      <c r="AE592" s="28"/>
    </row>
    <row r="593">
      <c r="A593" s="28"/>
      <c r="B593" s="28"/>
      <c r="C593" s="28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28"/>
      <c r="X593" s="28"/>
      <c r="Y593" s="28"/>
      <c r="Z593" s="28"/>
      <c r="AA593" s="28"/>
      <c r="AB593" s="28"/>
      <c r="AC593" s="28"/>
      <c r="AD593" s="28"/>
      <c r="AE593" s="28"/>
    </row>
    <row r="594">
      <c r="A594" s="28"/>
      <c r="B594" s="28"/>
      <c r="C594" s="28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28"/>
      <c r="X594" s="28"/>
      <c r="Y594" s="28"/>
      <c r="Z594" s="28"/>
      <c r="AA594" s="28"/>
      <c r="AB594" s="28"/>
      <c r="AC594" s="28"/>
      <c r="AD594" s="28"/>
      <c r="AE594" s="28"/>
    </row>
    <row r="595">
      <c r="A595" s="28"/>
      <c r="B595" s="28"/>
      <c r="C595" s="28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28"/>
      <c r="X595" s="28"/>
      <c r="Y595" s="28"/>
      <c r="Z595" s="28"/>
      <c r="AA595" s="28"/>
      <c r="AB595" s="28"/>
      <c r="AC595" s="28"/>
      <c r="AD595" s="28"/>
      <c r="AE595" s="28"/>
    </row>
    <row r="596">
      <c r="A596" s="28"/>
      <c r="B596" s="28"/>
      <c r="C596" s="28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28"/>
      <c r="X596" s="28"/>
      <c r="Y596" s="28"/>
      <c r="Z596" s="28"/>
      <c r="AA596" s="28"/>
      <c r="AB596" s="28"/>
      <c r="AC596" s="28"/>
      <c r="AD596" s="28"/>
      <c r="AE596" s="28"/>
    </row>
    <row r="597">
      <c r="A597" s="28"/>
      <c r="B597" s="28"/>
      <c r="C597" s="28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28"/>
      <c r="X597" s="28"/>
      <c r="Y597" s="28"/>
      <c r="Z597" s="28"/>
      <c r="AA597" s="28"/>
      <c r="AB597" s="28"/>
      <c r="AC597" s="28"/>
      <c r="AD597" s="28"/>
      <c r="AE597" s="28"/>
    </row>
    <row r="598">
      <c r="A598" s="28"/>
      <c r="B598" s="28"/>
      <c r="C598" s="28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28"/>
      <c r="X598" s="28"/>
      <c r="Y598" s="28"/>
      <c r="Z598" s="28"/>
      <c r="AA598" s="28"/>
      <c r="AB598" s="28"/>
      <c r="AC598" s="28"/>
      <c r="AD598" s="28"/>
      <c r="AE598" s="28"/>
    </row>
    <row r="599">
      <c r="A599" s="28"/>
      <c r="B599" s="28"/>
      <c r="C599" s="28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28"/>
      <c r="X599" s="28"/>
      <c r="Y599" s="28"/>
      <c r="Z599" s="28"/>
      <c r="AA599" s="28"/>
      <c r="AB599" s="28"/>
      <c r="AC599" s="28"/>
      <c r="AD599" s="28"/>
      <c r="AE599" s="28"/>
    </row>
    <row r="600">
      <c r="A600" s="28"/>
      <c r="B600" s="28"/>
      <c r="C600" s="28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28"/>
      <c r="X600" s="28"/>
      <c r="Y600" s="28"/>
      <c r="Z600" s="28"/>
      <c r="AA600" s="28"/>
      <c r="AB600" s="28"/>
      <c r="AC600" s="28"/>
      <c r="AD600" s="28"/>
      <c r="AE600" s="28"/>
    </row>
    <row r="601">
      <c r="A601" s="28"/>
      <c r="B601" s="28"/>
      <c r="C601" s="28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28"/>
      <c r="X601" s="28"/>
      <c r="Y601" s="28"/>
      <c r="Z601" s="28"/>
      <c r="AA601" s="28"/>
      <c r="AB601" s="28"/>
      <c r="AC601" s="28"/>
      <c r="AD601" s="28"/>
      <c r="AE601" s="28"/>
    </row>
    <row r="602">
      <c r="A602" s="28"/>
      <c r="B602" s="28"/>
      <c r="C602" s="28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28"/>
      <c r="X602" s="28"/>
      <c r="Y602" s="28"/>
      <c r="Z602" s="28"/>
      <c r="AA602" s="28"/>
      <c r="AB602" s="28"/>
      <c r="AC602" s="28"/>
      <c r="AD602" s="28"/>
      <c r="AE602" s="28"/>
    </row>
    <row r="603">
      <c r="A603" s="28"/>
      <c r="B603" s="28"/>
      <c r="C603" s="28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28"/>
      <c r="X603" s="28"/>
      <c r="Y603" s="28"/>
      <c r="Z603" s="28"/>
      <c r="AA603" s="28"/>
      <c r="AB603" s="28"/>
      <c r="AC603" s="28"/>
      <c r="AD603" s="28"/>
      <c r="AE603" s="28"/>
    </row>
    <row r="604">
      <c r="A604" s="28"/>
      <c r="B604" s="28"/>
      <c r="C604" s="28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28"/>
      <c r="X604" s="28"/>
      <c r="Y604" s="28"/>
      <c r="Z604" s="28"/>
      <c r="AA604" s="28"/>
      <c r="AB604" s="28"/>
      <c r="AC604" s="28"/>
      <c r="AD604" s="28"/>
      <c r="AE604" s="28"/>
    </row>
    <row r="605">
      <c r="A605" s="28"/>
      <c r="B605" s="28"/>
      <c r="C605" s="28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28"/>
      <c r="X605" s="28"/>
      <c r="Y605" s="28"/>
      <c r="Z605" s="28"/>
      <c r="AA605" s="28"/>
      <c r="AB605" s="28"/>
      <c r="AC605" s="28"/>
      <c r="AD605" s="28"/>
      <c r="AE605" s="28"/>
    </row>
    <row r="606">
      <c r="A606" s="28"/>
      <c r="B606" s="28"/>
      <c r="C606" s="28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28"/>
      <c r="X606" s="28"/>
      <c r="Y606" s="28"/>
      <c r="Z606" s="28"/>
      <c r="AA606" s="28"/>
      <c r="AB606" s="28"/>
      <c r="AC606" s="28"/>
      <c r="AD606" s="28"/>
      <c r="AE606" s="28"/>
    </row>
    <row r="607">
      <c r="A607" s="28"/>
      <c r="B607" s="28"/>
      <c r="C607" s="28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28"/>
      <c r="X607" s="28"/>
      <c r="Y607" s="28"/>
      <c r="Z607" s="28"/>
      <c r="AA607" s="28"/>
      <c r="AB607" s="28"/>
      <c r="AC607" s="28"/>
      <c r="AD607" s="28"/>
      <c r="AE607" s="28"/>
    </row>
    <row r="608">
      <c r="A608" s="28"/>
      <c r="B608" s="28"/>
      <c r="C608" s="28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28"/>
      <c r="X608" s="28"/>
      <c r="Y608" s="28"/>
      <c r="Z608" s="28"/>
      <c r="AA608" s="28"/>
      <c r="AB608" s="28"/>
      <c r="AC608" s="28"/>
      <c r="AD608" s="28"/>
      <c r="AE608" s="28"/>
    </row>
    <row r="609">
      <c r="A609" s="28"/>
      <c r="B609" s="28"/>
      <c r="C609" s="28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28"/>
      <c r="X609" s="28"/>
      <c r="Y609" s="28"/>
      <c r="Z609" s="28"/>
      <c r="AA609" s="28"/>
      <c r="AB609" s="28"/>
      <c r="AC609" s="28"/>
      <c r="AD609" s="28"/>
      <c r="AE609" s="28"/>
    </row>
    <row r="610">
      <c r="A610" s="28"/>
      <c r="B610" s="28"/>
      <c r="C610" s="28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28"/>
      <c r="X610" s="28"/>
      <c r="Y610" s="28"/>
      <c r="Z610" s="28"/>
      <c r="AA610" s="28"/>
      <c r="AB610" s="28"/>
      <c r="AC610" s="28"/>
      <c r="AD610" s="28"/>
      <c r="AE610" s="28"/>
    </row>
    <row r="611">
      <c r="A611" s="28"/>
      <c r="B611" s="28"/>
      <c r="C611" s="28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28"/>
      <c r="X611" s="28"/>
      <c r="Y611" s="28"/>
      <c r="Z611" s="28"/>
      <c r="AA611" s="28"/>
      <c r="AB611" s="28"/>
      <c r="AC611" s="28"/>
      <c r="AD611" s="28"/>
      <c r="AE611" s="28"/>
    </row>
    <row r="612">
      <c r="A612" s="28"/>
      <c r="B612" s="28"/>
      <c r="C612" s="28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28"/>
      <c r="X612" s="28"/>
      <c r="Y612" s="28"/>
      <c r="Z612" s="28"/>
      <c r="AA612" s="28"/>
      <c r="AB612" s="28"/>
      <c r="AC612" s="28"/>
      <c r="AD612" s="28"/>
      <c r="AE612" s="28"/>
    </row>
    <row r="613">
      <c r="A613" s="28"/>
      <c r="B613" s="28"/>
      <c r="C613" s="28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28"/>
      <c r="X613" s="28"/>
      <c r="Y613" s="28"/>
      <c r="Z613" s="28"/>
      <c r="AA613" s="28"/>
      <c r="AB613" s="28"/>
      <c r="AC613" s="28"/>
      <c r="AD613" s="28"/>
      <c r="AE613" s="28"/>
    </row>
    <row r="614">
      <c r="A614" s="28"/>
      <c r="B614" s="28"/>
      <c r="C614" s="28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28"/>
      <c r="X614" s="28"/>
      <c r="Y614" s="28"/>
      <c r="Z614" s="28"/>
      <c r="AA614" s="28"/>
      <c r="AB614" s="28"/>
      <c r="AC614" s="28"/>
      <c r="AD614" s="28"/>
      <c r="AE614" s="28"/>
    </row>
    <row r="615">
      <c r="A615" s="28"/>
      <c r="B615" s="28"/>
      <c r="C615" s="28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28"/>
      <c r="X615" s="28"/>
      <c r="Y615" s="28"/>
      <c r="Z615" s="28"/>
      <c r="AA615" s="28"/>
      <c r="AB615" s="28"/>
      <c r="AC615" s="28"/>
      <c r="AD615" s="28"/>
      <c r="AE615" s="28"/>
    </row>
    <row r="616">
      <c r="A616" s="28"/>
      <c r="B616" s="28"/>
      <c r="C616" s="28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28"/>
      <c r="X616" s="28"/>
      <c r="Y616" s="28"/>
      <c r="Z616" s="28"/>
      <c r="AA616" s="28"/>
      <c r="AB616" s="28"/>
      <c r="AC616" s="28"/>
      <c r="AD616" s="28"/>
      <c r="AE616" s="28"/>
    </row>
    <row r="617">
      <c r="A617" s="28"/>
      <c r="B617" s="28"/>
      <c r="C617" s="28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28"/>
      <c r="X617" s="28"/>
      <c r="Y617" s="28"/>
      <c r="Z617" s="28"/>
      <c r="AA617" s="28"/>
      <c r="AB617" s="28"/>
      <c r="AC617" s="28"/>
      <c r="AD617" s="28"/>
      <c r="AE617" s="28"/>
    </row>
    <row r="618">
      <c r="A618" s="28"/>
      <c r="B618" s="28"/>
      <c r="C618" s="28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28"/>
      <c r="X618" s="28"/>
      <c r="Y618" s="28"/>
      <c r="Z618" s="28"/>
      <c r="AA618" s="28"/>
      <c r="AB618" s="28"/>
      <c r="AC618" s="28"/>
      <c r="AD618" s="28"/>
      <c r="AE618" s="28"/>
    </row>
    <row r="619">
      <c r="A619" s="28"/>
      <c r="B619" s="28"/>
      <c r="C619" s="28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28"/>
      <c r="X619" s="28"/>
      <c r="Y619" s="28"/>
      <c r="Z619" s="28"/>
      <c r="AA619" s="28"/>
      <c r="AB619" s="28"/>
      <c r="AC619" s="28"/>
      <c r="AD619" s="28"/>
      <c r="AE619" s="28"/>
    </row>
    <row r="620">
      <c r="A620" s="28"/>
      <c r="B620" s="28"/>
      <c r="C620" s="28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28"/>
      <c r="X620" s="28"/>
      <c r="Y620" s="28"/>
      <c r="Z620" s="28"/>
      <c r="AA620" s="28"/>
      <c r="AB620" s="28"/>
      <c r="AC620" s="28"/>
      <c r="AD620" s="28"/>
      <c r="AE620" s="28"/>
    </row>
    <row r="621">
      <c r="A621" s="28"/>
      <c r="B621" s="28"/>
      <c r="C621" s="28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28"/>
      <c r="X621" s="28"/>
      <c r="Y621" s="28"/>
      <c r="Z621" s="28"/>
      <c r="AA621" s="28"/>
      <c r="AB621" s="28"/>
      <c r="AC621" s="28"/>
      <c r="AD621" s="28"/>
      <c r="AE621" s="28"/>
    </row>
    <row r="622">
      <c r="A622" s="28"/>
      <c r="B622" s="28"/>
      <c r="C622" s="28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28"/>
      <c r="X622" s="28"/>
      <c r="Y622" s="28"/>
      <c r="Z622" s="28"/>
      <c r="AA622" s="28"/>
      <c r="AB622" s="28"/>
      <c r="AC622" s="28"/>
      <c r="AD622" s="28"/>
      <c r="AE622" s="28"/>
    </row>
    <row r="623">
      <c r="A623" s="28"/>
      <c r="B623" s="28"/>
      <c r="C623" s="28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28"/>
      <c r="X623" s="28"/>
      <c r="Y623" s="28"/>
      <c r="Z623" s="28"/>
      <c r="AA623" s="28"/>
      <c r="AB623" s="28"/>
      <c r="AC623" s="28"/>
      <c r="AD623" s="28"/>
      <c r="AE623" s="28"/>
    </row>
    <row r="624">
      <c r="A624" s="28"/>
      <c r="B624" s="28"/>
      <c r="C624" s="28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28"/>
      <c r="X624" s="28"/>
      <c r="Y624" s="28"/>
      <c r="Z624" s="28"/>
      <c r="AA624" s="28"/>
      <c r="AB624" s="28"/>
      <c r="AC624" s="28"/>
      <c r="AD624" s="28"/>
      <c r="AE624" s="28"/>
    </row>
    <row r="625">
      <c r="A625" s="28"/>
      <c r="B625" s="28"/>
      <c r="C625" s="28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28"/>
      <c r="X625" s="28"/>
      <c r="Y625" s="28"/>
      <c r="Z625" s="28"/>
      <c r="AA625" s="28"/>
      <c r="AB625" s="28"/>
      <c r="AC625" s="28"/>
      <c r="AD625" s="28"/>
      <c r="AE625" s="28"/>
    </row>
    <row r="626">
      <c r="A626" s="28"/>
      <c r="B626" s="28"/>
      <c r="C626" s="28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28"/>
      <c r="X626" s="28"/>
      <c r="Y626" s="28"/>
      <c r="Z626" s="28"/>
      <c r="AA626" s="28"/>
      <c r="AB626" s="28"/>
      <c r="AC626" s="28"/>
      <c r="AD626" s="28"/>
      <c r="AE626" s="28"/>
    </row>
    <row r="627">
      <c r="A627" s="28"/>
      <c r="B627" s="28"/>
      <c r="C627" s="28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28"/>
      <c r="X627" s="28"/>
      <c r="Y627" s="28"/>
      <c r="Z627" s="28"/>
      <c r="AA627" s="28"/>
      <c r="AB627" s="28"/>
      <c r="AC627" s="28"/>
      <c r="AD627" s="28"/>
      <c r="AE627" s="28"/>
    </row>
    <row r="628">
      <c r="A628" s="28"/>
      <c r="B628" s="28"/>
      <c r="C628" s="28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28"/>
      <c r="X628" s="28"/>
      <c r="Y628" s="28"/>
      <c r="Z628" s="28"/>
      <c r="AA628" s="28"/>
      <c r="AB628" s="28"/>
      <c r="AC628" s="28"/>
      <c r="AD628" s="28"/>
      <c r="AE628" s="28"/>
    </row>
    <row r="629">
      <c r="A629" s="28"/>
      <c r="B629" s="28"/>
      <c r="C629" s="28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28"/>
      <c r="X629" s="28"/>
      <c r="Y629" s="28"/>
      <c r="Z629" s="28"/>
      <c r="AA629" s="28"/>
      <c r="AB629" s="28"/>
      <c r="AC629" s="28"/>
      <c r="AD629" s="28"/>
      <c r="AE629" s="28"/>
    </row>
    <row r="630">
      <c r="A630" s="28"/>
      <c r="B630" s="28"/>
      <c r="C630" s="28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28"/>
      <c r="X630" s="28"/>
      <c r="Y630" s="28"/>
      <c r="Z630" s="28"/>
      <c r="AA630" s="28"/>
      <c r="AB630" s="28"/>
      <c r="AC630" s="28"/>
      <c r="AD630" s="28"/>
      <c r="AE630" s="28"/>
    </row>
    <row r="631">
      <c r="A631" s="28"/>
      <c r="B631" s="28"/>
      <c r="C631" s="28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28"/>
      <c r="X631" s="28"/>
      <c r="Y631" s="28"/>
      <c r="Z631" s="28"/>
      <c r="AA631" s="28"/>
      <c r="AB631" s="28"/>
      <c r="AC631" s="28"/>
      <c r="AD631" s="28"/>
      <c r="AE631" s="28"/>
    </row>
    <row r="632">
      <c r="A632" s="28"/>
      <c r="B632" s="28"/>
      <c r="C632" s="28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28"/>
      <c r="X632" s="28"/>
      <c r="Y632" s="28"/>
      <c r="Z632" s="28"/>
      <c r="AA632" s="28"/>
      <c r="AB632" s="28"/>
      <c r="AC632" s="28"/>
      <c r="AD632" s="28"/>
      <c r="AE632" s="28"/>
    </row>
    <row r="633">
      <c r="A633" s="28"/>
      <c r="B633" s="28"/>
      <c r="C633" s="28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28"/>
      <c r="X633" s="28"/>
      <c r="Y633" s="28"/>
      <c r="Z633" s="28"/>
      <c r="AA633" s="28"/>
      <c r="AB633" s="28"/>
      <c r="AC633" s="28"/>
      <c r="AD633" s="28"/>
      <c r="AE633" s="28"/>
    </row>
    <row r="634">
      <c r="A634" s="28"/>
      <c r="B634" s="28"/>
      <c r="C634" s="28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28"/>
      <c r="X634" s="28"/>
      <c r="Y634" s="28"/>
      <c r="Z634" s="28"/>
      <c r="AA634" s="28"/>
      <c r="AB634" s="28"/>
      <c r="AC634" s="28"/>
      <c r="AD634" s="28"/>
      <c r="AE634" s="28"/>
    </row>
    <row r="635">
      <c r="A635" s="28"/>
      <c r="B635" s="28"/>
      <c r="C635" s="28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28"/>
      <c r="X635" s="28"/>
      <c r="Y635" s="28"/>
      <c r="Z635" s="28"/>
      <c r="AA635" s="28"/>
      <c r="AB635" s="28"/>
      <c r="AC635" s="28"/>
      <c r="AD635" s="28"/>
      <c r="AE635" s="28"/>
    </row>
    <row r="636">
      <c r="A636" s="28"/>
      <c r="B636" s="28"/>
      <c r="C636" s="28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28"/>
      <c r="X636" s="28"/>
      <c r="Y636" s="28"/>
      <c r="Z636" s="28"/>
      <c r="AA636" s="28"/>
      <c r="AB636" s="28"/>
      <c r="AC636" s="28"/>
      <c r="AD636" s="28"/>
      <c r="AE636" s="28"/>
    </row>
    <row r="637">
      <c r="A637" s="28"/>
      <c r="B637" s="28"/>
      <c r="C637" s="28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28"/>
      <c r="X637" s="28"/>
      <c r="Y637" s="28"/>
      <c r="Z637" s="28"/>
      <c r="AA637" s="28"/>
      <c r="AB637" s="28"/>
      <c r="AC637" s="28"/>
      <c r="AD637" s="28"/>
      <c r="AE637" s="28"/>
    </row>
    <row r="638">
      <c r="A638" s="28"/>
      <c r="B638" s="28"/>
      <c r="C638" s="28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28"/>
      <c r="X638" s="28"/>
      <c r="Y638" s="28"/>
      <c r="Z638" s="28"/>
      <c r="AA638" s="28"/>
      <c r="AB638" s="28"/>
      <c r="AC638" s="28"/>
      <c r="AD638" s="28"/>
      <c r="AE638" s="28"/>
    </row>
    <row r="639">
      <c r="A639" s="28"/>
      <c r="B639" s="28"/>
      <c r="C639" s="28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28"/>
      <c r="X639" s="28"/>
      <c r="Y639" s="28"/>
      <c r="Z639" s="28"/>
      <c r="AA639" s="28"/>
      <c r="AB639" s="28"/>
      <c r="AC639" s="28"/>
      <c r="AD639" s="28"/>
      <c r="AE639" s="28"/>
    </row>
    <row r="640">
      <c r="A640" s="28"/>
      <c r="B640" s="28"/>
      <c r="C640" s="28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28"/>
      <c r="X640" s="28"/>
      <c r="Y640" s="28"/>
      <c r="Z640" s="28"/>
      <c r="AA640" s="28"/>
      <c r="AB640" s="28"/>
      <c r="AC640" s="28"/>
      <c r="AD640" s="28"/>
      <c r="AE640" s="28"/>
    </row>
    <row r="641">
      <c r="A641" s="28"/>
      <c r="B641" s="28"/>
      <c r="C641" s="28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28"/>
      <c r="X641" s="28"/>
      <c r="Y641" s="28"/>
      <c r="Z641" s="28"/>
      <c r="AA641" s="28"/>
      <c r="AB641" s="28"/>
      <c r="AC641" s="28"/>
      <c r="AD641" s="28"/>
      <c r="AE641" s="28"/>
    </row>
    <row r="642">
      <c r="A642" s="28"/>
      <c r="B642" s="28"/>
      <c r="C642" s="28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28"/>
      <c r="X642" s="28"/>
      <c r="Y642" s="28"/>
      <c r="Z642" s="28"/>
      <c r="AA642" s="28"/>
      <c r="AB642" s="28"/>
      <c r="AC642" s="28"/>
      <c r="AD642" s="28"/>
      <c r="AE642" s="28"/>
    </row>
    <row r="643">
      <c r="A643" s="28"/>
      <c r="B643" s="28"/>
      <c r="C643" s="28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28"/>
      <c r="X643" s="28"/>
      <c r="Y643" s="28"/>
      <c r="Z643" s="28"/>
      <c r="AA643" s="28"/>
      <c r="AB643" s="28"/>
      <c r="AC643" s="28"/>
      <c r="AD643" s="28"/>
      <c r="AE643" s="28"/>
    </row>
    <row r="644">
      <c r="A644" s="28"/>
      <c r="B644" s="28"/>
      <c r="C644" s="28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28"/>
      <c r="X644" s="28"/>
      <c r="Y644" s="28"/>
      <c r="Z644" s="28"/>
      <c r="AA644" s="28"/>
      <c r="AB644" s="28"/>
      <c r="AC644" s="28"/>
      <c r="AD644" s="28"/>
      <c r="AE644" s="28"/>
    </row>
    <row r="645">
      <c r="A645" s="28"/>
      <c r="B645" s="28"/>
      <c r="C645" s="28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28"/>
      <c r="X645" s="28"/>
      <c r="Y645" s="28"/>
      <c r="Z645" s="28"/>
      <c r="AA645" s="28"/>
      <c r="AB645" s="28"/>
      <c r="AC645" s="28"/>
      <c r="AD645" s="28"/>
      <c r="AE645" s="28"/>
    </row>
    <row r="646">
      <c r="A646" s="28"/>
      <c r="B646" s="28"/>
      <c r="C646" s="28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28"/>
      <c r="X646" s="28"/>
      <c r="Y646" s="28"/>
      <c r="Z646" s="28"/>
      <c r="AA646" s="28"/>
      <c r="AB646" s="28"/>
      <c r="AC646" s="28"/>
      <c r="AD646" s="28"/>
      <c r="AE646" s="28"/>
    </row>
    <row r="647">
      <c r="A647" s="28"/>
      <c r="B647" s="28"/>
      <c r="C647" s="28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28"/>
      <c r="X647" s="28"/>
      <c r="Y647" s="28"/>
      <c r="Z647" s="28"/>
      <c r="AA647" s="28"/>
      <c r="AB647" s="28"/>
      <c r="AC647" s="28"/>
      <c r="AD647" s="28"/>
      <c r="AE647" s="28"/>
    </row>
    <row r="648">
      <c r="A648" s="28"/>
      <c r="B648" s="28"/>
      <c r="C648" s="28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28"/>
      <c r="X648" s="28"/>
      <c r="Y648" s="28"/>
      <c r="Z648" s="28"/>
      <c r="AA648" s="28"/>
      <c r="AB648" s="28"/>
      <c r="AC648" s="28"/>
      <c r="AD648" s="28"/>
      <c r="AE648" s="28"/>
    </row>
    <row r="649">
      <c r="A649" s="28"/>
      <c r="B649" s="28"/>
      <c r="C649" s="28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28"/>
      <c r="X649" s="28"/>
      <c r="Y649" s="28"/>
      <c r="Z649" s="28"/>
      <c r="AA649" s="28"/>
      <c r="AB649" s="28"/>
      <c r="AC649" s="28"/>
      <c r="AD649" s="28"/>
      <c r="AE649" s="28"/>
    </row>
    <row r="650">
      <c r="A650" s="28"/>
      <c r="B650" s="28"/>
      <c r="C650" s="28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28"/>
      <c r="X650" s="28"/>
      <c r="Y650" s="28"/>
      <c r="Z650" s="28"/>
      <c r="AA650" s="28"/>
      <c r="AB650" s="28"/>
      <c r="AC650" s="28"/>
      <c r="AD650" s="28"/>
      <c r="AE650" s="28"/>
    </row>
    <row r="651">
      <c r="A651" s="28"/>
      <c r="B651" s="28"/>
      <c r="C651" s="28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28"/>
      <c r="X651" s="28"/>
      <c r="Y651" s="28"/>
      <c r="Z651" s="28"/>
      <c r="AA651" s="28"/>
      <c r="AB651" s="28"/>
      <c r="AC651" s="28"/>
      <c r="AD651" s="28"/>
      <c r="AE651" s="28"/>
    </row>
    <row r="652">
      <c r="A652" s="28"/>
      <c r="B652" s="28"/>
      <c r="C652" s="28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28"/>
      <c r="X652" s="28"/>
      <c r="Y652" s="28"/>
      <c r="Z652" s="28"/>
      <c r="AA652" s="28"/>
      <c r="AB652" s="28"/>
      <c r="AC652" s="28"/>
      <c r="AD652" s="28"/>
      <c r="AE652" s="28"/>
    </row>
    <row r="653">
      <c r="A653" s="28"/>
      <c r="B653" s="28"/>
      <c r="C653" s="28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28"/>
      <c r="X653" s="28"/>
      <c r="Y653" s="28"/>
      <c r="Z653" s="28"/>
      <c r="AA653" s="28"/>
      <c r="AB653" s="28"/>
      <c r="AC653" s="28"/>
      <c r="AD653" s="28"/>
      <c r="AE653" s="28"/>
    </row>
    <row r="654">
      <c r="A654" s="28"/>
      <c r="B654" s="28"/>
      <c r="C654" s="28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28"/>
      <c r="X654" s="28"/>
      <c r="Y654" s="28"/>
      <c r="Z654" s="28"/>
      <c r="AA654" s="28"/>
      <c r="AB654" s="28"/>
      <c r="AC654" s="28"/>
      <c r="AD654" s="28"/>
      <c r="AE654" s="28"/>
    </row>
    <row r="655">
      <c r="A655" s="28"/>
      <c r="B655" s="28"/>
      <c r="C655" s="28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28"/>
      <c r="X655" s="28"/>
      <c r="Y655" s="28"/>
      <c r="Z655" s="28"/>
      <c r="AA655" s="28"/>
      <c r="AB655" s="28"/>
      <c r="AC655" s="28"/>
      <c r="AD655" s="28"/>
      <c r="AE655" s="28"/>
    </row>
    <row r="656">
      <c r="A656" s="28"/>
      <c r="B656" s="28"/>
      <c r="C656" s="28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28"/>
      <c r="X656" s="28"/>
      <c r="Y656" s="28"/>
      <c r="Z656" s="28"/>
      <c r="AA656" s="28"/>
      <c r="AB656" s="28"/>
      <c r="AC656" s="28"/>
      <c r="AD656" s="28"/>
      <c r="AE656" s="28"/>
    </row>
    <row r="657">
      <c r="A657" s="28"/>
      <c r="B657" s="28"/>
      <c r="C657" s="28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28"/>
      <c r="X657" s="28"/>
      <c r="Y657" s="28"/>
      <c r="Z657" s="28"/>
      <c r="AA657" s="28"/>
      <c r="AB657" s="28"/>
      <c r="AC657" s="28"/>
      <c r="AD657" s="28"/>
      <c r="AE657" s="28"/>
    </row>
    <row r="658">
      <c r="A658" s="28"/>
      <c r="B658" s="28"/>
      <c r="C658" s="28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28"/>
      <c r="X658" s="28"/>
      <c r="Y658" s="28"/>
      <c r="Z658" s="28"/>
      <c r="AA658" s="28"/>
      <c r="AB658" s="28"/>
      <c r="AC658" s="28"/>
      <c r="AD658" s="28"/>
      <c r="AE658" s="28"/>
    </row>
    <row r="659">
      <c r="A659" s="28"/>
      <c r="B659" s="28"/>
      <c r="C659" s="28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28"/>
      <c r="X659" s="28"/>
      <c r="Y659" s="28"/>
      <c r="Z659" s="28"/>
      <c r="AA659" s="28"/>
      <c r="AB659" s="28"/>
      <c r="AC659" s="28"/>
      <c r="AD659" s="28"/>
      <c r="AE659" s="28"/>
    </row>
    <row r="660">
      <c r="A660" s="28"/>
      <c r="B660" s="28"/>
      <c r="C660" s="28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28"/>
      <c r="X660" s="28"/>
      <c r="Y660" s="28"/>
      <c r="Z660" s="28"/>
      <c r="AA660" s="28"/>
      <c r="AB660" s="28"/>
      <c r="AC660" s="28"/>
      <c r="AD660" s="28"/>
      <c r="AE660" s="28"/>
    </row>
    <row r="661">
      <c r="A661" s="28"/>
      <c r="B661" s="28"/>
      <c r="C661" s="28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28"/>
      <c r="X661" s="28"/>
      <c r="Y661" s="28"/>
      <c r="Z661" s="28"/>
      <c r="AA661" s="28"/>
      <c r="AB661" s="28"/>
      <c r="AC661" s="28"/>
      <c r="AD661" s="28"/>
      <c r="AE661" s="28"/>
    </row>
    <row r="662">
      <c r="A662" s="28"/>
      <c r="B662" s="28"/>
      <c r="C662" s="28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28"/>
      <c r="X662" s="28"/>
      <c r="Y662" s="28"/>
      <c r="Z662" s="28"/>
      <c r="AA662" s="28"/>
      <c r="AB662" s="28"/>
      <c r="AC662" s="28"/>
      <c r="AD662" s="28"/>
      <c r="AE662" s="28"/>
    </row>
    <row r="663">
      <c r="A663" s="28"/>
      <c r="B663" s="28"/>
      <c r="C663" s="28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28"/>
      <c r="X663" s="28"/>
      <c r="Y663" s="28"/>
      <c r="Z663" s="28"/>
      <c r="AA663" s="28"/>
      <c r="AB663" s="28"/>
      <c r="AC663" s="28"/>
      <c r="AD663" s="28"/>
      <c r="AE663" s="28"/>
    </row>
    <row r="664">
      <c r="A664" s="28"/>
      <c r="B664" s="28"/>
      <c r="C664" s="28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28"/>
      <c r="X664" s="28"/>
      <c r="Y664" s="28"/>
      <c r="Z664" s="28"/>
      <c r="AA664" s="28"/>
      <c r="AB664" s="28"/>
      <c r="AC664" s="28"/>
      <c r="AD664" s="28"/>
      <c r="AE664" s="28"/>
    </row>
    <row r="665">
      <c r="A665" s="28"/>
      <c r="B665" s="28"/>
      <c r="C665" s="28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28"/>
      <c r="X665" s="28"/>
      <c r="Y665" s="28"/>
      <c r="Z665" s="28"/>
      <c r="AA665" s="28"/>
      <c r="AB665" s="28"/>
      <c r="AC665" s="28"/>
      <c r="AD665" s="28"/>
      <c r="AE665" s="28"/>
    </row>
    <row r="666">
      <c r="A666" s="28"/>
      <c r="B666" s="28"/>
      <c r="C666" s="28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28"/>
      <c r="X666" s="28"/>
      <c r="Y666" s="28"/>
      <c r="Z666" s="28"/>
      <c r="AA666" s="28"/>
      <c r="AB666" s="28"/>
      <c r="AC666" s="28"/>
      <c r="AD666" s="28"/>
      <c r="AE666" s="28"/>
    </row>
    <row r="667">
      <c r="A667" s="28"/>
      <c r="B667" s="28"/>
      <c r="C667" s="28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28"/>
      <c r="X667" s="28"/>
      <c r="Y667" s="28"/>
      <c r="Z667" s="28"/>
      <c r="AA667" s="28"/>
      <c r="AB667" s="28"/>
      <c r="AC667" s="28"/>
      <c r="AD667" s="28"/>
      <c r="AE667" s="28"/>
    </row>
    <row r="668">
      <c r="A668" s="28"/>
      <c r="B668" s="28"/>
      <c r="C668" s="28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28"/>
      <c r="X668" s="28"/>
      <c r="Y668" s="28"/>
      <c r="Z668" s="28"/>
      <c r="AA668" s="28"/>
      <c r="AB668" s="28"/>
      <c r="AC668" s="28"/>
      <c r="AD668" s="28"/>
      <c r="AE668" s="28"/>
    </row>
    <row r="669">
      <c r="A669" s="28"/>
      <c r="B669" s="28"/>
      <c r="C669" s="28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28"/>
      <c r="X669" s="28"/>
      <c r="Y669" s="28"/>
      <c r="Z669" s="28"/>
      <c r="AA669" s="28"/>
      <c r="AB669" s="28"/>
      <c r="AC669" s="28"/>
      <c r="AD669" s="28"/>
      <c r="AE669" s="28"/>
    </row>
    <row r="670">
      <c r="A670" s="28"/>
      <c r="B670" s="28"/>
      <c r="C670" s="28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28"/>
      <c r="X670" s="28"/>
      <c r="Y670" s="28"/>
      <c r="Z670" s="28"/>
      <c r="AA670" s="28"/>
      <c r="AB670" s="28"/>
      <c r="AC670" s="28"/>
      <c r="AD670" s="28"/>
      <c r="AE670" s="28"/>
    </row>
    <row r="671">
      <c r="A671" s="28"/>
      <c r="B671" s="28"/>
      <c r="C671" s="28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28"/>
      <c r="X671" s="28"/>
      <c r="Y671" s="28"/>
      <c r="Z671" s="28"/>
      <c r="AA671" s="28"/>
      <c r="AB671" s="28"/>
      <c r="AC671" s="28"/>
      <c r="AD671" s="28"/>
      <c r="AE671" s="28"/>
    </row>
    <row r="672">
      <c r="A672" s="28"/>
      <c r="B672" s="28"/>
      <c r="C672" s="28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28"/>
      <c r="X672" s="28"/>
      <c r="Y672" s="28"/>
      <c r="Z672" s="28"/>
      <c r="AA672" s="28"/>
      <c r="AB672" s="28"/>
      <c r="AC672" s="28"/>
      <c r="AD672" s="28"/>
      <c r="AE672" s="28"/>
    </row>
    <row r="673">
      <c r="A673" s="28"/>
      <c r="B673" s="28"/>
      <c r="C673" s="28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28"/>
      <c r="X673" s="28"/>
      <c r="Y673" s="28"/>
      <c r="Z673" s="28"/>
      <c r="AA673" s="28"/>
      <c r="AB673" s="28"/>
      <c r="AC673" s="28"/>
      <c r="AD673" s="28"/>
      <c r="AE673" s="28"/>
    </row>
    <row r="674">
      <c r="A674" s="28"/>
      <c r="B674" s="28"/>
      <c r="C674" s="28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28"/>
      <c r="X674" s="28"/>
      <c r="Y674" s="28"/>
      <c r="Z674" s="28"/>
      <c r="AA674" s="28"/>
      <c r="AB674" s="28"/>
      <c r="AC674" s="28"/>
      <c r="AD674" s="28"/>
      <c r="AE674" s="28"/>
    </row>
    <row r="675">
      <c r="A675" s="28"/>
      <c r="B675" s="28"/>
      <c r="C675" s="28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28"/>
      <c r="X675" s="28"/>
      <c r="Y675" s="28"/>
      <c r="Z675" s="28"/>
      <c r="AA675" s="28"/>
      <c r="AB675" s="28"/>
      <c r="AC675" s="28"/>
      <c r="AD675" s="28"/>
      <c r="AE675" s="28"/>
    </row>
    <row r="676">
      <c r="A676" s="28"/>
      <c r="B676" s="28"/>
      <c r="C676" s="28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28"/>
      <c r="X676" s="28"/>
      <c r="Y676" s="28"/>
      <c r="Z676" s="28"/>
      <c r="AA676" s="28"/>
      <c r="AB676" s="28"/>
      <c r="AC676" s="28"/>
      <c r="AD676" s="28"/>
      <c r="AE676" s="28"/>
    </row>
    <row r="677">
      <c r="A677" s="28"/>
      <c r="B677" s="28"/>
      <c r="C677" s="28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28"/>
      <c r="X677" s="28"/>
      <c r="Y677" s="28"/>
      <c r="Z677" s="28"/>
      <c r="AA677" s="28"/>
      <c r="AB677" s="28"/>
      <c r="AC677" s="28"/>
      <c r="AD677" s="28"/>
      <c r="AE677" s="28"/>
    </row>
    <row r="678">
      <c r="A678" s="28"/>
      <c r="B678" s="28"/>
      <c r="C678" s="28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28"/>
      <c r="X678" s="28"/>
      <c r="Y678" s="28"/>
      <c r="Z678" s="28"/>
      <c r="AA678" s="28"/>
      <c r="AB678" s="28"/>
      <c r="AC678" s="28"/>
      <c r="AD678" s="28"/>
      <c r="AE678" s="28"/>
    </row>
    <row r="679">
      <c r="A679" s="28"/>
      <c r="B679" s="28"/>
      <c r="C679" s="28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28"/>
      <c r="X679" s="28"/>
      <c r="Y679" s="28"/>
      <c r="Z679" s="28"/>
      <c r="AA679" s="28"/>
      <c r="AB679" s="28"/>
      <c r="AC679" s="28"/>
      <c r="AD679" s="28"/>
      <c r="AE679" s="28"/>
    </row>
    <row r="680">
      <c r="A680" s="28"/>
      <c r="B680" s="28"/>
      <c r="C680" s="28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28"/>
      <c r="X680" s="28"/>
      <c r="Y680" s="28"/>
      <c r="Z680" s="28"/>
      <c r="AA680" s="28"/>
      <c r="AB680" s="28"/>
      <c r="AC680" s="28"/>
      <c r="AD680" s="28"/>
      <c r="AE680" s="28"/>
    </row>
    <row r="681">
      <c r="A681" s="28"/>
      <c r="B681" s="28"/>
      <c r="C681" s="28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28"/>
      <c r="X681" s="28"/>
      <c r="Y681" s="28"/>
      <c r="Z681" s="28"/>
      <c r="AA681" s="28"/>
      <c r="AB681" s="28"/>
      <c r="AC681" s="28"/>
      <c r="AD681" s="28"/>
      <c r="AE681" s="28"/>
    </row>
    <row r="682">
      <c r="A682" s="28"/>
      <c r="B682" s="28"/>
      <c r="C682" s="28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28"/>
      <c r="X682" s="28"/>
      <c r="Y682" s="28"/>
      <c r="Z682" s="28"/>
      <c r="AA682" s="28"/>
      <c r="AB682" s="28"/>
      <c r="AC682" s="28"/>
      <c r="AD682" s="28"/>
      <c r="AE682" s="28"/>
    </row>
    <row r="683">
      <c r="A683" s="28"/>
      <c r="B683" s="28"/>
      <c r="C683" s="28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28"/>
      <c r="X683" s="28"/>
      <c r="Y683" s="28"/>
      <c r="Z683" s="28"/>
      <c r="AA683" s="28"/>
      <c r="AB683" s="28"/>
      <c r="AC683" s="28"/>
      <c r="AD683" s="28"/>
      <c r="AE683" s="28"/>
    </row>
    <row r="684">
      <c r="A684" s="28"/>
      <c r="B684" s="28"/>
      <c r="C684" s="28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28"/>
      <c r="X684" s="28"/>
      <c r="Y684" s="28"/>
      <c r="Z684" s="28"/>
      <c r="AA684" s="28"/>
      <c r="AB684" s="28"/>
      <c r="AC684" s="28"/>
      <c r="AD684" s="28"/>
      <c r="AE684" s="28"/>
    </row>
    <row r="685">
      <c r="A685" s="28"/>
      <c r="B685" s="28"/>
      <c r="C685" s="28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28"/>
      <c r="X685" s="28"/>
      <c r="Y685" s="28"/>
      <c r="Z685" s="28"/>
      <c r="AA685" s="28"/>
      <c r="AB685" s="28"/>
      <c r="AC685" s="28"/>
      <c r="AD685" s="28"/>
      <c r="AE685" s="28"/>
    </row>
    <row r="686">
      <c r="A686" s="28"/>
      <c r="B686" s="28"/>
      <c r="C686" s="28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28"/>
      <c r="X686" s="28"/>
      <c r="Y686" s="28"/>
      <c r="Z686" s="28"/>
      <c r="AA686" s="28"/>
      <c r="AB686" s="28"/>
      <c r="AC686" s="28"/>
      <c r="AD686" s="28"/>
      <c r="AE686" s="28"/>
    </row>
    <row r="687">
      <c r="A687" s="28"/>
      <c r="B687" s="28"/>
      <c r="C687" s="28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28"/>
      <c r="X687" s="28"/>
      <c r="Y687" s="28"/>
      <c r="Z687" s="28"/>
      <c r="AA687" s="28"/>
      <c r="AB687" s="28"/>
      <c r="AC687" s="28"/>
      <c r="AD687" s="28"/>
      <c r="AE687" s="28"/>
    </row>
    <row r="688">
      <c r="A688" s="28"/>
      <c r="B688" s="28"/>
      <c r="C688" s="28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28"/>
      <c r="X688" s="28"/>
      <c r="Y688" s="28"/>
      <c r="Z688" s="28"/>
      <c r="AA688" s="28"/>
      <c r="AB688" s="28"/>
      <c r="AC688" s="28"/>
      <c r="AD688" s="28"/>
      <c r="AE688" s="28"/>
    </row>
    <row r="689">
      <c r="A689" s="28"/>
      <c r="B689" s="28"/>
      <c r="C689" s="28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28"/>
      <c r="X689" s="28"/>
      <c r="Y689" s="28"/>
      <c r="Z689" s="28"/>
      <c r="AA689" s="28"/>
      <c r="AB689" s="28"/>
      <c r="AC689" s="28"/>
      <c r="AD689" s="28"/>
      <c r="AE689" s="28"/>
    </row>
    <row r="690">
      <c r="A690" s="28"/>
      <c r="B690" s="28"/>
      <c r="C690" s="28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28"/>
      <c r="X690" s="28"/>
      <c r="Y690" s="28"/>
      <c r="Z690" s="28"/>
      <c r="AA690" s="28"/>
      <c r="AB690" s="28"/>
      <c r="AC690" s="28"/>
      <c r="AD690" s="28"/>
      <c r="AE690" s="28"/>
    </row>
    <row r="691">
      <c r="A691" s="28"/>
      <c r="B691" s="28"/>
      <c r="C691" s="28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28"/>
      <c r="X691" s="28"/>
      <c r="Y691" s="28"/>
      <c r="Z691" s="28"/>
      <c r="AA691" s="28"/>
      <c r="AB691" s="28"/>
      <c r="AC691" s="28"/>
      <c r="AD691" s="28"/>
      <c r="AE691" s="28"/>
    </row>
    <row r="692">
      <c r="A692" s="28"/>
      <c r="B692" s="28"/>
      <c r="C692" s="28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28"/>
      <c r="X692" s="28"/>
      <c r="Y692" s="28"/>
      <c r="Z692" s="28"/>
      <c r="AA692" s="28"/>
      <c r="AB692" s="28"/>
      <c r="AC692" s="28"/>
      <c r="AD692" s="28"/>
      <c r="AE692" s="28"/>
    </row>
    <row r="693">
      <c r="A693" s="28"/>
      <c r="B693" s="28"/>
      <c r="C693" s="28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28"/>
      <c r="X693" s="28"/>
      <c r="Y693" s="28"/>
      <c r="Z693" s="28"/>
      <c r="AA693" s="28"/>
      <c r="AB693" s="28"/>
      <c r="AC693" s="28"/>
      <c r="AD693" s="28"/>
      <c r="AE693" s="28"/>
    </row>
    <row r="694">
      <c r="A694" s="28"/>
      <c r="B694" s="28"/>
      <c r="C694" s="28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28"/>
      <c r="X694" s="28"/>
      <c r="Y694" s="28"/>
      <c r="Z694" s="28"/>
      <c r="AA694" s="28"/>
      <c r="AB694" s="28"/>
      <c r="AC694" s="28"/>
      <c r="AD694" s="28"/>
      <c r="AE694" s="28"/>
    </row>
    <row r="695">
      <c r="A695" s="28"/>
      <c r="B695" s="28"/>
      <c r="C695" s="28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28"/>
      <c r="X695" s="28"/>
      <c r="Y695" s="28"/>
      <c r="Z695" s="28"/>
      <c r="AA695" s="28"/>
      <c r="AB695" s="28"/>
      <c r="AC695" s="28"/>
      <c r="AD695" s="28"/>
      <c r="AE695" s="28"/>
    </row>
    <row r="696">
      <c r="A696" s="28"/>
      <c r="B696" s="28"/>
      <c r="C696" s="28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28"/>
      <c r="X696" s="28"/>
      <c r="Y696" s="28"/>
      <c r="Z696" s="28"/>
      <c r="AA696" s="28"/>
      <c r="AB696" s="28"/>
      <c r="AC696" s="28"/>
      <c r="AD696" s="28"/>
      <c r="AE696" s="28"/>
    </row>
    <row r="697">
      <c r="A697" s="28"/>
      <c r="B697" s="28"/>
      <c r="C697" s="28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28"/>
      <c r="X697" s="28"/>
      <c r="Y697" s="28"/>
      <c r="Z697" s="28"/>
      <c r="AA697" s="28"/>
      <c r="AB697" s="28"/>
      <c r="AC697" s="28"/>
      <c r="AD697" s="28"/>
      <c r="AE697" s="28"/>
    </row>
    <row r="698">
      <c r="A698" s="28"/>
      <c r="B698" s="28"/>
      <c r="C698" s="28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28"/>
      <c r="X698" s="28"/>
      <c r="Y698" s="28"/>
      <c r="Z698" s="28"/>
      <c r="AA698" s="28"/>
      <c r="AB698" s="28"/>
      <c r="AC698" s="28"/>
      <c r="AD698" s="28"/>
      <c r="AE698" s="28"/>
    </row>
    <row r="699">
      <c r="A699" s="28"/>
      <c r="B699" s="28"/>
      <c r="C699" s="28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28"/>
      <c r="X699" s="28"/>
      <c r="Y699" s="28"/>
      <c r="Z699" s="28"/>
      <c r="AA699" s="28"/>
      <c r="AB699" s="28"/>
      <c r="AC699" s="28"/>
      <c r="AD699" s="28"/>
      <c r="AE699" s="28"/>
    </row>
    <row r="700">
      <c r="A700" s="28"/>
      <c r="B700" s="28"/>
      <c r="C700" s="28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28"/>
      <c r="X700" s="28"/>
      <c r="Y700" s="28"/>
      <c r="Z700" s="28"/>
      <c r="AA700" s="28"/>
      <c r="AB700" s="28"/>
      <c r="AC700" s="28"/>
      <c r="AD700" s="28"/>
      <c r="AE700" s="28"/>
    </row>
    <row r="701">
      <c r="A701" s="28"/>
      <c r="B701" s="28"/>
      <c r="C701" s="28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28"/>
      <c r="X701" s="28"/>
      <c r="Y701" s="28"/>
      <c r="Z701" s="28"/>
      <c r="AA701" s="28"/>
      <c r="AB701" s="28"/>
      <c r="AC701" s="28"/>
      <c r="AD701" s="28"/>
      <c r="AE701" s="28"/>
    </row>
    <row r="702">
      <c r="A702" s="28"/>
      <c r="B702" s="28"/>
      <c r="C702" s="28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28"/>
      <c r="X702" s="28"/>
      <c r="Y702" s="28"/>
      <c r="Z702" s="28"/>
      <c r="AA702" s="28"/>
      <c r="AB702" s="28"/>
      <c r="AC702" s="28"/>
      <c r="AD702" s="28"/>
      <c r="AE702" s="28"/>
    </row>
    <row r="703">
      <c r="A703" s="28"/>
      <c r="B703" s="28"/>
      <c r="C703" s="28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28"/>
      <c r="X703" s="28"/>
      <c r="Y703" s="28"/>
      <c r="Z703" s="28"/>
      <c r="AA703" s="28"/>
      <c r="AB703" s="28"/>
      <c r="AC703" s="28"/>
      <c r="AD703" s="28"/>
      <c r="AE703" s="28"/>
    </row>
    <row r="704">
      <c r="A704" s="28"/>
      <c r="B704" s="28"/>
      <c r="C704" s="28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28"/>
      <c r="X704" s="28"/>
      <c r="Y704" s="28"/>
      <c r="Z704" s="28"/>
      <c r="AA704" s="28"/>
      <c r="AB704" s="28"/>
      <c r="AC704" s="28"/>
      <c r="AD704" s="28"/>
      <c r="AE704" s="28"/>
    </row>
    <row r="705">
      <c r="A705" s="28"/>
      <c r="B705" s="28"/>
      <c r="C705" s="28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28"/>
      <c r="X705" s="28"/>
      <c r="Y705" s="28"/>
      <c r="Z705" s="28"/>
      <c r="AA705" s="28"/>
      <c r="AB705" s="28"/>
      <c r="AC705" s="28"/>
      <c r="AD705" s="28"/>
      <c r="AE705" s="28"/>
    </row>
    <row r="706">
      <c r="A706" s="28"/>
      <c r="B706" s="28"/>
      <c r="C706" s="28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28"/>
      <c r="X706" s="28"/>
      <c r="Y706" s="28"/>
      <c r="Z706" s="28"/>
      <c r="AA706" s="28"/>
      <c r="AB706" s="28"/>
      <c r="AC706" s="28"/>
      <c r="AD706" s="28"/>
      <c r="AE706" s="28"/>
    </row>
    <row r="707">
      <c r="A707" s="28"/>
      <c r="B707" s="28"/>
      <c r="C707" s="28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28"/>
      <c r="X707" s="28"/>
      <c r="Y707" s="28"/>
      <c r="Z707" s="28"/>
      <c r="AA707" s="28"/>
      <c r="AB707" s="28"/>
      <c r="AC707" s="28"/>
      <c r="AD707" s="28"/>
      <c r="AE707" s="28"/>
    </row>
    <row r="708">
      <c r="A708" s="28"/>
      <c r="B708" s="28"/>
      <c r="C708" s="28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28"/>
      <c r="X708" s="28"/>
      <c r="Y708" s="28"/>
      <c r="Z708" s="28"/>
      <c r="AA708" s="28"/>
      <c r="AB708" s="28"/>
      <c r="AC708" s="28"/>
      <c r="AD708" s="28"/>
      <c r="AE708" s="28"/>
    </row>
    <row r="709">
      <c r="A709" s="28"/>
      <c r="B709" s="28"/>
      <c r="C709" s="28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28"/>
      <c r="X709" s="28"/>
      <c r="Y709" s="28"/>
      <c r="Z709" s="28"/>
      <c r="AA709" s="28"/>
      <c r="AB709" s="28"/>
      <c r="AC709" s="28"/>
      <c r="AD709" s="28"/>
      <c r="AE709" s="28"/>
    </row>
    <row r="710">
      <c r="A710" s="28"/>
      <c r="B710" s="28"/>
      <c r="C710" s="28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28"/>
      <c r="X710" s="28"/>
      <c r="Y710" s="28"/>
      <c r="Z710" s="28"/>
      <c r="AA710" s="28"/>
      <c r="AB710" s="28"/>
      <c r="AC710" s="28"/>
      <c r="AD710" s="28"/>
      <c r="AE710" s="28"/>
    </row>
    <row r="711">
      <c r="A711" s="28"/>
      <c r="B711" s="28"/>
      <c r="C711" s="28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28"/>
      <c r="X711" s="28"/>
      <c r="Y711" s="28"/>
      <c r="Z711" s="28"/>
      <c r="AA711" s="28"/>
      <c r="AB711" s="28"/>
      <c r="AC711" s="28"/>
      <c r="AD711" s="28"/>
      <c r="AE711" s="28"/>
    </row>
    <row r="712">
      <c r="A712" s="28"/>
      <c r="B712" s="28"/>
      <c r="C712" s="28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28"/>
      <c r="X712" s="28"/>
      <c r="Y712" s="28"/>
      <c r="Z712" s="28"/>
      <c r="AA712" s="28"/>
      <c r="AB712" s="28"/>
      <c r="AC712" s="28"/>
      <c r="AD712" s="28"/>
      <c r="AE712" s="28"/>
    </row>
    <row r="713">
      <c r="A713" s="28"/>
      <c r="B713" s="28"/>
      <c r="C713" s="28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28"/>
      <c r="X713" s="28"/>
      <c r="Y713" s="28"/>
      <c r="Z713" s="28"/>
      <c r="AA713" s="28"/>
      <c r="AB713" s="28"/>
      <c r="AC713" s="28"/>
      <c r="AD713" s="28"/>
      <c r="AE713" s="28"/>
    </row>
    <row r="714">
      <c r="A714" s="28"/>
      <c r="B714" s="28"/>
      <c r="C714" s="28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28"/>
      <c r="X714" s="28"/>
      <c r="Y714" s="28"/>
      <c r="Z714" s="28"/>
      <c r="AA714" s="28"/>
      <c r="AB714" s="28"/>
      <c r="AC714" s="28"/>
      <c r="AD714" s="28"/>
      <c r="AE714" s="28"/>
    </row>
    <row r="715">
      <c r="A715" s="28"/>
      <c r="B715" s="28"/>
      <c r="C715" s="28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28"/>
      <c r="X715" s="28"/>
      <c r="Y715" s="28"/>
      <c r="Z715" s="28"/>
      <c r="AA715" s="28"/>
      <c r="AB715" s="28"/>
      <c r="AC715" s="28"/>
      <c r="AD715" s="28"/>
      <c r="AE715" s="28"/>
    </row>
    <row r="716">
      <c r="A716" s="28"/>
      <c r="B716" s="28"/>
      <c r="C716" s="28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28"/>
      <c r="X716" s="28"/>
      <c r="Y716" s="28"/>
      <c r="Z716" s="28"/>
      <c r="AA716" s="28"/>
      <c r="AB716" s="28"/>
      <c r="AC716" s="28"/>
      <c r="AD716" s="28"/>
      <c r="AE716" s="28"/>
    </row>
    <row r="717">
      <c r="A717" s="28"/>
      <c r="B717" s="28"/>
      <c r="C717" s="28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28"/>
      <c r="X717" s="28"/>
      <c r="Y717" s="28"/>
      <c r="Z717" s="28"/>
      <c r="AA717" s="28"/>
      <c r="AB717" s="28"/>
      <c r="AC717" s="28"/>
      <c r="AD717" s="28"/>
      <c r="AE717" s="28"/>
    </row>
    <row r="718">
      <c r="A718" s="28"/>
      <c r="B718" s="28"/>
      <c r="C718" s="28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28"/>
      <c r="X718" s="28"/>
      <c r="Y718" s="28"/>
      <c r="Z718" s="28"/>
      <c r="AA718" s="28"/>
      <c r="AB718" s="28"/>
      <c r="AC718" s="28"/>
      <c r="AD718" s="28"/>
      <c r="AE718" s="28"/>
    </row>
    <row r="719">
      <c r="A719" s="28"/>
      <c r="B719" s="28"/>
      <c r="C719" s="28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28"/>
      <c r="X719" s="28"/>
      <c r="Y719" s="28"/>
      <c r="Z719" s="28"/>
      <c r="AA719" s="28"/>
      <c r="AB719" s="28"/>
      <c r="AC719" s="28"/>
      <c r="AD719" s="28"/>
      <c r="AE719" s="28"/>
    </row>
    <row r="720">
      <c r="A720" s="28"/>
      <c r="B720" s="28"/>
      <c r="C720" s="28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28"/>
      <c r="X720" s="28"/>
      <c r="Y720" s="28"/>
      <c r="Z720" s="28"/>
      <c r="AA720" s="28"/>
      <c r="AB720" s="28"/>
      <c r="AC720" s="28"/>
      <c r="AD720" s="28"/>
      <c r="AE720" s="28"/>
    </row>
    <row r="721">
      <c r="A721" s="28"/>
      <c r="B721" s="28"/>
      <c r="C721" s="28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28"/>
      <c r="X721" s="28"/>
      <c r="Y721" s="28"/>
      <c r="Z721" s="28"/>
      <c r="AA721" s="28"/>
      <c r="AB721" s="28"/>
      <c r="AC721" s="28"/>
      <c r="AD721" s="28"/>
      <c r="AE721" s="28"/>
    </row>
    <row r="722">
      <c r="A722" s="28"/>
      <c r="B722" s="28"/>
      <c r="C722" s="28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28"/>
      <c r="X722" s="28"/>
      <c r="Y722" s="28"/>
      <c r="Z722" s="28"/>
      <c r="AA722" s="28"/>
      <c r="AB722" s="28"/>
      <c r="AC722" s="28"/>
      <c r="AD722" s="28"/>
      <c r="AE722" s="28"/>
    </row>
    <row r="723">
      <c r="A723" s="28"/>
      <c r="B723" s="28"/>
      <c r="C723" s="28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28"/>
      <c r="X723" s="28"/>
      <c r="Y723" s="28"/>
      <c r="Z723" s="28"/>
      <c r="AA723" s="28"/>
      <c r="AB723" s="28"/>
      <c r="AC723" s="28"/>
      <c r="AD723" s="28"/>
      <c r="AE723" s="28"/>
    </row>
    <row r="724">
      <c r="A724" s="28"/>
      <c r="B724" s="28"/>
      <c r="C724" s="28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28"/>
      <c r="X724" s="28"/>
      <c r="Y724" s="28"/>
      <c r="Z724" s="28"/>
      <c r="AA724" s="28"/>
      <c r="AB724" s="28"/>
      <c r="AC724" s="28"/>
      <c r="AD724" s="28"/>
      <c r="AE724" s="28"/>
    </row>
    <row r="725">
      <c r="A725" s="28"/>
      <c r="B725" s="28"/>
      <c r="C725" s="28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28"/>
      <c r="X725" s="28"/>
      <c r="Y725" s="28"/>
      <c r="Z725" s="28"/>
      <c r="AA725" s="28"/>
      <c r="AB725" s="28"/>
      <c r="AC725" s="28"/>
      <c r="AD725" s="28"/>
      <c r="AE725" s="28"/>
    </row>
    <row r="726">
      <c r="A726" s="28"/>
      <c r="B726" s="28"/>
      <c r="C726" s="28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28"/>
      <c r="X726" s="28"/>
      <c r="Y726" s="28"/>
      <c r="Z726" s="28"/>
      <c r="AA726" s="28"/>
      <c r="AB726" s="28"/>
      <c r="AC726" s="28"/>
      <c r="AD726" s="28"/>
      <c r="AE726" s="28"/>
    </row>
    <row r="727">
      <c r="A727" s="28"/>
      <c r="B727" s="28"/>
      <c r="C727" s="28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28"/>
      <c r="X727" s="28"/>
      <c r="Y727" s="28"/>
      <c r="Z727" s="28"/>
      <c r="AA727" s="28"/>
      <c r="AB727" s="28"/>
      <c r="AC727" s="28"/>
      <c r="AD727" s="28"/>
      <c r="AE727" s="28"/>
    </row>
    <row r="728">
      <c r="A728" s="28"/>
      <c r="B728" s="28"/>
      <c r="C728" s="28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28"/>
      <c r="X728" s="28"/>
      <c r="Y728" s="28"/>
      <c r="Z728" s="28"/>
      <c r="AA728" s="28"/>
      <c r="AB728" s="28"/>
      <c r="AC728" s="28"/>
      <c r="AD728" s="28"/>
      <c r="AE728" s="28"/>
    </row>
    <row r="729">
      <c r="A729" s="28"/>
      <c r="B729" s="28"/>
      <c r="C729" s="28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28"/>
      <c r="X729" s="28"/>
      <c r="Y729" s="28"/>
      <c r="Z729" s="28"/>
      <c r="AA729" s="28"/>
      <c r="AB729" s="28"/>
      <c r="AC729" s="28"/>
      <c r="AD729" s="28"/>
      <c r="AE729" s="28"/>
    </row>
    <row r="730">
      <c r="A730" s="28"/>
      <c r="B730" s="28"/>
      <c r="C730" s="28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28"/>
      <c r="X730" s="28"/>
      <c r="Y730" s="28"/>
      <c r="Z730" s="28"/>
      <c r="AA730" s="28"/>
      <c r="AB730" s="28"/>
      <c r="AC730" s="28"/>
      <c r="AD730" s="28"/>
      <c r="AE730" s="28"/>
    </row>
    <row r="731">
      <c r="A731" s="28"/>
      <c r="B731" s="28"/>
      <c r="C731" s="28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28"/>
      <c r="X731" s="28"/>
      <c r="Y731" s="28"/>
      <c r="Z731" s="28"/>
      <c r="AA731" s="28"/>
      <c r="AB731" s="28"/>
      <c r="AC731" s="28"/>
      <c r="AD731" s="28"/>
      <c r="AE731" s="28"/>
    </row>
    <row r="732">
      <c r="A732" s="28"/>
      <c r="B732" s="28"/>
      <c r="C732" s="28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28"/>
      <c r="X732" s="28"/>
      <c r="Y732" s="28"/>
      <c r="Z732" s="28"/>
      <c r="AA732" s="28"/>
      <c r="AB732" s="28"/>
      <c r="AC732" s="28"/>
      <c r="AD732" s="28"/>
      <c r="AE732" s="28"/>
    </row>
    <row r="733">
      <c r="A733" s="28"/>
      <c r="B733" s="28"/>
      <c r="C733" s="28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28"/>
      <c r="X733" s="28"/>
      <c r="Y733" s="28"/>
      <c r="Z733" s="28"/>
      <c r="AA733" s="28"/>
      <c r="AB733" s="28"/>
      <c r="AC733" s="28"/>
      <c r="AD733" s="28"/>
      <c r="AE733" s="28"/>
    </row>
    <row r="734">
      <c r="A734" s="28"/>
      <c r="B734" s="28"/>
      <c r="C734" s="28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28"/>
      <c r="X734" s="28"/>
      <c r="Y734" s="28"/>
      <c r="Z734" s="28"/>
      <c r="AA734" s="28"/>
      <c r="AB734" s="28"/>
      <c r="AC734" s="28"/>
      <c r="AD734" s="28"/>
      <c r="AE734" s="28"/>
    </row>
    <row r="735">
      <c r="A735" s="28"/>
      <c r="B735" s="28"/>
      <c r="C735" s="28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28"/>
      <c r="X735" s="28"/>
      <c r="Y735" s="28"/>
      <c r="Z735" s="28"/>
      <c r="AA735" s="28"/>
      <c r="AB735" s="28"/>
      <c r="AC735" s="28"/>
      <c r="AD735" s="28"/>
      <c r="AE735" s="28"/>
    </row>
    <row r="736">
      <c r="A736" s="28"/>
      <c r="B736" s="28"/>
      <c r="C736" s="28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28"/>
      <c r="X736" s="28"/>
      <c r="Y736" s="28"/>
      <c r="Z736" s="28"/>
      <c r="AA736" s="28"/>
      <c r="AB736" s="28"/>
      <c r="AC736" s="28"/>
      <c r="AD736" s="28"/>
      <c r="AE736" s="28"/>
    </row>
    <row r="737">
      <c r="A737" s="28"/>
      <c r="B737" s="28"/>
      <c r="C737" s="28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28"/>
      <c r="X737" s="28"/>
      <c r="Y737" s="28"/>
      <c r="Z737" s="28"/>
      <c r="AA737" s="28"/>
      <c r="AB737" s="28"/>
      <c r="AC737" s="28"/>
      <c r="AD737" s="28"/>
      <c r="AE737" s="28"/>
    </row>
    <row r="738">
      <c r="A738" s="28"/>
      <c r="B738" s="28"/>
      <c r="C738" s="28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28"/>
      <c r="X738" s="28"/>
      <c r="Y738" s="28"/>
      <c r="Z738" s="28"/>
      <c r="AA738" s="28"/>
      <c r="AB738" s="28"/>
      <c r="AC738" s="28"/>
      <c r="AD738" s="28"/>
      <c r="AE738" s="28"/>
    </row>
    <row r="739">
      <c r="A739" s="28"/>
      <c r="B739" s="28"/>
      <c r="C739" s="28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28"/>
      <c r="X739" s="28"/>
      <c r="Y739" s="28"/>
      <c r="Z739" s="28"/>
      <c r="AA739" s="28"/>
      <c r="AB739" s="28"/>
      <c r="AC739" s="28"/>
      <c r="AD739" s="28"/>
      <c r="AE739" s="28"/>
    </row>
    <row r="740">
      <c r="A740" s="28"/>
      <c r="B740" s="28"/>
      <c r="C740" s="28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28"/>
      <c r="X740" s="28"/>
      <c r="Y740" s="28"/>
      <c r="Z740" s="28"/>
      <c r="AA740" s="28"/>
      <c r="AB740" s="28"/>
      <c r="AC740" s="28"/>
      <c r="AD740" s="28"/>
      <c r="AE740" s="28"/>
    </row>
    <row r="741">
      <c r="A741" s="28"/>
      <c r="B741" s="28"/>
      <c r="C741" s="28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28"/>
      <c r="X741" s="28"/>
      <c r="Y741" s="28"/>
      <c r="Z741" s="28"/>
      <c r="AA741" s="28"/>
      <c r="AB741" s="28"/>
      <c r="AC741" s="28"/>
      <c r="AD741" s="28"/>
      <c r="AE741" s="28"/>
    </row>
    <row r="742">
      <c r="A742" s="28"/>
      <c r="B742" s="28"/>
      <c r="C742" s="28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28"/>
      <c r="X742" s="28"/>
      <c r="Y742" s="28"/>
      <c r="Z742" s="28"/>
      <c r="AA742" s="28"/>
      <c r="AB742" s="28"/>
      <c r="AC742" s="28"/>
      <c r="AD742" s="28"/>
      <c r="AE742" s="28"/>
    </row>
    <row r="743">
      <c r="A743" s="28"/>
      <c r="B743" s="28"/>
      <c r="C743" s="28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28"/>
      <c r="X743" s="28"/>
      <c r="Y743" s="28"/>
      <c r="Z743" s="28"/>
      <c r="AA743" s="28"/>
      <c r="AB743" s="28"/>
      <c r="AC743" s="28"/>
      <c r="AD743" s="28"/>
      <c r="AE743" s="28"/>
    </row>
    <row r="744">
      <c r="A744" s="28"/>
      <c r="B744" s="28"/>
      <c r="C744" s="28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28"/>
      <c r="X744" s="28"/>
      <c r="Y744" s="28"/>
      <c r="Z744" s="28"/>
      <c r="AA744" s="28"/>
      <c r="AB744" s="28"/>
      <c r="AC744" s="28"/>
      <c r="AD744" s="28"/>
      <c r="AE744" s="28"/>
    </row>
    <row r="745">
      <c r="A745" s="28"/>
      <c r="B745" s="28"/>
      <c r="C745" s="28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28"/>
      <c r="X745" s="28"/>
      <c r="Y745" s="28"/>
      <c r="Z745" s="28"/>
      <c r="AA745" s="28"/>
      <c r="AB745" s="28"/>
      <c r="AC745" s="28"/>
      <c r="AD745" s="28"/>
      <c r="AE745" s="28"/>
    </row>
    <row r="746">
      <c r="A746" s="28"/>
      <c r="B746" s="28"/>
      <c r="C746" s="28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28"/>
      <c r="X746" s="28"/>
      <c r="Y746" s="28"/>
      <c r="Z746" s="28"/>
      <c r="AA746" s="28"/>
      <c r="AB746" s="28"/>
      <c r="AC746" s="28"/>
      <c r="AD746" s="28"/>
      <c r="AE746" s="28"/>
    </row>
    <row r="747">
      <c r="A747" s="28"/>
      <c r="B747" s="28"/>
      <c r="C747" s="28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28"/>
      <c r="X747" s="28"/>
      <c r="Y747" s="28"/>
      <c r="Z747" s="28"/>
      <c r="AA747" s="28"/>
      <c r="AB747" s="28"/>
      <c r="AC747" s="28"/>
      <c r="AD747" s="28"/>
      <c r="AE747" s="28"/>
    </row>
    <row r="748">
      <c r="A748" s="28"/>
      <c r="B748" s="28"/>
      <c r="C748" s="28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28"/>
      <c r="X748" s="28"/>
      <c r="Y748" s="28"/>
      <c r="Z748" s="28"/>
      <c r="AA748" s="28"/>
      <c r="AB748" s="28"/>
      <c r="AC748" s="28"/>
      <c r="AD748" s="28"/>
      <c r="AE748" s="28"/>
    </row>
    <row r="749">
      <c r="A749" s="28"/>
      <c r="B749" s="28"/>
      <c r="C749" s="28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28"/>
      <c r="X749" s="28"/>
      <c r="Y749" s="28"/>
      <c r="Z749" s="28"/>
      <c r="AA749" s="28"/>
      <c r="AB749" s="28"/>
      <c r="AC749" s="28"/>
      <c r="AD749" s="28"/>
      <c r="AE749" s="28"/>
    </row>
    <row r="750">
      <c r="A750" s="28"/>
      <c r="B750" s="28"/>
      <c r="C750" s="28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28"/>
      <c r="X750" s="28"/>
      <c r="Y750" s="28"/>
      <c r="Z750" s="28"/>
      <c r="AA750" s="28"/>
      <c r="AB750" s="28"/>
      <c r="AC750" s="28"/>
      <c r="AD750" s="28"/>
      <c r="AE750" s="28"/>
    </row>
    <row r="751">
      <c r="A751" s="28"/>
      <c r="B751" s="28"/>
      <c r="C751" s="28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28"/>
      <c r="X751" s="28"/>
      <c r="Y751" s="28"/>
      <c r="Z751" s="28"/>
      <c r="AA751" s="28"/>
      <c r="AB751" s="28"/>
      <c r="AC751" s="28"/>
      <c r="AD751" s="28"/>
      <c r="AE751" s="28"/>
    </row>
    <row r="752">
      <c r="A752" s="28"/>
      <c r="B752" s="28"/>
      <c r="C752" s="28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28"/>
      <c r="X752" s="28"/>
      <c r="Y752" s="28"/>
      <c r="Z752" s="28"/>
      <c r="AA752" s="28"/>
      <c r="AB752" s="28"/>
      <c r="AC752" s="28"/>
      <c r="AD752" s="28"/>
      <c r="AE752" s="28"/>
    </row>
    <row r="753">
      <c r="A753" s="28"/>
      <c r="B753" s="28"/>
      <c r="C753" s="28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28"/>
      <c r="X753" s="28"/>
      <c r="Y753" s="28"/>
      <c r="Z753" s="28"/>
      <c r="AA753" s="28"/>
      <c r="AB753" s="28"/>
      <c r="AC753" s="28"/>
      <c r="AD753" s="28"/>
      <c r="AE753" s="28"/>
    </row>
    <row r="754">
      <c r="A754" s="28"/>
      <c r="B754" s="28"/>
      <c r="C754" s="28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28"/>
      <c r="X754" s="28"/>
      <c r="Y754" s="28"/>
      <c r="Z754" s="28"/>
      <c r="AA754" s="28"/>
      <c r="AB754" s="28"/>
      <c r="AC754" s="28"/>
      <c r="AD754" s="28"/>
      <c r="AE754" s="28"/>
    </row>
    <row r="755">
      <c r="A755" s="28"/>
      <c r="B755" s="28"/>
      <c r="C755" s="28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28"/>
      <c r="X755" s="28"/>
      <c r="Y755" s="28"/>
      <c r="Z755" s="28"/>
      <c r="AA755" s="28"/>
      <c r="AB755" s="28"/>
      <c r="AC755" s="28"/>
      <c r="AD755" s="28"/>
      <c r="AE755" s="28"/>
    </row>
    <row r="756">
      <c r="A756" s="28"/>
      <c r="B756" s="28"/>
      <c r="C756" s="28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28"/>
      <c r="X756" s="28"/>
      <c r="Y756" s="28"/>
      <c r="Z756" s="28"/>
      <c r="AA756" s="28"/>
      <c r="AB756" s="28"/>
      <c r="AC756" s="28"/>
      <c r="AD756" s="28"/>
      <c r="AE756" s="28"/>
    </row>
    <row r="757">
      <c r="A757" s="28"/>
      <c r="B757" s="28"/>
      <c r="C757" s="28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28"/>
      <c r="X757" s="28"/>
      <c r="Y757" s="28"/>
      <c r="Z757" s="28"/>
      <c r="AA757" s="28"/>
      <c r="AB757" s="28"/>
      <c r="AC757" s="28"/>
      <c r="AD757" s="28"/>
      <c r="AE757" s="28"/>
    </row>
    <row r="758">
      <c r="A758" s="28"/>
      <c r="B758" s="28"/>
      <c r="C758" s="28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28"/>
      <c r="X758" s="28"/>
      <c r="Y758" s="28"/>
      <c r="Z758" s="28"/>
      <c r="AA758" s="28"/>
      <c r="AB758" s="28"/>
      <c r="AC758" s="28"/>
      <c r="AD758" s="28"/>
      <c r="AE758" s="28"/>
    </row>
    <row r="759">
      <c r="A759" s="28"/>
      <c r="B759" s="28"/>
      <c r="C759" s="28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28"/>
      <c r="X759" s="28"/>
      <c r="Y759" s="28"/>
      <c r="Z759" s="28"/>
      <c r="AA759" s="28"/>
      <c r="AB759" s="28"/>
      <c r="AC759" s="28"/>
      <c r="AD759" s="28"/>
      <c r="AE759" s="28"/>
    </row>
    <row r="760">
      <c r="A760" s="28"/>
      <c r="B760" s="28"/>
      <c r="C760" s="28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28"/>
      <c r="X760" s="28"/>
      <c r="Y760" s="28"/>
      <c r="Z760" s="28"/>
      <c r="AA760" s="28"/>
      <c r="AB760" s="28"/>
      <c r="AC760" s="28"/>
      <c r="AD760" s="28"/>
      <c r="AE760" s="28"/>
    </row>
    <row r="761">
      <c r="A761" s="28"/>
      <c r="B761" s="28"/>
      <c r="C761" s="28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28"/>
      <c r="X761" s="28"/>
      <c r="Y761" s="28"/>
      <c r="Z761" s="28"/>
      <c r="AA761" s="28"/>
      <c r="AB761" s="28"/>
      <c r="AC761" s="28"/>
      <c r="AD761" s="28"/>
      <c r="AE761" s="28"/>
    </row>
    <row r="762">
      <c r="A762" s="28"/>
      <c r="B762" s="28"/>
      <c r="C762" s="28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28"/>
      <c r="X762" s="28"/>
      <c r="Y762" s="28"/>
      <c r="Z762" s="28"/>
      <c r="AA762" s="28"/>
      <c r="AB762" s="28"/>
      <c r="AC762" s="28"/>
      <c r="AD762" s="28"/>
      <c r="AE762" s="28"/>
    </row>
    <row r="763">
      <c r="A763" s="28"/>
      <c r="B763" s="28"/>
      <c r="C763" s="28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28"/>
      <c r="X763" s="28"/>
      <c r="Y763" s="28"/>
      <c r="Z763" s="28"/>
      <c r="AA763" s="28"/>
      <c r="AB763" s="28"/>
      <c r="AC763" s="28"/>
      <c r="AD763" s="28"/>
      <c r="AE763" s="28"/>
    </row>
    <row r="764">
      <c r="A764" s="28"/>
      <c r="B764" s="28"/>
      <c r="C764" s="28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28"/>
      <c r="X764" s="28"/>
      <c r="Y764" s="28"/>
      <c r="Z764" s="28"/>
      <c r="AA764" s="28"/>
      <c r="AB764" s="28"/>
      <c r="AC764" s="28"/>
      <c r="AD764" s="28"/>
      <c r="AE764" s="28"/>
    </row>
    <row r="765">
      <c r="A765" s="28"/>
      <c r="B765" s="28"/>
      <c r="C765" s="28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28"/>
      <c r="X765" s="28"/>
      <c r="Y765" s="28"/>
      <c r="Z765" s="28"/>
      <c r="AA765" s="28"/>
      <c r="AB765" s="28"/>
      <c r="AC765" s="28"/>
      <c r="AD765" s="28"/>
      <c r="AE765" s="28"/>
    </row>
    <row r="766">
      <c r="A766" s="28"/>
      <c r="B766" s="28"/>
      <c r="C766" s="28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28"/>
      <c r="X766" s="28"/>
      <c r="Y766" s="28"/>
      <c r="Z766" s="28"/>
      <c r="AA766" s="28"/>
      <c r="AB766" s="28"/>
      <c r="AC766" s="28"/>
      <c r="AD766" s="28"/>
      <c r="AE766" s="28"/>
    </row>
    <row r="767">
      <c r="A767" s="28"/>
      <c r="B767" s="28"/>
      <c r="C767" s="28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28"/>
      <c r="X767" s="28"/>
      <c r="Y767" s="28"/>
      <c r="Z767" s="28"/>
      <c r="AA767" s="28"/>
      <c r="AB767" s="28"/>
      <c r="AC767" s="28"/>
      <c r="AD767" s="28"/>
      <c r="AE767" s="28"/>
    </row>
    <row r="768">
      <c r="A768" s="28"/>
      <c r="B768" s="28"/>
      <c r="C768" s="28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28"/>
      <c r="X768" s="28"/>
      <c r="Y768" s="28"/>
      <c r="Z768" s="28"/>
      <c r="AA768" s="28"/>
      <c r="AB768" s="28"/>
      <c r="AC768" s="28"/>
      <c r="AD768" s="28"/>
      <c r="AE768" s="28"/>
    </row>
    <row r="769">
      <c r="A769" s="28"/>
      <c r="B769" s="28"/>
      <c r="C769" s="28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28"/>
      <c r="X769" s="28"/>
      <c r="Y769" s="28"/>
      <c r="Z769" s="28"/>
      <c r="AA769" s="28"/>
      <c r="AB769" s="28"/>
      <c r="AC769" s="28"/>
      <c r="AD769" s="28"/>
      <c r="AE769" s="28"/>
    </row>
    <row r="770">
      <c r="A770" s="28"/>
      <c r="B770" s="28"/>
      <c r="C770" s="28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28"/>
      <c r="X770" s="28"/>
      <c r="Y770" s="28"/>
      <c r="Z770" s="28"/>
      <c r="AA770" s="28"/>
      <c r="AB770" s="28"/>
      <c r="AC770" s="28"/>
      <c r="AD770" s="28"/>
      <c r="AE770" s="28"/>
    </row>
    <row r="771">
      <c r="A771" s="28"/>
      <c r="B771" s="28"/>
      <c r="C771" s="28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28"/>
      <c r="X771" s="28"/>
      <c r="Y771" s="28"/>
      <c r="Z771" s="28"/>
      <c r="AA771" s="28"/>
      <c r="AB771" s="28"/>
      <c r="AC771" s="28"/>
      <c r="AD771" s="28"/>
      <c r="AE771" s="28"/>
    </row>
    <row r="772">
      <c r="A772" s="28"/>
      <c r="B772" s="28"/>
      <c r="C772" s="28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28"/>
      <c r="X772" s="28"/>
      <c r="Y772" s="28"/>
      <c r="Z772" s="28"/>
      <c r="AA772" s="28"/>
      <c r="AB772" s="28"/>
      <c r="AC772" s="28"/>
      <c r="AD772" s="28"/>
      <c r="AE772" s="28"/>
    </row>
    <row r="773">
      <c r="A773" s="28"/>
      <c r="B773" s="28"/>
      <c r="C773" s="28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28"/>
      <c r="X773" s="28"/>
      <c r="Y773" s="28"/>
      <c r="Z773" s="28"/>
      <c r="AA773" s="28"/>
      <c r="AB773" s="28"/>
      <c r="AC773" s="28"/>
      <c r="AD773" s="28"/>
      <c r="AE773" s="28"/>
    </row>
    <row r="774">
      <c r="A774" s="28"/>
      <c r="B774" s="28"/>
      <c r="C774" s="28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28"/>
      <c r="X774" s="28"/>
      <c r="Y774" s="28"/>
      <c r="Z774" s="28"/>
      <c r="AA774" s="28"/>
      <c r="AB774" s="28"/>
      <c r="AC774" s="28"/>
      <c r="AD774" s="28"/>
      <c r="AE774" s="28"/>
    </row>
    <row r="775">
      <c r="A775" s="28"/>
      <c r="B775" s="28"/>
      <c r="C775" s="28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28"/>
      <c r="X775" s="28"/>
      <c r="Y775" s="28"/>
      <c r="Z775" s="28"/>
      <c r="AA775" s="28"/>
      <c r="AB775" s="28"/>
      <c r="AC775" s="28"/>
      <c r="AD775" s="28"/>
      <c r="AE775" s="28"/>
    </row>
    <row r="776">
      <c r="A776" s="28"/>
      <c r="B776" s="28"/>
      <c r="C776" s="28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28"/>
      <c r="X776" s="28"/>
      <c r="Y776" s="28"/>
      <c r="Z776" s="28"/>
      <c r="AA776" s="28"/>
      <c r="AB776" s="28"/>
      <c r="AC776" s="28"/>
      <c r="AD776" s="28"/>
      <c r="AE776" s="28"/>
    </row>
    <row r="777">
      <c r="A777" s="28"/>
      <c r="B777" s="28"/>
      <c r="C777" s="28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28"/>
      <c r="X777" s="28"/>
      <c r="Y777" s="28"/>
      <c r="Z777" s="28"/>
      <c r="AA777" s="28"/>
      <c r="AB777" s="28"/>
      <c r="AC777" s="28"/>
      <c r="AD777" s="28"/>
      <c r="AE777" s="28"/>
    </row>
    <row r="778">
      <c r="A778" s="28"/>
      <c r="B778" s="28"/>
      <c r="C778" s="28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28"/>
      <c r="X778" s="28"/>
      <c r="Y778" s="28"/>
      <c r="Z778" s="28"/>
      <c r="AA778" s="28"/>
      <c r="AB778" s="28"/>
      <c r="AC778" s="28"/>
      <c r="AD778" s="28"/>
      <c r="AE778" s="28"/>
    </row>
    <row r="779">
      <c r="A779" s="28"/>
      <c r="B779" s="28"/>
      <c r="C779" s="28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28"/>
      <c r="X779" s="28"/>
      <c r="Y779" s="28"/>
      <c r="Z779" s="28"/>
      <c r="AA779" s="28"/>
      <c r="AB779" s="28"/>
      <c r="AC779" s="28"/>
      <c r="AD779" s="28"/>
      <c r="AE779" s="28"/>
    </row>
    <row r="780">
      <c r="A780" s="28"/>
      <c r="B780" s="28"/>
      <c r="C780" s="28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28"/>
      <c r="X780" s="28"/>
      <c r="Y780" s="28"/>
      <c r="Z780" s="28"/>
      <c r="AA780" s="28"/>
      <c r="AB780" s="28"/>
      <c r="AC780" s="28"/>
      <c r="AD780" s="28"/>
      <c r="AE780" s="28"/>
    </row>
    <row r="781">
      <c r="A781" s="28"/>
      <c r="B781" s="28"/>
      <c r="C781" s="28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28"/>
      <c r="X781" s="28"/>
      <c r="Y781" s="28"/>
      <c r="Z781" s="28"/>
      <c r="AA781" s="28"/>
      <c r="AB781" s="28"/>
      <c r="AC781" s="28"/>
      <c r="AD781" s="28"/>
      <c r="AE781" s="28"/>
    </row>
    <row r="782">
      <c r="A782" s="28"/>
      <c r="B782" s="28"/>
      <c r="C782" s="28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28"/>
      <c r="X782" s="28"/>
      <c r="Y782" s="28"/>
      <c r="Z782" s="28"/>
      <c r="AA782" s="28"/>
      <c r="AB782" s="28"/>
      <c r="AC782" s="28"/>
      <c r="AD782" s="28"/>
      <c r="AE782" s="28"/>
    </row>
    <row r="783">
      <c r="A783" s="28"/>
      <c r="B783" s="28"/>
      <c r="C783" s="28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28"/>
      <c r="X783" s="28"/>
      <c r="Y783" s="28"/>
      <c r="Z783" s="28"/>
      <c r="AA783" s="28"/>
      <c r="AB783" s="28"/>
      <c r="AC783" s="28"/>
      <c r="AD783" s="28"/>
      <c r="AE783" s="28"/>
    </row>
    <row r="784">
      <c r="A784" s="28"/>
      <c r="B784" s="28"/>
      <c r="C784" s="28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28"/>
      <c r="X784" s="28"/>
      <c r="Y784" s="28"/>
      <c r="Z784" s="28"/>
      <c r="AA784" s="28"/>
      <c r="AB784" s="28"/>
      <c r="AC784" s="28"/>
      <c r="AD784" s="28"/>
      <c r="AE784" s="28"/>
    </row>
    <row r="785">
      <c r="A785" s="28"/>
      <c r="B785" s="28"/>
      <c r="C785" s="28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28"/>
      <c r="X785" s="28"/>
      <c r="Y785" s="28"/>
      <c r="Z785" s="28"/>
      <c r="AA785" s="28"/>
      <c r="AB785" s="28"/>
      <c r="AC785" s="28"/>
      <c r="AD785" s="28"/>
      <c r="AE785" s="28"/>
    </row>
    <row r="786">
      <c r="A786" s="28"/>
      <c r="B786" s="28"/>
      <c r="C786" s="28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28"/>
      <c r="X786" s="28"/>
      <c r="Y786" s="28"/>
      <c r="Z786" s="28"/>
      <c r="AA786" s="28"/>
      <c r="AB786" s="28"/>
      <c r="AC786" s="28"/>
      <c r="AD786" s="28"/>
      <c r="AE786" s="28"/>
    </row>
    <row r="787">
      <c r="A787" s="28"/>
      <c r="B787" s="28"/>
      <c r="C787" s="28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28"/>
      <c r="X787" s="28"/>
      <c r="Y787" s="28"/>
      <c r="Z787" s="28"/>
      <c r="AA787" s="28"/>
      <c r="AB787" s="28"/>
      <c r="AC787" s="28"/>
      <c r="AD787" s="28"/>
      <c r="AE787" s="28"/>
    </row>
    <row r="788">
      <c r="A788" s="28"/>
      <c r="B788" s="28"/>
      <c r="C788" s="28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28"/>
      <c r="X788" s="28"/>
      <c r="Y788" s="28"/>
      <c r="Z788" s="28"/>
      <c r="AA788" s="28"/>
      <c r="AB788" s="28"/>
      <c r="AC788" s="28"/>
      <c r="AD788" s="28"/>
      <c r="AE788" s="28"/>
    </row>
    <row r="789">
      <c r="A789" s="28"/>
      <c r="B789" s="28"/>
      <c r="C789" s="28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28"/>
      <c r="X789" s="28"/>
      <c r="Y789" s="28"/>
      <c r="Z789" s="28"/>
      <c r="AA789" s="28"/>
      <c r="AB789" s="28"/>
      <c r="AC789" s="28"/>
      <c r="AD789" s="28"/>
      <c r="AE789" s="28"/>
    </row>
    <row r="790">
      <c r="A790" s="28"/>
      <c r="B790" s="28"/>
      <c r="C790" s="28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28"/>
      <c r="X790" s="28"/>
      <c r="Y790" s="28"/>
      <c r="Z790" s="28"/>
      <c r="AA790" s="28"/>
      <c r="AB790" s="28"/>
      <c r="AC790" s="28"/>
      <c r="AD790" s="28"/>
      <c r="AE790" s="28"/>
    </row>
    <row r="791">
      <c r="A791" s="28"/>
      <c r="B791" s="28"/>
      <c r="C791" s="28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28"/>
      <c r="X791" s="28"/>
      <c r="Y791" s="28"/>
      <c r="Z791" s="28"/>
      <c r="AA791" s="28"/>
      <c r="AB791" s="28"/>
      <c r="AC791" s="28"/>
      <c r="AD791" s="28"/>
      <c r="AE791" s="28"/>
    </row>
    <row r="792">
      <c r="A792" s="28"/>
      <c r="B792" s="28"/>
      <c r="C792" s="28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28"/>
      <c r="X792" s="28"/>
      <c r="Y792" s="28"/>
      <c r="Z792" s="28"/>
      <c r="AA792" s="28"/>
      <c r="AB792" s="28"/>
      <c r="AC792" s="28"/>
      <c r="AD792" s="28"/>
      <c r="AE792" s="28"/>
    </row>
    <row r="793">
      <c r="A793" s="28"/>
      <c r="B793" s="28"/>
      <c r="C793" s="28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28"/>
      <c r="X793" s="28"/>
      <c r="Y793" s="28"/>
      <c r="Z793" s="28"/>
      <c r="AA793" s="28"/>
      <c r="AB793" s="28"/>
      <c r="AC793" s="28"/>
      <c r="AD793" s="28"/>
      <c r="AE793" s="28"/>
    </row>
    <row r="794">
      <c r="A794" s="28"/>
      <c r="B794" s="28"/>
      <c r="C794" s="28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28"/>
      <c r="X794" s="28"/>
      <c r="Y794" s="28"/>
      <c r="Z794" s="28"/>
      <c r="AA794" s="28"/>
      <c r="AB794" s="28"/>
      <c r="AC794" s="28"/>
      <c r="AD794" s="28"/>
      <c r="AE794" s="28"/>
    </row>
    <row r="795">
      <c r="A795" s="28"/>
      <c r="B795" s="28"/>
      <c r="C795" s="28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28"/>
      <c r="X795" s="28"/>
      <c r="Y795" s="28"/>
      <c r="Z795" s="28"/>
      <c r="AA795" s="28"/>
      <c r="AB795" s="28"/>
      <c r="AC795" s="28"/>
      <c r="AD795" s="28"/>
      <c r="AE795" s="28"/>
    </row>
    <row r="796">
      <c r="A796" s="28"/>
      <c r="B796" s="28"/>
      <c r="C796" s="28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28"/>
      <c r="X796" s="28"/>
      <c r="Y796" s="28"/>
      <c r="Z796" s="28"/>
      <c r="AA796" s="28"/>
      <c r="AB796" s="28"/>
      <c r="AC796" s="28"/>
      <c r="AD796" s="28"/>
      <c r="AE796" s="28"/>
    </row>
    <row r="797">
      <c r="A797" s="28"/>
      <c r="B797" s="28"/>
      <c r="C797" s="28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28"/>
      <c r="X797" s="28"/>
      <c r="Y797" s="28"/>
      <c r="Z797" s="28"/>
      <c r="AA797" s="28"/>
      <c r="AB797" s="28"/>
      <c r="AC797" s="28"/>
      <c r="AD797" s="28"/>
      <c r="AE797" s="28"/>
    </row>
    <row r="798">
      <c r="A798" s="28"/>
      <c r="B798" s="28"/>
      <c r="C798" s="28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28"/>
      <c r="X798" s="28"/>
      <c r="Y798" s="28"/>
      <c r="Z798" s="28"/>
      <c r="AA798" s="28"/>
      <c r="AB798" s="28"/>
      <c r="AC798" s="28"/>
      <c r="AD798" s="28"/>
      <c r="AE798" s="28"/>
    </row>
    <row r="799">
      <c r="A799" s="28"/>
      <c r="B799" s="28"/>
      <c r="C799" s="28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28"/>
      <c r="X799" s="28"/>
      <c r="Y799" s="28"/>
      <c r="Z799" s="28"/>
      <c r="AA799" s="28"/>
      <c r="AB799" s="28"/>
      <c r="AC799" s="28"/>
      <c r="AD799" s="28"/>
      <c r="AE799" s="28"/>
    </row>
    <row r="800">
      <c r="A800" s="28"/>
      <c r="B800" s="28"/>
      <c r="C800" s="28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28"/>
      <c r="X800" s="28"/>
      <c r="Y800" s="28"/>
      <c r="Z800" s="28"/>
      <c r="AA800" s="28"/>
      <c r="AB800" s="28"/>
      <c r="AC800" s="28"/>
      <c r="AD800" s="28"/>
      <c r="AE800" s="28"/>
    </row>
    <row r="801">
      <c r="A801" s="28"/>
      <c r="B801" s="28"/>
      <c r="C801" s="28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28"/>
      <c r="X801" s="28"/>
      <c r="Y801" s="28"/>
      <c r="Z801" s="28"/>
      <c r="AA801" s="28"/>
      <c r="AB801" s="28"/>
      <c r="AC801" s="28"/>
      <c r="AD801" s="28"/>
      <c r="AE801" s="28"/>
    </row>
    <row r="802">
      <c r="A802" s="28"/>
      <c r="B802" s="28"/>
      <c r="C802" s="28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28"/>
      <c r="X802" s="28"/>
      <c r="Y802" s="28"/>
      <c r="Z802" s="28"/>
      <c r="AA802" s="28"/>
      <c r="AB802" s="28"/>
      <c r="AC802" s="28"/>
      <c r="AD802" s="28"/>
      <c r="AE802" s="28"/>
    </row>
    <row r="803">
      <c r="A803" s="28"/>
      <c r="B803" s="28"/>
      <c r="C803" s="28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28"/>
      <c r="X803" s="28"/>
      <c r="Y803" s="28"/>
      <c r="Z803" s="28"/>
      <c r="AA803" s="28"/>
      <c r="AB803" s="28"/>
      <c r="AC803" s="28"/>
      <c r="AD803" s="28"/>
      <c r="AE803" s="28"/>
    </row>
    <row r="804">
      <c r="A804" s="28"/>
      <c r="B804" s="28"/>
      <c r="C804" s="28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28"/>
      <c r="X804" s="28"/>
      <c r="Y804" s="28"/>
      <c r="Z804" s="28"/>
      <c r="AA804" s="28"/>
      <c r="AB804" s="28"/>
      <c r="AC804" s="28"/>
      <c r="AD804" s="28"/>
      <c r="AE804" s="28"/>
    </row>
    <row r="805">
      <c r="A805" s="28"/>
      <c r="B805" s="28"/>
      <c r="C805" s="28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28"/>
      <c r="X805" s="28"/>
      <c r="Y805" s="28"/>
      <c r="Z805" s="28"/>
      <c r="AA805" s="28"/>
      <c r="AB805" s="28"/>
      <c r="AC805" s="28"/>
      <c r="AD805" s="28"/>
      <c r="AE805" s="28"/>
    </row>
    <row r="806">
      <c r="A806" s="28"/>
      <c r="B806" s="28"/>
      <c r="C806" s="28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28"/>
      <c r="X806" s="28"/>
      <c r="Y806" s="28"/>
      <c r="Z806" s="28"/>
      <c r="AA806" s="28"/>
      <c r="AB806" s="28"/>
      <c r="AC806" s="28"/>
      <c r="AD806" s="28"/>
      <c r="AE806" s="28"/>
    </row>
    <row r="807">
      <c r="A807" s="28"/>
      <c r="B807" s="28"/>
      <c r="C807" s="28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28"/>
      <c r="X807" s="28"/>
      <c r="Y807" s="28"/>
      <c r="Z807" s="28"/>
      <c r="AA807" s="28"/>
      <c r="AB807" s="28"/>
      <c r="AC807" s="28"/>
      <c r="AD807" s="28"/>
      <c r="AE807" s="28"/>
    </row>
    <row r="808">
      <c r="A808" s="28"/>
      <c r="B808" s="28"/>
      <c r="C808" s="28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28"/>
      <c r="X808" s="28"/>
      <c r="Y808" s="28"/>
      <c r="Z808" s="28"/>
      <c r="AA808" s="28"/>
      <c r="AB808" s="28"/>
      <c r="AC808" s="28"/>
      <c r="AD808" s="28"/>
      <c r="AE808" s="28"/>
    </row>
    <row r="809">
      <c r="A809" s="28"/>
      <c r="B809" s="28"/>
      <c r="C809" s="28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28"/>
      <c r="X809" s="28"/>
      <c r="Y809" s="28"/>
      <c r="Z809" s="28"/>
      <c r="AA809" s="28"/>
      <c r="AB809" s="28"/>
      <c r="AC809" s="28"/>
      <c r="AD809" s="28"/>
      <c r="AE809" s="28"/>
    </row>
    <row r="810">
      <c r="A810" s="28"/>
      <c r="B810" s="28"/>
      <c r="C810" s="28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28"/>
      <c r="X810" s="28"/>
      <c r="Y810" s="28"/>
      <c r="Z810" s="28"/>
      <c r="AA810" s="28"/>
      <c r="AB810" s="28"/>
      <c r="AC810" s="28"/>
      <c r="AD810" s="28"/>
      <c r="AE810" s="28"/>
    </row>
    <row r="811">
      <c r="A811" s="28"/>
      <c r="B811" s="28"/>
      <c r="C811" s="28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28"/>
      <c r="X811" s="28"/>
      <c r="Y811" s="28"/>
      <c r="Z811" s="28"/>
      <c r="AA811" s="28"/>
      <c r="AB811" s="28"/>
      <c r="AC811" s="28"/>
      <c r="AD811" s="28"/>
      <c r="AE811" s="28"/>
    </row>
    <row r="812">
      <c r="A812" s="28"/>
      <c r="B812" s="28"/>
      <c r="C812" s="28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28"/>
      <c r="X812" s="28"/>
      <c r="Y812" s="28"/>
      <c r="Z812" s="28"/>
      <c r="AA812" s="28"/>
      <c r="AB812" s="28"/>
      <c r="AC812" s="28"/>
      <c r="AD812" s="28"/>
      <c r="AE812" s="28"/>
    </row>
    <row r="813">
      <c r="A813" s="28"/>
      <c r="B813" s="28"/>
      <c r="C813" s="28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28"/>
      <c r="X813" s="28"/>
      <c r="Y813" s="28"/>
      <c r="Z813" s="28"/>
      <c r="AA813" s="28"/>
      <c r="AB813" s="28"/>
      <c r="AC813" s="28"/>
      <c r="AD813" s="28"/>
      <c r="AE813" s="28"/>
    </row>
    <row r="814">
      <c r="A814" s="28"/>
      <c r="B814" s="28"/>
      <c r="C814" s="28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28"/>
      <c r="X814" s="28"/>
      <c r="Y814" s="28"/>
      <c r="Z814" s="28"/>
      <c r="AA814" s="28"/>
      <c r="AB814" s="28"/>
      <c r="AC814" s="28"/>
      <c r="AD814" s="28"/>
      <c r="AE814" s="28"/>
    </row>
    <row r="815">
      <c r="A815" s="28"/>
      <c r="B815" s="28"/>
      <c r="C815" s="28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28"/>
      <c r="X815" s="28"/>
      <c r="Y815" s="28"/>
      <c r="Z815" s="28"/>
      <c r="AA815" s="28"/>
      <c r="AB815" s="28"/>
      <c r="AC815" s="28"/>
      <c r="AD815" s="28"/>
      <c r="AE815" s="28"/>
    </row>
    <row r="816">
      <c r="A816" s="28"/>
      <c r="B816" s="28"/>
      <c r="C816" s="28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28"/>
      <c r="X816" s="28"/>
      <c r="Y816" s="28"/>
      <c r="Z816" s="28"/>
      <c r="AA816" s="28"/>
      <c r="AB816" s="28"/>
      <c r="AC816" s="28"/>
      <c r="AD816" s="28"/>
      <c r="AE816" s="28"/>
    </row>
    <row r="817">
      <c r="A817" s="28"/>
      <c r="B817" s="28"/>
      <c r="C817" s="28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28"/>
      <c r="X817" s="28"/>
      <c r="Y817" s="28"/>
      <c r="Z817" s="28"/>
      <c r="AA817" s="28"/>
      <c r="AB817" s="28"/>
      <c r="AC817" s="28"/>
      <c r="AD817" s="28"/>
      <c r="AE817" s="28"/>
    </row>
    <row r="818">
      <c r="A818" s="28"/>
      <c r="B818" s="28"/>
      <c r="C818" s="28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28"/>
      <c r="X818" s="28"/>
      <c r="Y818" s="28"/>
      <c r="Z818" s="28"/>
      <c r="AA818" s="28"/>
      <c r="AB818" s="28"/>
      <c r="AC818" s="28"/>
      <c r="AD818" s="28"/>
      <c r="AE818" s="28"/>
    </row>
    <row r="819">
      <c r="A819" s="28"/>
      <c r="B819" s="28"/>
      <c r="C819" s="28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28"/>
      <c r="X819" s="28"/>
      <c r="Y819" s="28"/>
      <c r="Z819" s="28"/>
      <c r="AA819" s="28"/>
      <c r="AB819" s="28"/>
      <c r="AC819" s="28"/>
      <c r="AD819" s="28"/>
      <c r="AE819" s="28"/>
    </row>
    <row r="820">
      <c r="A820" s="28"/>
      <c r="B820" s="28"/>
      <c r="C820" s="28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28"/>
      <c r="X820" s="28"/>
      <c r="Y820" s="28"/>
      <c r="Z820" s="28"/>
      <c r="AA820" s="28"/>
      <c r="AB820" s="28"/>
      <c r="AC820" s="28"/>
      <c r="AD820" s="28"/>
      <c r="AE820" s="28"/>
    </row>
    <row r="821">
      <c r="A821" s="28"/>
      <c r="B821" s="28"/>
      <c r="C821" s="28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28"/>
      <c r="X821" s="28"/>
      <c r="Y821" s="28"/>
      <c r="Z821" s="28"/>
      <c r="AA821" s="28"/>
      <c r="AB821" s="28"/>
      <c r="AC821" s="28"/>
      <c r="AD821" s="28"/>
      <c r="AE821" s="28"/>
    </row>
    <row r="822">
      <c r="A822" s="28"/>
      <c r="B822" s="28"/>
      <c r="C822" s="28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28"/>
      <c r="X822" s="28"/>
      <c r="Y822" s="28"/>
      <c r="Z822" s="28"/>
      <c r="AA822" s="28"/>
      <c r="AB822" s="28"/>
      <c r="AC822" s="28"/>
      <c r="AD822" s="28"/>
      <c r="AE822" s="28"/>
    </row>
    <row r="823">
      <c r="A823" s="28"/>
      <c r="B823" s="28"/>
      <c r="C823" s="28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28"/>
      <c r="X823" s="28"/>
      <c r="Y823" s="28"/>
      <c r="Z823" s="28"/>
      <c r="AA823" s="28"/>
      <c r="AB823" s="28"/>
      <c r="AC823" s="28"/>
      <c r="AD823" s="28"/>
      <c r="AE823" s="28"/>
    </row>
    <row r="824">
      <c r="A824" s="28"/>
      <c r="B824" s="28"/>
      <c r="C824" s="28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28"/>
      <c r="X824" s="28"/>
      <c r="Y824" s="28"/>
      <c r="Z824" s="28"/>
      <c r="AA824" s="28"/>
      <c r="AB824" s="28"/>
      <c r="AC824" s="28"/>
      <c r="AD824" s="28"/>
      <c r="AE824" s="28"/>
    </row>
    <row r="825">
      <c r="A825" s="28"/>
      <c r="B825" s="28"/>
      <c r="C825" s="28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28"/>
      <c r="X825" s="28"/>
      <c r="Y825" s="28"/>
      <c r="Z825" s="28"/>
      <c r="AA825" s="28"/>
      <c r="AB825" s="28"/>
      <c r="AC825" s="28"/>
      <c r="AD825" s="28"/>
      <c r="AE825" s="28"/>
    </row>
    <row r="826">
      <c r="A826" s="28"/>
      <c r="B826" s="28"/>
      <c r="C826" s="28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28"/>
      <c r="X826" s="28"/>
      <c r="Y826" s="28"/>
      <c r="Z826" s="28"/>
      <c r="AA826" s="28"/>
      <c r="AB826" s="28"/>
      <c r="AC826" s="28"/>
      <c r="AD826" s="28"/>
      <c r="AE826" s="28"/>
    </row>
    <row r="827">
      <c r="A827" s="28"/>
      <c r="B827" s="28"/>
      <c r="C827" s="28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28"/>
      <c r="X827" s="28"/>
      <c r="Y827" s="28"/>
      <c r="Z827" s="28"/>
      <c r="AA827" s="28"/>
      <c r="AB827" s="28"/>
      <c r="AC827" s="28"/>
      <c r="AD827" s="28"/>
      <c r="AE827" s="28"/>
    </row>
    <row r="828">
      <c r="A828" s="28"/>
      <c r="B828" s="28"/>
      <c r="C828" s="28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28"/>
      <c r="X828" s="28"/>
      <c r="Y828" s="28"/>
      <c r="Z828" s="28"/>
      <c r="AA828" s="28"/>
      <c r="AB828" s="28"/>
      <c r="AC828" s="28"/>
      <c r="AD828" s="28"/>
      <c r="AE828" s="28"/>
    </row>
    <row r="829">
      <c r="A829" s="28"/>
      <c r="B829" s="28"/>
      <c r="C829" s="28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28"/>
      <c r="X829" s="28"/>
      <c r="Y829" s="28"/>
      <c r="Z829" s="28"/>
      <c r="AA829" s="28"/>
      <c r="AB829" s="28"/>
      <c r="AC829" s="28"/>
      <c r="AD829" s="28"/>
      <c r="AE829" s="28"/>
    </row>
    <row r="830">
      <c r="A830" s="28"/>
      <c r="B830" s="28"/>
      <c r="C830" s="28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28"/>
      <c r="X830" s="28"/>
      <c r="Y830" s="28"/>
      <c r="Z830" s="28"/>
      <c r="AA830" s="28"/>
      <c r="AB830" s="28"/>
      <c r="AC830" s="28"/>
      <c r="AD830" s="28"/>
      <c r="AE830" s="28"/>
    </row>
    <row r="831">
      <c r="A831" s="28"/>
      <c r="B831" s="28"/>
      <c r="C831" s="28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28"/>
      <c r="X831" s="28"/>
      <c r="Y831" s="28"/>
      <c r="Z831" s="28"/>
      <c r="AA831" s="28"/>
      <c r="AB831" s="28"/>
      <c r="AC831" s="28"/>
      <c r="AD831" s="28"/>
      <c r="AE831" s="28"/>
    </row>
    <row r="832">
      <c r="A832" s="28"/>
      <c r="B832" s="28"/>
      <c r="C832" s="28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28"/>
      <c r="X832" s="28"/>
      <c r="Y832" s="28"/>
      <c r="Z832" s="28"/>
      <c r="AA832" s="28"/>
      <c r="AB832" s="28"/>
      <c r="AC832" s="28"/>
      <c r="AD832" s="28"/>
      <c r="AE832" s="28"/>
    </row>
    <row r="833">
      <c r="A833" s="28"/>
      <c r="B833" s="28"/>
      <c r="C833" s="28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28"/>
      <c r="X833" s="28"/>
      <c r="Y833" s="28"/>
      <c r="Z833" s="28"/>
      <c r="AA833" s="28"/>
      <c r="AB833" s="28"/>
      <c r="AC833" s="28"/>
      <c r="AD833" s="28"/>
      <c r="AE833" s="28"/>
    </row>
    <row r="834">
      <c r="A834" s="28"/>
      <c r="B834" s="28"/>
      <c r="C834" s="28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28"/>
      <c r="X834" s="28"/>
      <c r="Y834" s="28"/>
      <c r="Z834" s="28"/>
      <c r="AA834" s="28"/>
      <c r="AB834" s="28"/>
      <c r="AC834" s="28"/>
      <c r="AD834" s="28"/>
      <c r="AE834" s="28"/>
    </row>
    <row r="835">
      <c r="A835" s="28"/>
      <c r="B835" s="28"/>
      <c r="C835" s="28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28"/>
      <c r="X835" s="28"/>
      <c r="Y835" s="28"/>
      <c r="Z835" s="28"/>
      <c r="AA835" s="28"/>
      <c r="AB835" s="28"/>
      <c r="AC835" s="28"/>
      <c r="AD835" s="28"/>
      <c r="AE835" s="28"/>
    </row>
    <row r="836">
      <c r="A836" s="28"/>
      <c r="B836" s="28"/>
      <c r="C836" s="28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28"/>
      <c r="X836" s="28"/>
      <c r="Y836" s="28"/>
      <c r="Z836" s="28"/>
      <c r="AA836" s="28"/>
      <c r="AB836" s="28"/>
      <c r="AC836" s="28"/>
      <c r="AD836" s="28"/>
      <c r="AE836" s="28"/>
    </row>
    <row r="837">
      <c r="A837" s="28"/>
      <c r="B837" s="28"/>
      <c r="C837" s="28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28"/>
      <c r="X837" s="28"/>
      <c r="Y837" s="28"/>
      <c r="Z837" s="28"/>
      <c r="AA837" s="28"/>
      <c r="AB837" s="28"/>
      <c r="AC837" s="28"/>
      <c r="AD837" s="28"/>
      <c r="AE837" s="28"/>
    </row>
    <row r="838">
      <c r="A838" s="28"/>
      <c r="B838" s="28"/>
      <c r="C838" s="28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28"/>
      <c r="X838" s="28"/>
      <c r="Y838" s="28"/>
      <c r="Z838" s="28"/>
      <c r="AA838" s="28"/>
      <c r="AB838" s="28"/>
      <c r="AC838" s="28"/>
      <c r="AD838" s="28"/>
      <c r="AE838" s="28"/>
    </row>
    <row r="839">
      <c r="A839" s="28"/>
      <c r="B839" s="28"/>
      <c r="C839" s="28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28"/>
      <c r="X839" s="28"/>
      <c r="Y839" s="28"/>
      <c r="Z839" s="28"/>
      <c r="AA839" s="28"/>
      <c r="AB839" s="28"/>
      <c r="AC839" s="28"/>
      <c r="AD839" s="28"/>
      <c r="AE839" s="28"/>
    </row>
    <row r="840">
      <c r="A840" s="28"/>
      <c r="B840" s="28"/>
      <c r="C840" s="28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28"/>
      <c r="X840" s="28"/>
      <c r="Y840" s="28"/>
      <c r="Z840" s="28"/>
      <c r="AA840" s="28"/>
      <c r="AB840" s="28"/>
      <c r="AC840" s="28"/>
      <c r="AD840" s="28"/>
      <c r="AE840" s="28"/>
    </row>
    <row r="841">
      <c r="A841" s="28"/>
      <c r="B841" s="28"/>
      <c r="C841" s="28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28"/>
      <c r="X841" s="28"/>
      <c r="Y841" s="28"/>
      <c r="Z841" s="28"/>
      <c r="AA841" s="28"/>
      <c r="AB841" s="28"/>
      <c r="AC841" s="28"/>
      <c r="AD841" s="28"/>
      <c r="AE841" s="28"/>
    </row>
    <row r="842">
      <c r="A842" s="28"/>
      <c r="B842" s="28"/>
      <c r="C842" s="28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28"/>
      <c r="X842" s="28"/>
      <c r="Y842" s="28"/>
      <c r="Z842" s="28"/>
      <c r="AA842" s="28"/>
      <c r="AB842" s="28"/>
      <c r="AC842" s="28"/>
      <c r="AD842" s="28"/>
      <c r="AE842" s="28"/>
    </row>
    <row r="843">
      <c r="A843" s="28"/>
      <c r="B843" s="28"/>
      <c r="C843" s="28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28"/>
      <c r="X843" s="28"/>
      <c r="Y843" s="28"/>
      <c r="Z843" s="28"/>
      <c r="AA843" s="28"/>
      <c r="AB843" s="28"/>
      <c r="AC843" s="28"/>
      <c r="AD843" s="28"/>
      <c r="AE843" s="28"/>
    </row>
    <row r="844">
      <c r="A844" s="28"/>
      <c r="B844" s="28"/>
      <c r="C844" s="28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28"/>
      <c r="X844" s="28"/>
      <c r="Y844" s="28"/>
      <c r="Z844" s="28"/>
      <c r="AA844" s="28"/>
      <c r="AB844" s="28"/>
      <c r="AC844" s="28"/>
      <c r="AD844" s="28"/>
      <c r="AE844" s="28"/>
    </row>
    <row r="845">
      <c r="A845" s="28"/>
      <c r="B845" s="28"/>
      <c r="C845" s="28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28"/>
      <c r="X845" s="28"/>
      <c r="Y845" s="28"/>
      <c r="Z845" s="28"/>
      <c r="AA845" s="28"/>
      <c r="AB845" s="28"/>
      <c r="AC845" s="28"/>
      <c r="AD845" s="28"/>
      <c r="AE845" s="28"/>
    </row>
    <row r="846">
      <c r="A846" s="28"/>
      <c r="B846" s="28"/>
      <c r="C846" s="28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28"/>
      <c r="X846" s="28"/>
      <c r="Y846" s="28"/>
      <c r="Z846" s="28"/>
      <c r="AA846" s="28"/>
      <c r="AB846" s="28"/>
      <c r="AC846" s="28"/>
      <c r="AD846" s="28"/>
      <c r="AE846" s="28"/>
    </row>
    <row r="847">
      <c r="A847" s="28"/>
      <c r="B847" s="28"/>
      <c r="C847" s="28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28"/>
      <c r="X847" s="28"/>
      <c r="Y847" s="28"/>
      <c r="Z847" s="28"/>
      <c r="AA847" s="28"/>
      <c r="AB847" s="28"/>
      <c r="AC847" s="28"/>
      <c r="AD847" s="28"/>
      <c r="AE847" s="28"/>
    </row>
    <row r="848">
      <c r="A848" s="28"/>
      <c r="B848" s="28"/>
      <c r="C848" s="28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28"/>
      <c r="X848" s="28"/>
      <c r="Y848" s="28"/>
      <c r="Z848" s="28"/>
      <c r="AA848" s="28"/>
      <c r="AB848" s="28"/>
      <c r="AC848" s="28"/>
      <c r="AD848" s="28"/>
      <c r="AE848" s="28"/>
    </row>
    <row r="849">
      <c r="A849" s="28"/>
      <c r="B849" s="28"/>
      <c r="C849" s="28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28"/>
      <c r="X849" s="28"/>
      <c r="Y849" s="28"/>
      <c r="Z849" s="28"/>
      <c r="AA849" s="28"/>
      <c r="AB849" s="28"/>
      <c r="AC849" s="28"/>
      <c r="AD849" s="28"/>
      <c r="AE849" s="28"/>
    </row>
    <row r="850">
      <c r="A850" s="28"/>
      <c r="B850" s="28"/>
      <c r="C850" s="28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28"/>
      <c r="X850" s="28"/>
      <c r="Y850" s="28"/>
      <c r="Z850" s="28"/>
      <c r="AA850" s="28"/>
      <c r="AB850" s="28"/>
      <c r="AC850" s="28"/>
      <c r="AD850" s="28"/>
      <c r="AE850" s="28"/>
    </row>
    <row r="851">
      <c r="A851" s="28"/>
      <c r="B851" s="28"/>
      <c r="C851" s="28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28"/>
      <c r="X851" s="28"/>
      <c r="Y851" s="28"/>
      <c r="Z851" s="28"/>
      <c r="AA851" s="28"/>
      <c r="AB851" s="28"/>
      <c r="AC851" s="28"/>
      <c r="AD851" s="28"/>
      <c r="AE851" s="28"/>
    </row>
    <row r="852">
      <c r="A852" s="28"/>
      <c r="B852" s="28"/>
      <c r="C852" s="28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28"/>
      <c r="X852" s="28"/>
      <c r="Y852" s="28"/>
      <c r="Z852" s="28"/>
      <c r="AA852" s="28"/>
      <c r="AB852" s="28"/>
      <c r="AC852" s="28"/>
      <c r="AD852" s="28"/>
      <c r="AE852" s="28"/>
    </row>
    <row r="853">
      <c r="A853" s="28"/>
      <c r="B853" s="28"/>
      <c r="C853" s="28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28"/>
      <c r="X853" s="28"/>
      <c r="Y853" s="28"/>
      <c r="Z853" s="28"/>
      <c r="AA853" s="28"/>
      <c r="AB853" s="28"/>
      <c r="AC853" s="28"/>
      <c r="AD853" s="28"/>
      <c r="AE853" s="28"/>
    </row>
    <row r="854">
      <c r="A854" s="28"/>
      <c r="B854" s="28"/>
      <c r="C854" s="28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28"/>
      <c r="X854" s="28"/>
      <c r="Y854" s="28"/>
      <c r="Z854" s="28"/>
      <c r="AA854" s="28"/>
      <c r="AB854" s="28"/>
      <c r="AC854" s="28"/>
      <c r="AD854" s="28"/>
      <c r="AE854" s="28"/>
    </row>
    <row r="855">
      <c r="A855" s="28"/>
      <c r="B855" s="28"/>
      <c r="C855" s="28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28"/>
      <c r="X855" s="28"/>
      <c r="Y855" s="28"/>
      <c r="Z855" s="28"/>
      <c r="AA855" s="28"/>
      <c r="AB855" s="28"/>
      <c r="AC855" s="28"/>
      <c r="AD855" s="28"/>
      <c r="AE855" s="28"/>
    </row>
    <row r="856">
      <c r="A856" s="28"/>
      <c r="B856" s="28"/>
      <c r="C856" s="28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28"/>
      <c r="X856" s="28"/>
      <c r="Y856" s="28"/>
      <c r="Z856" s="28"/>
      <c r="AA856" s="28"/>
      <c r="AB856" s="28"/>
      <c r="AC856" s="28"/>
      <c r="AD856" s="28"/>
      <c r="AE856" s="28"/>
    </row>
    <row r="857">
      <c r="A857" s="28"/>
      <c r="B857" s="28"/>
      <c r="C857" s="28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28"/>
      <c r="X857" s="28"/>
      <c r="Y857" s="28"/>
      <c r="Z857" s="28"/>
      <c r="AA857" s="28"/>
      <c r="AB857" s="28"/>
      <c r="AC857" s="28"/>
      <c r="AD857" s="28"/>
      <c r="AE857" s="28"/>
    </row>
    <row r="858">
      <c r="A858" s="28"/>
      <c r="B858" s="28"/>
      <c r="C858" s="28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28"/>
      <c r="X858" s="28"/>
      <c r="Y858" s="28"/>
      <c r="Z858" s="28"/>
      <c r="AA858" s="28"/>
      <c r="AB858" s="28"/>
      <c r="AC858" s="28"/>
      <c r="AD858" s="28"/>
      <c r="AE858" s="28"/>
    </row>
    <row r="859">
      <c r="A859" s="28"/>
      <c r="B859" s="28"/>
      <c r="C859" s="28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28"/>
      <c r="X859" s="28"/>
      <c r="Y859" s="28"/>
      <c r="Z859" s="28"/>
      <c r="AA859" s="28"/>
      <c r="AB859" s="28"/>
      <c r="AC859" s="28"/>
      <c r="AD859" s="28"/>
      <c r="AE859" s="28"/>
    </row>
    <row r="860">
      <c r="A860" s="28"/>
      <c r="B860" s="28"/>
      <c r="C860" s="28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28"/>
      <c r="X860" s="28"/>
      <c r="Y860" s="28"/>
      <c r="Z860" s="28"/>
      <c r="AA860" s="28"/>
      <c r="AB860" s="28"/>
      <c r="AC860" s="28"/>
      <c r="AD860" s="28"/>
      <c r="AE860" s="28"/>
    </row>
    <row r="861">
      <c r="A861" s="28"/>
      <c r="B861" s="28"/>
      <c r="C861" s="28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28"/>
      <c r="X861" s="28"/>
      <c r="Y861" s="28"/>
      <c r="Z861" s="28"/>
      <c r="AA861" s="28"/>
      <c r="AB861" s="28"/>
      <c r="AC861" s="28"/>
      <c r="AD861" s="28"/>
      <c r="AE861" s="28"/>
    </row>
    <row r="862">
      <c r="A862" s="28"/>
      <c r="B862" s="28"/>
      <c r="C862" s="28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28"/>
      <c r="X862" s="28"/>
      <c r="Y862" s="28"/>
      <c r="Z862" s="28"/>
      <c r="AA862" s="28"/>
      <c r="AB862" s="28"/>
      <c r="AC862" s="28"/>
      <c r="AD862" s="28"/>
      <c r="AE862" s="28"/>
    </row>
    <row r="863">
      <c r="A863" s="28"/>
      <c r="B863" s="28"/>
      <c r="C863" s="28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28"/>
      <c r="X863" s="28"/>
      <c r="Y863" s="28"/>
      <c r="Z863" s="28"/>
      <c r="AA863" s="28"/>
      <c r="AB863" s="28"/>
      <c r="AC863" s="28"/>
      <c r="AD863" s="28"/>
      <c r="AE863" s="28"/>
    </row>
    <row r="864">
      <c r="A864" s="28"/>
      <c r="B864" s="28"/>
      <c r="C864" s="28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28"/>
      <c r="X864" s="28"/>
      <c r="Y864" s="28"/>
      <c r="Z864" s="28"/>
      <c r="AA864" s="28"/>
      <c r="AB864" s="28"/>
      <c r="AC864" s="28"/>
      <c r="AD864" s="28"/>
      <c r="AE864" s="28"/>
    </row>
    <row r="865">
      <c r="A865" s="28"/>
      <c r="B865" s="28"/>
      <c r="C865" s="28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28"/>
      <c r="X865" s="28"/>
      <c r="Y865" s="28"/>
      <c r="Z865" s="28"/>
      <c r="AA865" s="28"/>
      <c r="AB865" s="28"/>
      <c r="AC865" s="28"/>
      <c r="AD865" s="28"/>
      <c r="AE865" s="28"/>
    </row>
    <row r="866">
      <c r="A866" s="28"/>
      <c r="B866" s="28"/>
      <c r="C866" s="28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28"/>
      <c r="X866" s="28"/>
      <c r="Y866" s="28"/>
      <c r="Z866" s="28"/>
      <c r="AA866" s="28"/>
      <c r="AB866" s="28"/>
      <c r="AC866" s="28"/>
      <c r="AD866" s="28"/>
      <c r="AE866" s="28"/>
    </row>
    <row r="867">
      <c r="A867" s="28"/>
      <c r="B867" s="28"/>
      <c r="C867" s="28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28"/>
      <c r="X867" s="28"/>
      <c r="Y867" s="28"/>
      <c r="Z867" s="28"/>
      <c r="AA867" s="28"/>
      <c r="AB867" s="28"/>
      <c r="AC867" s="28"/>
      <c r="AD867" s="28"/>
      <c r="AE867" s="28"/>
    </row>
    <row r="868">
      <c r="A868" s="28"/>
      <c r="B868" s="28"/>
      <c r="C868" s="28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28"/>
      <c r="X868" s="28"/>
      <c r="Y868" s="28"/>
      <c r="Z868" s="28"/>
      <c r="AA868" s="28"/>
      <c r="AB868" s="28"/>
      <c r="AC868" s="28"/>
      <c r="AD868" s="28"/>
      <c r="AE868" s="28"/>
    </row>
    <row r="869">
      <c r="A869" s="28"/>
      <c r="B869" s="28"/>
      <c r="C869" s="28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28"/>
      <c r="X869" s="28"/>
      <c r="Y869" s="28"/>
      <c r="Z869" s="28"/>
      <c r="AA869" s="28"/>
      <c r="AB869" s="28"/>
      <c r="AC869" s="28"/>
      <c r="AD869" s="28"/>
      <c r="AE869" s="28"/>
    </row>
    <row r="870">
      <c r="A870" s="28"/>
      <c r="B870" s="28"/>
      <c r="C870" s="28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28"/>
      <c r="X870" s="28"/>
      <c r="Y870" s="28"/>
      <c r="Z870" s="28"/>
      <c r="AA870" s="28"/>
      <c r="AB870" s="28"/>
      <c r="AC870" s="28"/>
      <c r="AD870" s="28"/>
      <c r="AE870" s="28"/>
    </row>
    <row r="871">
      <c r="A871" s="28"/>
      <c r="B871" s="28"/>
      <c r="C871" s="28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28"/>
      <c r="X871" s="28"/>
      <c r="Y871" s="28"/>
      <c r="Z871" s="28"/>
      <c r="AA871" s="28"/>
      <c r="AB871" s="28"/>
      <c r="AC871" s="28"/>
      <c r="AD871" s="28"/>
      <c r="AE871" s="28"/>
    </row>
    <row r="872">
      <c r="A872" s="28"/>
      <c r="B872" s="28"/>
      <c r="C872" s="28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28"/>
      <c r="X872" s="28"/>
      <c r="Y872" s="28"/>
      <c r="Z872" s="28"/>
      <c r="AA872" s="28"/>
      <c r="AB872" s="28"/>
      <c r="AC872" s="28"/>
      <c r="AD872" s="28"/>
      <c r="AE872" s="28"/>
    </row>
    <row r="873">
      <c r="A873" s="28"/>
      <c r="B873" s="28"/>
      <c r="C873" s="28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28"/>
      <c r="X873" s="28"/>
      <c r="Y873" s="28"/>
      <c r="Z873" s="28"/>
      <c r="AA873" s="28"/>
      <c r="AB873" s="28"/>
      <c r="AC873" s="28"/>
      <c r="AD873" s="28"/>
      <c r="AE873" s="28"/>
    </row>
    <row r="874">
      <c r="A874" s="28"/>
      <c r="B874" s="28"/>
      <c r="C874" s="28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28"/>
      <c r="X874" s="28"/>
      <c r="Y874" s="28"/>
      <c r="Z874" s="28"/>
      <c r="AA874" s="28"/>
      <c r="AB874" s="28"/>
      <c r="AC874" s="28"/>
      <c r="AD874" s="28"/>
      <c r="AE874" s="28"/>
    </row>
    <row r="875">
      <c r="A875" s="28"/>
      <c r="B875" s="28"/>
      <c r="C875" s="28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28"/>
      <c r="X875" s="28"/>
      <c r="Y875" s="28"/>
      <c r="Z875" s="28"/>
      <c r="AA875" s="28"/>
      <c r="AB875" s="28"/>
      <c r="AC875" s="28"/>
      <c r="AD875" s="28"/>
      <c r="AE875" s="28"/>
    </row>
    <row r="876">
      <c r="A876" s="28"/>
      <c r="B876" s="28"/>
      <c r="C876" s="28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28"/>
      <c r="X876" s="28"/>
      <c r="Y876" s="28"/>
      <c r="Z876" s="28"/>
      <c r="AA876" s="28"/>
      <c r="AB876" s="28"/>
      <c r="AC876" s="28"/>
      <c r="AD876" s="28"/>
      <c r="AE876" s="28"/>
    </row>
    <row r="877">
      <c r="A877" s="28"/>
      <c r="B877" s="28"/>
      <c r="C877" s="28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28"/>
      <c r="X877" s="28"/>
      <c r="Y877" s="28"/>
      <c r="Z877" s="28"/>
      <c r="AA877" s="28"/>
      <c r="AB877" s="28"/>
      <c r="AC877" s="28"/>
      <c r="AD877" s="28"/>
      <c r="AE877" s="28"/>
    </row>
    <row r="878">
      <c r="A878" s="28"/>
      <c r="B878" s="28"/>
      <c r="C878" s="28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28"/>
      <c r="X878" s="28"/>
      <c r="Y878" s="28"/>
      <c r="Z878" s="28"/>
      <c r="AA878" s="28"/>
      <c r="AB878" s="28"/>
      <c r="AC878" s="28"/>
      <c r="AD878" s="28"/>
      <c r="AE878" s="28"/>
    </row>
    <row r="879">
      <c r="A879" s="28"/>
      <c r="B879" s="28"/>
      <c r="C879" s="28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28"/>
      <c r="X879" s="28"/>
      <c r="Y879" s="28"/>
      <c r="Z879" s="28"/>
      <c r="AA879" s="28"/>
      <c r="AB879" s="28"/>
      <c r="AC879" s="28"/>
      <c r="AD879" s="28"/>
      <c r="AE879" s="28"/>
    </row>
    <row r="880">
      <c r="A880" s="28"/>
      <c r="B880" s="28"/>
      <c r="C880" s="28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28"/>
      <c r="X880" s="28"/>
      <c r="Y880" s="28"/>
      <c r="Z880" s="28"/>
      <c r="AA880" s="28"/>
      <c r="AB880" s="28"/>
      <c r="AC880" s="28"/>
      <c r="AD880" s="28"/>
      <c r="AE880" s="28"/>
    </row>
    <row r="881">
      <c r="A881" s="28"/>
      <c r="B881" s="28"/>
      <c r="C881" s="28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28"/>
      <c r="X881" s="28"/>
      <c r="Y881" s="28"/>
      <c r="Z881" s="28"/>
      <c r="AA881" s="28"/>
      <c r="AB881" s="28"/>
      <c r="AC881" s="28"/>
      <c r="AD881" s="28"/>
      <c r="AE881" s="28"/>
    </row>
    <row r="882">
      <c r="A882" s="28"/>
      <c r="B882" s="28"/>
      <c r="C882" s="28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28"/>
      <c r="X882" s="28"/>
      <c r="Y882" s="28"/>
      <c r="Z882" s="28"/>
      <c r="AA882" s="28"/>
      <c r="AB882" s="28"/>
      <c r="AC882" s="28"/>
      <c r="AD882" s="28"/>
      <c r="AE882" s="28"/>
    </row>
    <row r="883">
      <c r="A883" s="28"/>
      <c r="B883" s="28"/>
      <c r="C883" s="28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28"/>
      <c r="X883" s="28"/>
      <c r="Y883" s="28"/>
      <c r="Z883" s="28"/>
      <c r="AA883" s="28"/>
      <c r="AB883" s="28"/>
      <c r="AC883" s="28"/>
      <c r="AD883" s="28"/>
      <c r="AE883" s="28"/>
    </row>
    <row r="884">
      <c r="A884" s="28"/>
      <c r="B884" s="28"/>
      <c r="C884" s="28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28"/>
      <c r="X884" s="28"/>
      <c r="Y884" s="28"/>
      <c r="Z884" s="28"/>
      <c r="AA884" s="28"/>
      <c r="AB884" s="28"/>
      <c r="AC884" s="28"/>
      <c r="AD884" s="28"/>
      <c r="AE884" s="28"/>
    </row>
    <row r="885">
      <c r="A885" s="28"/>
      <c r="B885" s="28"/>
      <c r="C885" s="28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28"/>
      <c r="X885" s="28"/>
      <c r="Y885" s="28"/>
      <c r="Z885" s="28"/>
      <c r="AA885" s="28"/>
      <c r="AB885" s="28"/>
      <c r="AC885" s="28"/>
      <c r="AD885" s="28"/>
      <c r="AE885" s="28"/>
    </row>
    <row r="886">
      <c r="A886" s="28"/>
      <c r="B886" s="28"/>
      <c r="C886" s="28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28"/>
      <c r="X886" s="28"/>
      <c r="Y886" s="28"/>
      <c r="Z886" s="28"/>
      <c r="AA886" s="28"/>
      <c r="AB886" s="28"/>
      <c r="AC886" s="28"/>
      <c r="AD886" s="28"/>
      <c r="AE886" s="28"/>
    </row>
    <row r="887">
      <c r="A887" s="28"/>
      <c r="B887" s="28"/>
      <c r="C887" s="28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28"/>
      <c r="X887" s="28"/>
      <c r="Y887" s="28"/>
      <c r="Z887" s="28"/>
      <c r="AA887" s="28"/>
      <c r="AB887" s="28"/>
      <c r="AC887" s="28"/>
      <c r="AD887" s="28"/>
      <c r="AE887" s="28"/>
    </row>
    <row r="888">
      <c r="A888" s="28"/>
      <c r="B888" s="28"/>
      <c r="C888" s="28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28"/>
      <c r="X888" s="28"/>
      <c r="Y888" s="28"/>
      <c r="Z888" s="28"/>
      <c r="AA888" s="28"/>
      <c r="AB888" s="28"/>
      <c r="AC888" s="28"/>
      <c r="AD888" s="28"/>
      <c r="AE888" s="28"/>
    </row>
    <row r="889">
      <c r="A889" s="28"/>
      <c r="B889" s="28"/>
      <c r="C889" s="28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28"/>
      <c r="X889" s="28"/>
      <c r="Y889" s="28"/>
      <c r="Z889" s="28"/>
      <c r="AA889" s="28"/>
      <c r="AB889" s="28"/>
      <c r="AC889" s="28"/>
      <c r="AD889" s="28"/>
      <c r="AE889" s="28"/>
    </row>
    <row r="890">
      <c r="A890" s="28"/>
      <c r="B890" s="28"/>
      <c r="C890" s="28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28"/>
      <c r="X890" s="28"/>
      <c r="Y890" s="28"/>
      <c r="Z890" s="28"/>
      <c r="AA890" s="28"/>
      <c r="AB890" s="28"/>
      <c r="AC890" s="28"/>
      <c r="AD890" s="28"/>
      <c r="AE890" s="28"/>
    </row>
    <row r="891">
      <c r="A891" s="28"/>
      <c r="B891" s="28"/>
      <c r="C891" s="28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28"/>
      <c r="X891" s="28"/>
      <c r="Y891" s="28"/>
      <c r="Z891" s="28"/>
      <c r="AA891" s="28"/>
      <c r="AB891" s="28"/>
      <c r="AC891" s="28"/>
      <c r="AD891" s="28"/>
      <c r="AE891" s="28"/>
    </row>
    <row r="892">
      <c r="A892" s="28"/>
      <c r="B892" s="28"/>
      <c r="C892" s="28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28"/>
      <c r="X892" s="28"/>
      <c r="Y892" s="28"/>
      <c r="Z892" s="28"/>
      <c r="AA892" s="28"/>
      <c r="AB892" s="28"/>
      <c r="AC892" s="28"/>
      <c r="AD892" s="28"/>
      <c r="AE892" s="28"/>
    </row>
    <row r="893">
      <c r="A893" s="28"/>
      <c r="B893" s="28"/>
      <c r="C893" s="28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28"/>
      <c r="X893" s="28"/>
      <c r="Y893" s="28"/>
      <c r="Z893" s="28"/>
      <c r="AA893" s="28"/>
      <c r="AB893" s="28"/>
      <c r="AC893" s="28"/>
      <c r="AD893" s="28"/>
      <c r="AE893" s="28"/>
    </row>
    <row r="894">
      <c r="A894" s="28"/>
      <c r="B894" s="28"/>
      <c r="C894" s="28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28"/>
      <c r="X894" s="28"/>
      <c r="Y894" s="28"/>
      <c r="Z894" s="28"/>
      <c r="AA894" s="28"/>
      <c r="AB894" s="28"/>
      <c r="AC894" s="28"/>
      <c r="AD894" s="28"/>
      <c r="AE894" s="28"/>
    </row>
    <row r="895">
      <c r="A895" s="28"/>
      <c r="B895" s="28"/>
      <c r="C895" s="28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28"/>
      <c r="X895" s="28"/>
      <c r="Y895" s="28"/>
      <c r="Z895" s="28"/>
      <c r="AA895" s="28"/>
      <c r="AB895" s="28"/>
      <c r="AC895" s="28"/>
      <c r="AD895" s="28"/>
      <c r="AE895" s="28"/>
    </row>
    <row r="896">
      <c r="A896" s="28"/>
      <c r="B896" s="28"/>
      <c r="C896" s="28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28"/>
      <c r="X896" s="28"/>
      <c r="Y896" s="28"/>
      <c r="Z896" s="28"/>
      <c r="AA896" s="28"/>
      <c r="AB896" s="28"/>
      <c r="AC896" s="28"/>
      <c r="AD896" s="28"/>
      <c r="AE896" s="28"/>
    </row>
    <row r="897">
      <c r="A897" s="28"/>
      <c r="B897" s="28"/>
      <c r="C897" s="28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28"/>
      <c r="X897" s="28"/>
      <c r="Y897" s="28"/>
      <c r="Z897" s="28"/>
      <c r="AA897" s="28"/>
      <c r="AB897" s="28"/>
      <c r="AC897" s="28"/>
      <c r="AD897" s="28"/>
      <c r="AE897" s="28"/>
    </row>
    <row r="898">
      <c r="A898" s="28"/>
      <c r="B898" s="28"/>
      <c r="C898" s="28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28"/>
      <c r="X898" s="28"/>
      <c r="Y898" s="28"/>
      <c r="Z898" s="28"/>
      <c r="AA898" s="28"/>
      <c r="AB898" s="28"/>
      <c r="AC898" s="28"/>
      <c r="AD898" s="28"/>
      <c r="AE898" s="28"/>
    </row>
    <row r="899">
      <c r="A899" s="28"/>
      <c r="B899" s="28"/>
      <c r="C899" s="28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28"/>
      <c r="X899" s="28"/>
      <c r="Y899" s="28"/>
      <c r="Z899" s="28"/>
      <c r="AA899" s="28"/>
      <c r="AB899" s="28"/>
      <c r="AC899" s="28"/>
      <c r="AD899" s="28"/>
      <c r="AE899" s="28"/>
    </row>
    <row r="900">
      <c r="A900" s="28"/>
      <c r="B900" s="28"/>
      <c r="C900" s="28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28"/>
      <c r="X900" s="28"/>
      <c r="Y900" s="28"/>
      <c r="Z900" s="28"/>
      <c r="AA900" s="28"/>
      <c r="AB900" s="28"/>
      <c r="AC900" s="28"/>
      <c r="AD900" s="28"/>
      <c r="AE900" s="28"/>
    </row>
    <row r="901">
      <c r="A901" s="28"/>
      <c r="B901" s="28"/>
      <c r="C901" s="28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28"/>
      <c r="X901" s="28"/>
      <c r="Y901" s="28"/>
      <c r="Z901" s="28"/>
      <c r="AA901" s="28"/>
      <c r="AB901" s="28"/>
      <c r="AC901" s="28"/>
      <c r="AD901" s="28"/>
      <c r="AE901" s="28"/>
    </row>
    <row r="902">
      <c r="A902" s="28"/>
      <c r="B902" s="28"/>
      <c r="C902" s="28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28"/>
      <c r="X902" s="28"/>
      <c r="Y902" s="28"/>
      <c r="Z902" s="28"/>
      <c r="AA902" s="28"/>
      <c r="AB902" s="28"/>
      <c r="AC902" s="28"/>
      <c r="AD902" s="28"/>
      <c r="AE902" s="28"/>
    </row>
    <row r="903">
      <c r="A903" s="28"/>
      <c r="B903" s="28"/>
      <c r="C903" s="28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28"/>
      <c r="X903" s="28"/>
      <c r="Y903" s="28"/>
      <c r="Z903" s="28"/>
      <c r="AA903" s="28"/>
      <c r="AB903" s="28"/>
      <c r="AC903" s="28"/>
      <c r="AD903" s="28"/>
      <c r="AE903" s="28"/>
    </row>
    <row r="904">
      <c r="A904" s="28"/>
      <c r="B904" s="28"/>
      <c r="C904" s="28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28"/>
      <c r="X904" s="28"/>
      <c r="Y904" s="28"/>
      <c r="Z904" s="28"/>
      <c r="AA904" s="28"/>
      <c r="AB904" s="28"/>
      <c r="AC904" s="28"/>
      <c r="AD904" s="28"/>
      <c r="AE904" s="28"/>
    </row>
    <row r="905">
      <c r="A905" s="28"/>
      <c r="B905" s="28"/>
      <c r="C905" s="28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28"/>
      <c r="X905" s="28"/>
      <c r="Y905" s="28"/>
      <c r="Z905" s="28"/>
      <c r="AA905" s="28"/>
      <c r="AB905" s="28"/>
      <c r="AC905" s="28"/>
      <c r="AD905" s="28"/>
      <c r="AE905" s="28"/>
    </row>
    <row r="906">
      <c r="A906" s="28"/>
      <c r="B906" s="28"/>
      <c r="C906" s="28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28"/>
      <c r="X906" s="28"/>
      <c r="Y906" s="28"/>
      <c r="Z906" s="28"/>
      <c r="AA906" s="28"/>
      <c r="AB906" s="28"/>
      <c r="AC906" s="28"/>
      <c r="AD906" s="28"/>
      <c r="AE906" s="28"/>
    </row>
    <row r="907">
      <c r="A907" s="28"/>
      <c r="B907" s="28"/>
      <c r="C907" s="28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28"/>
      <c r="X907" s="28"/>
      <c r="Y907" s="28"/>
      <c r="Z907" s="28"/>
      <c r="AA907" s="28"/>
      <c r="AB907" s="28"/>
      <c r="AC907" s="28"/>
      <c r="AD907" s="28"/>
      <c r="AE907" s="28"/>
    </row>
    <row r="908">
      <c r="A908" s="28"/>
      <c r="B908" s="28"/>
      <c r="C908" s="28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28"/>
      <c r="X908" s="28"/>
      <c r="Y908" s="28"/>
      <c r="Z908" s="28"/>
      <c r="AA908" s="28"/>
      <c r="AB908" s="28"/>
      <c r="AC908" s="28"/>
      <c r="AD908" s="28"/>
      <c r="AE908" s="28"/>
    </row>
    <row r="909">
      <c r="A909" s="28"/>
      <c r="B909" s="28"/>
      <c r="C909" s="28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28"/>
      <c r="X909" s="28"/>
      <c r="Y909" s="28"/>
      <c r="Z909" s="28"/>
      <c r="AA909" s="28"/>
      <c r="AB909" s="28"/>
      <c r="AC909" s="28"/>
      <c r="AD909" s="28"/>
      <c r="AE909" s="28"/>
    </row>
    <row r="910">
      <c r="A910" s="28"/>
      <c r="B910" s="28"/>
      <c r="C910" s="28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28"/>
      <c r="X910" s="28"/>
      <c r="Y910" s="28"/>
      <c r="Z910" s="28"/>
      <c r="AA910" s="28"/>
      <c r="AB910" s="28"/>
      <c r="AC910" s="28"/>
      <c r="AD910" s="28"/>
      <c r="AE910" s="28"/>
    </row>
    <row r="911">
      <c r="A911" s="28"/>
      <c r="B911" s="28"/>
      <c r="C911" s="28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28"/>
      <c r="X911" s="28"/>
      <c r="Y911" s="28"/>
      <c r="Z911" s="28"/>
      <c r="AA911" s="28"/>
      <c r="AB911" s="28"/>
      <c r="AC911" s="28"/>
      <c r="AD911" s="28"/>
      <c r="AE911" s="28"/>
    </row>
    <row r="912">
      <c r="A912" s="28"/>
      <c r="B912" s="28"/>
      <c r="C912" s="28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28"/>
      <c r="X912" s="28"/>
      <c r="Y912" s="28"/>
      <c r="Z912" s="28"/>
      <c r="AA912" s="28"/>
      <c r="AB912" s="28"/>
      <c r="AC912" s="28"/>
      <c r="AD912" s="28"/>
      <c r="AE912" s="28"/>
    </row>
    <row r="913">
      <c r="A913" s="28"/>
      <c r="B913" s="28"/>
      <c r="C913" s="28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28"/>
      <c r="X913" s="28"/>
      <c r="Y913" s="28"/>
      <c r="Z913" s="28"/>
      <c r="AA913" s="28"/>
      <c r="AB913" s="28"/>
      <c r="AC913" s="28"/>
      <c r="AD913" s="28"/>
      <c r="AE913" s="28"/>
    </row>
    <row r="914">
      <c r="A914" s="28"/>
      <c r="B914" s="28"/>
      <c r="C914" s="28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28"/>
      <c r="X914" s="28"/>
      <c r="Y914" s="28"/>
      <c r="Z914" s="28"/>
      <c r="AA914" s="28"/>
      <c r="AB914" s="28"/>
      <c r="AC914" s="28"/>
      <c r="AD914" s="28"/>
      <c r="AE914" s="28"/>
    </row>
    <row r="915">
      <c r="A915" s="28"/>
      <c r="B915" s="28"/>
      <c r="C915" s="28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28"/>
      <c r="X915" s="28"/>
      <c r="Y915" s="28"/>
      <c r="Z915" s="28"/>
      <c r="AA915" s="28"/>
      <c r="AB915" s="28"/>
      <c r="AC915" s="28"/>
      <c r="AD915" s="28"/>
      <c r="AE915" s="28"/>
    </row>
    <row r="916">
      <c r="A916" s="28"/>
      <c r="B916" s="28"/>
      <c r="C916" s="28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28"/>
      <c r="X916" s="28"/>
      <c r="Y916" s="28"/>
      <c r="Z916" s="28"/>
      <c r="AA916" s="28"/>
      <c r="AB916" s="28"/>
      <c r="AC916" s="28"/>
      <c r="AD916" s="28"/>
      <c r="AE916" s="28"/>
    </row>
    <row r="917">
      <c r="A917" s="28"/>
      <c r="B917" s="28"/>
      <c r="C917" s="28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28"/>
      <c r="X917" s="28"/>
      <c r="Y917" s="28"/>
      <c r="Z917" s="28"/>
      <c r="AA917" s="28"/>
      <c r="AB917" s="28"/>
      <c r="AC917" s="28"/>
      <c r="AD917" s="28"/>
      <c r="AE917" s="28"/>
    </row>
    <row r="918">
      <c r="A918" s="28"/>
      <c r="B918" s="28"/>
      <c r="C918" s="28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28"/>
      <c r="X918" s="28"/>
      <c r="Y918" s="28"/>
      <c r="Z918" s="28"/>
      <c r="AA918" s="28"/>
      <c r="AB918" s="28"/>
      <c r="AC918" s="28"/>
      <c r="AD918" s="28"/>
      <c r="AE918" s="28"/>
    </row>
    <row r="919">
      <c r="A919" s="28"/>
      <c r="B919" s="28"/>
      <c r="C919" s="28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28"/>
      <c r="X919" s="28"/>
      <c r="Y919" s="28"/>
      <c r="Z919" s="28"/>
      <c r="AA919" s="28"/>
      <c r="AB919" s="28"/>
      <c r="AC919" s="28"/>
      <c r="AD919" s="28"/>
      <c r="AE919" s="28"/>
    </row>
    <row r="920">
      <c r="A920" s="28"/>
      <c r="B920" s="28"/>
      <c r="C920" s="28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28"/>
      <c r="X920" s="28"/>
      <c r="Y920" s="28"/>
      <c r="Z920" s="28"/>
      <c r="AA920" s="28"/>
      <c r="AB920" s="28"/>
      <c r="AC920" s="28"/>
      <c r="AD920" s="28"/>
      <c r="AE920" s="28"/>
    </row>
    <row r="921">
      <c r="A921" s="28"/>
      <c r="B921" s="28"/>
      <c r="C921" s="28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28"/>
      <c r="X921" s="28"/>
      <c r="Y921" s="28"/>
      <c r="Z921" s="28"/>
      <c r="AA921" s="28"/>
      <c r="AB921" s="28"/>
      <c r="AC921" s="28"/>
      <c r="AD921" s="28"/>
      <c r="AE921" s="28"/>
    </row>
    <row r="922">
      <c r="A922" s="28"/>
      <c r="B922" s="28"/>
      <c r="C922" s="28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28"/>
      <c r="X922" s="28"/>
      <c r="Y922" s="28"/>
      <c r="Z922" s="28"/>
      <c r="AA922" s="28"/>
      <c r="AB922" s="28"/>
      <c r="AC922" s="28"/>
      <c r="AD922" s="28"/>
      <c r="AE922" s="28"/>
    </row>
    <row r="923">
      <c r="A923" s="28"/>
      <c r="B923" s="28"/>
      <c r="C923" s="28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28"/>
      <c r="X923" s="28"/>
      <c r="Y923" s="28"/>
      <c r="Z923" s="28"/>
      <c r="AA923" s="28"/>
      <c r="AB923" s="28"/>
      <c r="AC923" s="28"/>
      <c r="AD923" s="28"/>
      <c r="AE923" s="28"/>
    </row>
    <row r="924">
      <c r="A924" s="28"/>
      <c r="B924" s="28"/>
      <c r="C924" s="28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28"/>
      <c r="X924" s="28"/>
      <c r="Y924" s="28"/>
      <c r="Z924" s="28"/>
      <c r="AA924" s="28"/>
      <c r="AB924" s="28"/>
      <c r="AC924" s="28"/>
      <c r="AD924" s="28"/>
      <c r="AE924" s="28"/>
    </row>
    <row r="925">
      <c r="A925" s="28"/>
      <c r="B925" s="28"/>
      <c r="C925" s="28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28"/>
      <c r="X925" s="28"/>
      <c r="Y925" s="28"/>
      <c r="Z925" s="28"/>
      <c r="AA925" s="28"/>
      <c r="AB925" s="28"/>
      <c r="AC925" s="28"/>
      <c r="AD925" s="28"/>
      <c r="AE925" s="28"/>
    </row>
    <row r="926">
      <c r="A926" s="28"/>
      <c r="B926" s="28"/>
      <c r="C926" s="28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28"/>
      <c r="X926" s="28"/>
      <c r="Y926" s="28"/>
      <c r="Z926" s="28"/>
      <c r="AA926" s="28"/>
      <c r="AB926" s="28"/>
      <c r="AC926" s="28"/>
      <c r="AD926" s="28"/>
      <c r="AE926" s="28"/>
    </row>
    <row r="927">
      <c r="A927" s="28"/>
      <c r="B927" s="28"/>
      <c r="C927" s="28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28"/>
      <c r="X927" s="28"/>
      <c r="Y927" s="28"/>
      <c r="Z927" s="28"/>
      <c r="AA927" s="28"/>
      <c r="AB927" s="28"/>
      <c r="AC927" s="28"/>
      <c r="AD927" s="28"/>
      <c r="AE927" s="28"/>
    </row>
    <row r="928">
      <c r="A928" s="28"/>
      <c r="B928" s="28"/>
      <c r="C928" s="28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28"/>
      <c r="X928" s="28"/>
      <c r="Y928" s="28"/>
      <c r="Z928" s="28"/>
      <c r="AA928" s="28"/>
      <c r="AB928" s="28"/>
      <c r="AC928" s="28"/>
      <c r="AD928" s="28"/>
      <c r="AE928" s="28"/>
    </row>
    <row r="929">
      <c r="A929" s="28"/>
      <c r="B929" s="28"/>
      <c r="C929" s="28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28"/>
      <c r="X929" s="28"/>
      <c r="Y929" s="28"/>
      <c r="Z929" s="28"/>
      <c r="AA929" s="28"/>
      <c r="AB929" s="28"/>
      <c r="AC929" s="28"/>
      <c r="AD929" s="28"/>
      <c r="AE929" s="28"/>
    </row>
    <row r="930">
      <c r="A930" s="28"/>
      <c r="B930" s="28"/>
      <c r="C930" s="28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28"/>
      <c r="X930" s="28"/>
      <c r="Y930" s="28"/>
      <c r="Z930" s="28"/>
      <c r="AA930" s="28"/>
      <c r="AB930" s="28"/>
      <c r="AC930" s="28"/>
      <c r="AD930" s="28"/>
      <c r="AE930" s="28"/>
    </row>
    <row r="931">
      <c r="A931" s="28"/>
      <c r="B931" s="28"/>
      <c r="C931" s="28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28"/>
      <c r="X931" s="28"/>
      <c r="Y931" s="28"/>
      <c r="Z931" s="28"/>
      <c r="AA931" s="28"/>
      <c r="AB931" s="28"/>
      <c r="AC931" s="28"/>
      <c r="AD931" s="28"/>
      <c r="AE931" s="28"/>
    </row>
    <row r="932">
      <c r="A932" s="28"/>
      <c r="B932" s="28"/>
      <c r="C932" s="28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28"/>
      <c r="X932" s="28"/>
      <c r="Y932" s="28"/>
      <c r="Z932" s="28"/>
      <c r="AA932" s="28"/>
      <c r="AB932" s="28"/>
      <c r="AC932" s="28"/>
      <c r="AD932" s="28"/>
      <c r="AE932" s="28"/>
    </row>
    <row r="933">
      <c r="A933" s="28"/>
      <c r="B933" s="28"/>
      <c r="C933" s="28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28"/>
      <c r="X933" s="28"/>
      <c r="Y933" s="28"/>
      <c r="Z933" s="28"/>
      <c r="AA933" s="28"/>
      <c r="AB933" s="28"/>
      <c r="AC933" s="28"/>
      <c r="AD933" s="28"/>
      <c r="AE933" s="28"/>
    </row>
    <row r="934">
      <c r="A934" s="28"/>
      <c r="B934" s="28"/>
      <c r="C934" s="28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28"/>
      <c r="X934" s="28"/>
      <c r="Y934" s="28"/>
      <c r="Z934" s="28"/>
      <c r="AA934" s="28"/>
      <c r="AB934" s="28"/>
      <c r="AC934" s="28"/>
      <c r="AD934" s="28"/>
      <c r="AE934" s="28"/>
    </row>
    <row r="935">
      <c r="A935" s="28"/>
      <c r="B935" s="28"/>
      <c r="C935" s="28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28"/>
      <c r="X935" s="28"/>
      <c r="Y935" s="28"/>
      <c r="Z935" s="28"/>
      <c r="AA935" s="28"/>
      <c r="AB935" s="28"/>
      <c r="AC935" s="28"/>
      <c r="AD935" s="28"/>
      <c r="AE935" s="28"/>
    </row>
    <row r="936">
      <c r="A936" s="28"/>
      <c r="B936" s="28"/>
      <c r="C936" s="28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28"/>
      <c r="X936" s="28"/>
      <c r="Y936" s="28"/>
      <c r="Z936" s="28"/>
      <c r="AA936" s="28"/>
      <c r="AB936" s="28"/>
      <c r="AC936" s="28"/>
      <c r="AD936" s="28"/>
      <c r="AE936" s="28"/>
    </row>
    <row r="937">
      <c r="A937" s="28"/>
      <c r="B937" s="28"/>
      <c r="C937" s="28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28"/>
      <c r="X937" s="28"/>
      <c r="Y937" s="28"/>
      <c r="Z937" s="28"/>
      <c r="AA937" s="28"/>
      <c r="AB937" s="28"/>
      <c r="AC937" s="28"/>
      <c r="AD937" s="28"/>
      <c r="AE937" s="28"/>
    </row>
    <row r="938">
      <c r="A938" s="28"/>
      <c r="B938" s="28"/>
      <c r="C938" s="28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28"/>
      <c r="X938" s="28"/>
      <c r="Y938" s="28"/>
      <c r="Z938" s="28"/>
      <c r="AA938" s="28"/>
      <c r="AB938" s="28"/>
      <c r="AC938" s="28"/>
      <c r="AD938" s="28"/>
      <c r="AE938" s="28"/>
    </row>
    <row r="939">
      <c r="A939" s="28"/>
      <c r="B939" s="28"/>
      <c r="C939" s="28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28"/>
      <c r="X939" s="28"/>
      <c r="Y939" s="28"/>
      <c r="Z939" s="28"/>
      <c r="AA939" s="28"/>
      <c r="AB939" s="28"/>
      <c r="AC939" s="28"/>
      <c r="AD939" s="28"/>
      <c r="AE939" s="28"/>
    </row>
    <row r="940">
      <c r="A940" s="28"/>
      <c r="B940" s="28"/>
      <c r="C940" s="28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28"/>
      <c r="X940" s="28"/>
      <c r="Y940" s="28"/>
      <c r="Z940" s="28"/>
      <c r="AA940" s="28"/>
      <c r="AB940" s="28"/>
      <c r="AC940" s="28"/>
      <c r="AD940" s="28"/>
      <c r="AE940" s="28"/>
    </row>
    <row r="941">
      <c r="A941" s="28"/>
      <c r="B941" s="28"/>
      <c r="C941" s="28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28"/>
      <c r="X941" s="28"/>
      <c r="Y941" s="28"/>
      <c r="Z941" s="28"/>
      <c r="AA941" s="28"/>
      <c r="AB941" s="28"/>
      <c r="AC941" s="28"/>
      <c r="AD941" s="28"/>
      <c r="AE941" s="28"/>
    </row>
    <row r="942">
      <c r="A942" s="28"/>
      <c r="B942" s="28"/>
      <c r="C942" s="28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28"/>
      <c r="X942" s="28"/>
      <c r="Y942" s="28"/>
      <c r="Z942" s="28"/>
      <c r="AA942" s="28"/>
      <c r="AB942" s="28"/>
      <c r="AC942" s="28"/>
      <c r="AD942" s="28"/>
      <c r="AE942" s="28"/>
    </row>
    <row r="943">
      <c r="A943" s="28"/>
      <c r="B943" s="28"/>
      <c r="C943" s="28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28"/>
      <c r="X943" s="28"/>
      <c r="Y943" s="28"/>
      <c r="Z943" s="28"/>
      <c r="AA943" s="28"/>
      <c r="AB943" s="28"/>
      <c r="AC943" s="28"/>
      <c r="AD943" s="28"/>
      <c r="AE943" s="28"/>
    </row>
    <row r="944">
      <c r="A944" s="28"/>
      <c r="B944" s="28"/>
      <c r="C944" s="28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28"/>
      <c r="X944" s="28"/>
      <c r="Y944" s="28"/>
      <c r="Z944" s="28"/>
      <c r="AA944" s="28"/>
      <c r="AB944" s="28"/>
      <c r="AC944" s="28"/>
      <c r="AD944" s="28"/>
      <c r="AE944" s="28"/>
    </row>
    <row r="945">
      <c r="A945" s="28"/>
      <c r="B945" s="28"/>
      <c r="C945" s="28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28"/>
      <c r="X945" s="28"/>
      <c r="Y945" s="28"/>
      <c r="Z945" s="28"/>
      <c r="AA945" s="28"/>
      <c r="AB945" s="28"/>
      <c r="AC945" s="28"/>
      <c r="AD945" s="28"/>
      <c r="AE945" s="28"/>
    </row>
    <row r="946">
      <c r="A946" s="28"/>
      <c r="B946" s="28"/>
      <c r="C946" s="28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28"/>
      <c r="X946" s="28"/>
      <c r="Y946" s="28"/>
      <c r="Z946" s="28"/>
      <c r="AA946" s="28"/>
      <c r="AB946" s="28"/>
      <c r="AC946" s="28"/>
      <c r="AD946" s="28"/>
      <c r="AE946" s="28"/>
    </row>
    <row r="947">
      <c r="A947" s="28"/>
      <c r="B947" s="28"/>
      <c r="C947" s="28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28"/>
      <c r="X947" s="28"/>
      <c r="Y947" s="28"/>
      <c r="Z947" s="28"/>
      <c r="AA947" s="28"/>
      <c r="AB947" s="28"/>
      <c r="AC947" s="28"/>
      <c r="AD947" s="28"/>
      <c r="AE947" s="28"/>
    </row>
    <row r="948">
      <c r="A948" s="28"/>
      <c r="B948" s="28"/>
      <c r="C948" s="28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28"/>
      <c r="X948" s="28"/>
      <c r="Y948" s="28"/>
      <c r="Z948" s="28"/>
      <c r="AA948" s="28"/>
      <c r="AB948" s="28"/>
      <c r="AC948" s="28"/>
      <c r="AD948" s="28"/>
      <c r="AE948" s="28"/>
    </row>
    <row r="949">
      <c r="A949" s="28"/>
      <c r="B949" s="28"/>
      <c r="C949" s="28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28"/>
      <c r="X949" s="28"/>
      <c r="Y949" s="28"/>
      <c r="Z949" s="28"/>
      <c r="AA949" s="28"/>
      <c r="AB949" s="28"/>
      <c r="AC949" s="28"/>
      <c r="AD949" s="28"/>
      <c r="AE949" s="28"/>
    </row>
    <row r="950">
      <c r="A950" s="28"/>
      <c r="B950" s="28"/>
      <c r="C950" s="28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28"/>
      <c r="X950" s="28"/>
      <c r="Y950" s="28"/>
      <c r="Z950" s="28"/>
      <c r="AA950" s="28"/>
      <c r="AB950" s="28"/>
      <c r="AC950" s="28"/>
      <c r="AD950" s="28"/>
      <c r="AE950" s="28"/>
    </row>
    <row r="951">
      <c r="A951" s="28"/>
      <c r="B951" s="28"/>
      <c r="C951" s="28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28"/>
      <c r="X951" s="28"/>
      <c r="Y951" s="28"/>
      <c r="Z951" s="28"/>
      <c r="AA951" s="28"/>
      <c r="AB951" s="28"/>
      <c r="AC951" s="28"/>
      <c r="AD951" s="28"/>
      <c r="AE951" s="28"/>
    </row>
    <row r="952">
      <c r="A952" s="28"/>
      <c r="B952" s="28"/>
      <c r="C952" s="28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28"/>
      <c r="X952" s="28"/>
      <c r="Y952" s="28"/>
      <c r="Z952" s="28"/>
      <c r="AA952" s="28"/>
      <c r="AB952" s="28"/>
      <c r="AC952" s="28"/>
      <c r="AD952" s="28"/>
      <c r="AE952" s="28"/>
    </row>
    <row r="953">
      <c r="A953" s="28"/>
      <c r="B953" s="28"/>
      <c r="C953" s="28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28"/>
      <c r="X953" s="28"/>
      <c r="Y953" s="28"/>
      <c r="Z953" s="28"/>
      <c r="AA953" s="28"/>
      <c r="AB953" s="28"/>
      <c r="AC953" s="28"/>
      <c r="AD953" s="28"/>
      <c r="AE953" s="28"/>
    </row>
    <row r="954">
      <c r="A954" s="28"/>
      <c r="B954" s="28"/>
      <c r="C954" s="28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28"/>
      <c r="X954" s="28"/>
      <c r="Y954" s="28"/>
      <c r="Z954" s="28"/>
      <c r="AA954" s="28"/>
      <c r="AB954" s="28"/>
      <c r="AC954" s="28"/>
      <c r="AD954" s="28"/>
      <c r="AE954" s="28"/>
    </row>
    <row r="955">
      <c r="A955" s="28"/>
      <c r="B955" s="28"/>
      <c r="C955" s="28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28"/>
      <c r="X955" s="28"/>
      <c r="Y955" s="28"/>
      <c r="Z955" s="28"/>
      <c r="AA955" s="28"/>
      <c r="AB955" s="28"/>
      <c r="AC955" s="28"/>
      <c r="AD955" s="28"/>
      <c r="AE955" s="28"/>
    </row>
    <row r="956">
      <c r="A956" s="28"/>
      <c r="B956" s="28"/>
      <c r="C956" s="28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28"/>
      <c r="X956" s="28"/>
      <c r="Y956" s="28"/>
      <c r="Z956" s="28"/>
      <c r="AA956" s="28"/>
      <c r="AB956" s="28"/>
      <c r="AC956" s="28"/>
      <c r="AD956" s="28"/>
      <c r="AE956" s="28"/>
    </row>
    <row r="957">
      <c r="A957" s="28"/>
      <c r="B957" s="28"/>
      <c r="C957" s="28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28"/>
      <c r="X957" s="28"/>
      <c r="Y957" s="28"/>
      <c r="Z957" s="28"/>
      <c r="AA957" s="28"/>
      <c r="AB957" s="28"/>
      <c r="AC957" s="28"/>
      <c r="AD957" s="28"/>
      <c r="AE957" s="28"/>
    </row>
    <row r="958">
      <c r="A958" s="28"/>
      <c r="B958" s="28"/>
      <c r="C958" s="28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28"/>
      <c r="X958" s="28"/>
      <c r="Y958" s="28"/>
      <c r="Z958" s="28"/>
      <c r="AA958" s="28"/>
      <c r="AB958" s="28"/>
      <c r="AC958" s="28"/>
      <c r="AD958" s="28"/>
      <c r="AE958" s="28"/>
    </row>
    <row r="959">
      <c r="A959" s="28"/>
      <c r="B959" s="28"/>
      <c r="C959" s="28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28"/>
      <c r="X959" s="28"/>
      <c r="Y959" s="28"/>
      <c r="Z959" s="28"/>
      <c r="AA959" s="28"/>
      <c r="AB959" s="28"/>
      <c r="AC959" s="28"/>
      <c r="AD959" s="28"/>
      <c r="AE959" s="28"/>
    </row>
    <row r="960">
      <c r="A960" s="28"/>
      <c r="B960" s="28"/>
      <c r="C960" s="28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28"/>
      <c r="X960" s="28"/>
      <c r="Y960" s="28"/>
      <c r="Z960" s="28"/>
      <c r="AA960" s="28"/>
      <c r="AB960" s="28"/>
      <c r="AC960" s="28"/>
      <c r="AD960" s="28"/>
      <c r="AE960" s="28"/>
    </row>
    <row r="961">
      <c r="A961" s="28"/>
      <c r="B961" s="28"/>
      <c r="C961" s="28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28"/>
      <c r="X961" s="28"/>
      <c r="Y961" s="28"/>
      <c r="Z961" s="28"/>
      <c r="AA961" s="28"/>
      <c r="AB961" s="28"/>
      <c r="AC961" s="28"/>
      <c r="AD961" s="28"/>
      <c r="AE961" s="28"/>
    </row>
    <row r="962">
      <c r="A962" s="28"/>
      <c r="B962" s="28"/>
      <c r="C962" s="28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28"/>
      <c r="X962" s="28"/>
      <c r="Y962" s="28"/>
      <c r="Z962" s="28"/>
      <c r="AA962" s="28"/>
      <c r="AB962" s="28"/>
      <c r="AC962" s="28"/>
      <c r="AD962" s="28"/>
      <c r="AE962" s="28"/>
    </row>
    <row r="963">
      <c r="A963" s="28"/>
      <c r="B963" s="28"/>
      <c r="C963" s="28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28"/>
      <c r="X963" s="28"/>
      <c r="Y963" s="28"/>
      <c r="Z963" s="28"/>
      <c r="AA963" s="28"/>
      <c r="AB963" s="28"/>
      <c r="AC963" s="28"/>
      <c r="AD963" s="28"/>
      <c r="AE963" s="28"/>
    </row>
    <row r="964">
      <c r="A964" s="28"/>
      <c r="B964" s="28"/>
      <c r="C964" s="28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28"/>
      <c r="X964" s="28"/>
      <c r="Y964" s="28"/>
      <c r="Z964" s="28"/>
      <c r="AA964" s="28"/>
      <c r="AB964" s="28"/>
      <c r="AC964" s="28"/>
      <c r="AD964" s="28"/>
      <c r="AE964" s="28"/>
    </row>
    <row r="965">
      <c r="A965" s="28"/>
      <c r="B965" s="28"/>
      <c r="C965" s="28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28"/>
      <c r="X965" s="28"/>
      <c r="Y965" s="28"/>
      <c r="Z965" s="28"/>
      <c r="AA965" s="28"/>
      <c r="AB965" s="28"/>
      <c r="AC965" s="28"/>
      <c r="AD965" s="28"/>
      <c r="AE965" s="28"/>
    </row>
    <row r="966">
      <c r="A966" s="28"/>
      <c r="B966" s="28"/>
      <c r="C966" s="28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28"/>
      <c r="X966" s="28"/>
      <c r="Y966" s="28"/>
      <c r="Z966" s="28"/>
      <c r="AA966" s="28"/>
      <c r="AB966" s="28"/>
      <c r="AC966" s="28"/>
      <c r="AD966" s="28"/>
      <c r="AE966" s="28"/>
    </row>
    <row r="967">
      <c r="A967" s="28"/>
      <c r="B967" s="28"/>
      <c r="C967" s="28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28"/>
      <c r="X967" s="28"/>
      <c r="Y967" s="28"/>
      <c r="Z967" s="28"/>
      <c r="AA967" s="28"/>
      <c r="AB967" s="28"/>
      <c r="AC967" s="28"/>
      <c r="AD967" s="28"/>
      <c r="AE967" s="28"/>
    </row>
    <row r="968">
      <c r="A968" s="28"/>
      <c r="B968" s="28"/>
      <c r="C968" s="28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28"/>
      <c r="X968" s="28"/>
      <c r="Y968" s="28"/>
      <c r="Z968" s="28"/>
      <c r="AA968" s="28"/>
      <c r="AB968" s="28"/>
      <c r="AC968" s="28"/>
      <c r="AD968" s="28"/>
      <c r="AE968" s="28"/>
    </row>
    <row r="969">
      <c r="A969" s="28"/>
      <c r="B969" s="28"/>
      <c r="C969" s="28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28"/>
      <c r="X969" s="28"/>
      <c r="Y969" s="28"/>
      <c r="Z969" s="28"/>
      <c r="AA969" s="28"/>
      <c r="AB969" s="28"/>
      <c r="AC969" s="28"/>
      <c r="AD969" s="28"/>
      <c r="AE969" s="28"/>
    </row>
    <row r="970">
      <c r="A970" s="28"/>
      <c r="B970" s="28"/>
      <c r="C970" s="28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28"/>
      <c r="X970" s="28"/>
      <c r="Y970" s="28"/>
      <c r="Z970" s="28"/>
      <c r="AA970" s="28"/>
      <c r="AB970" s="28"/>
      <c r="AC970" s="28"/>
      <c r="AD970" s="28"/>
      <c r="AE970" s="28"/>
    </row>
    <row r="971">
      <c r="A971" s="28"/>
      <c r="B971" s="28"/>
      <c r="C971" s="28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28"/>
      <c r="X971" s="28"/>
      <c r="Y971" s="28"/>
      <c r="Z971" s="28"/>
      <c r="AA971" s="28"/>
      <c r="AB971" s="28"/>
      <c r="AC971" s="28"/>
      <c r="AD971" s="28"/>
      <c r="AE971" s="28"/>
    </row>
    <row r="972">
      <c r="A972" s="28"/>
      <c r="B972" s="28"/>
      <c r="C972" s="28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28"/>
      <c r="X972" s="28"/>
      <c r="Y972" s="28"/>
      <c r="Z972" s="28"/>
      <c r="AA972" s="28"/>
      <c r="AB972" s="28"/>
      <c r="AC972" s="28"/>
      <c r="AD972" s="28"/>
      <c r="AE972" s="28"/>
    </row>
    <row r="973">
      <c r="A973" s="28"/>
      <c r="B973" s="28"/>
      <c r="C973" s="28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28"/>
      <c r="X973" s="28"/>
      <c r="Y973" s="28"/>
      <c r="Z973" s="28"/>
      <c r="AA973" s="28"/>
      <c r="AB973" s="28"/>
      <c r="AC973" s="28"/>
      <c r="AD973" s="28"/>
      <c r="AE973" s="28"/>
    </row>
    <row r="974">
      <c r="A974" s="28"/>
      <c r="B974" s="28"/>
      <c r="C974" s="28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28"/>
      <c r="X974" s="28"/>
      <c r="Y974" s="28"/>
      <c r="Z974" s="28"/>
      <c r="AA974" s="28"/>
      <c r="AB974" s="28"/>
      <c r="AC974" s="28"/>
      <c r="AD974" s="28"/>
      <c r="AE974" s="28"/>
    </row>
    <row r="975">
      <c r="A975" s="28"/>
      <c r="B975" s="28"/>
      <c r="C975" s="28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28"/>
      <c r="X975" s="28"/>
      <c r="Y975" s="28"/>
      <c r="Z975" s="28"/>
      <c r="AA975" s="28"/>
      <c r="AB975" s="28"/>
      <c r="AC975" s="28"/>
      <c r="AD975" s="28"/>
      <c r="AE975" s="28"/>
    </row>
    <row r="976">
      <c r="A976" s="28"/>
      <c r="B976" s="28"/>
      <c r="C976" s="28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28"/>
      <c r="X976" s="28"/>
      <c r="Y976" s="28"/>
      <c r="Z976" s="28"/>
      <c r="AA976" s="28"/>
      <c r="AB976" s="28"/>
      <c r="AC976" s="28"/>
      <c r="AD976" s="28"/>
      <c r="AE976" s="28"/>
    </row>
    <row r="977">
      <c r="A977" s="28"/>
      <c r="B977" s="28"/>
      <c r="C977" s="28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28"/>
      <c r="X977" s="28"/>
      <c r="Y977" s="28"/>
      <c r="Z977" s="28"/>
      <c r="AA977" s="28"/>
      <c r="AB977" s="28"/>
      <c r="AC977" s="28"/>
      <c r="AD977" s="28"/>
      <c r="AE977" s="28"/>
    </row>
    <row r="978">
      <c r="A978" s="28"/>
      <c r="B978" s="28"/>
      <c r="C978" s="28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28"/>
      <c r="X978" s="28"/>
      <c r="Y978" s="28"/>
      <c r="Z978" s="28"/>
      <c r="AA978" s="28"/>
      <c r="AB978" s="28"/>
      <c r="AC978" s="28"/>
      <c r="AD978" s="28"/>
      <c r="AE978" s="28"/>
    </row>
    <row r="979">
      <c r="A979" s="28"/>
      <c r="B979" s="28"/>
      <c r="C979" s="28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28"/>
      <c r="X979" s="28"/>
      <c r="Y979" s="28"/>
      <c r="Z979" s="28"/>
      <c r="AA979" s="28"/>
      <c r="AB979" s="28"/>
      <c r="AC979" s="28"/>
      <c r="AD979" s="28"/>
      <c r="AE979" s="28"/>
    </row>
    <row r="980">
      <c r="A980" s="28"/>
      <c r="B980" s="28"/>
      <c r="C980" s="28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28"/>
      <c r="X980" s="28"/>
      <c r="Y980" s="28"/>
      <c r="Z980" s="28"/>
      <c r="AA980" s="28"/>
      <c r="AB980" s="28"/>
      <c r="AC980" s="28"/>
      <c r="AD980" s="28"/>
      <c r="AE980" s="28"/>
    </row>
    <row r="981">
      <c r="A981" s="28"/>
      <c r="B981" s="28"/>
      <c r="C981" s="28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28"/>
      <c r="X981" s="28"/>
      <c r="Y981" s="28"/>
      <c r="Z981" s="28"/>
      <c r="AA981" s="28"/>
      <c r="AB981" s="28"/>
      <c r="AC981" s="28"/>
      <c r="AD981" s="28"/>
      <c r="AE981" s="28"/>
    </row>
    <row r="982">
      <c r="A982" s="28"/>
      <c r="B982" s="28"/>
      <c r="C982" s="28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28"/>
      <c r="X982" s="28"/>
      <c r="Y982" s="28"/>
      <c r="Z982" s="28"/>
      <c r="AA982" s="28"/>
      <c r="AB982" s="28"/>
      <c r="AC982" s="28"/>
      <c r="AD982" s="28"/>
      <c r="AE982" s="28"/>
    </row>
    <row r="983">
      <c r="A983" s="28"/>
      <c r="B983" s="28"/>
      <c r="C983" s="28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28"/>
      <c r="X983" s="28"/>
      <c r="Y983" s="28"/>
      <c r="Z983" s="28"/>
      <c r="AA983" s="28"/>
      <c r="AB983" s="28"/>
      <c r="AC983" s="28"/>
      <c r="AD983" s="28"/>
      <c r="AE983" s="28"/>
    </row>
    <row r="984">
      <c r="A984" s="28"/>
      <c r="B984" s="28"/>
      <c r="C984" s="28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28"/>
      <c r="X984" s="28"/>
      <c r="Y984" s="28"/>
      <c r="Z984" s="28"/>
      <c r="AA984" s="28"/>
      <c r="AB984" s="28"/>
      <c r="AC984" s="28"/>
      <c r="AD984" s="28"/>
      <c r="AE984" s="28"/>
    </row>
    <row r="985">
      <c r="A985" s="28"/>
      <c r="B985" s="28"/>
      <c r="C985" s="28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28"/>
      <c r="X985" s="28"/>
      <c r="Y985" s="28"/>
      <c r="Z985" s="28"/>
      <c r="AA985" s="28"/>
      <c r="AB985" s="28"/>
      <c r="AC985" s="28"/>
      <c r="AD985" s="28"/>
      <c r="AE985" s="28"/>
    </row>
    <row r="986">
      <c r="A986" s="28"/>
      <c r="B986" s="28"/>
      <c r="C986" s="28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28"/>
      <c r="X986" s="28"/>
      <c r="Y986" s="28"/>
      <c r="Z986" s="28"/>
      <c r="AA986" s="28"/>
      <c r="AB986" s="28"/>
      <c r="AC986" s="28"/>
      <c r="AD986" s="28"/>
      <c r="AE986" s="28"/>
    </row>
    <row r="987">
      <c r="A987" s="28"/>
      <c r="B987" s="28"/>
      <c r="C987" s="28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28"/>
      <c r="X987" s="28"/>
      <c r="Y987" s="28"/>
      <c r="Z987" s="28"/>
      <c r="AA987" s="28"/>
      <c r="AB987" s="28"/>
      <c r="AC987" s="28"/>
      <c r="AD987" s="28"/>
      <c r="AE987" s="28"/>
    </row>
    <row r="988">
      <c r="A988" s="28"/>
      <c r="B988" s="28"/>
      <c r="C988" s="28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28"/>
      <c r="X988" s="28"/>
      <c r="Y988" s="28"/>
      <c r="Z988" s="28"/>
      <c r="AA988" s="28"/>
      <c r="AB988" s="28"/>
      <c r="AC988" s="28"/>
      <c r="AD988" s="28"/>
      <c r="AE988" s="28"/>
    </row>
    <row r="989">
      <c r="A989" s="28"/>
      <c r="B989" s="28"/>
      <c r="C989" s="28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28"/>
      <c r="X989" s="28"/>
      <c r="Y989" s="28"/>
      <c r="Z989" s="28"/>
      <c r="AA989" s="28"/>
      <c r="AB989" s="28"/>
      <c r="AC989" s="28"/>
      <c r="AD989" s="28"/>
      <c r="AE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  <c r="AD990" s="28"/>
      <c r="AE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  <c r="AD991" s="28"/>
      <c r="AE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  <c r="AD992" s="28"/>
      <c r="AE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  <c r="AD993" s="28"/>
      <c r="AE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  <c r="AD994" s="28"/>
      <c r="AE994" s="28"/>
    </row>
  </sheetData>
  <drawing r:id="rId1"/>
</worksheet>
</file>