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royectos\flutter-template-ucom\logos\"/>
    </mc:Choice>
  </mc:AlternateContent>
  <xr:revisionPtr revIDLastSave="0" documentId="8_{C537CDBF-F935-4EA1-84AF-F79199FC192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ogos_au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C3" i="1"/>
  <c r="B2" i="1"/>
</calcChain>
</file>

<file path=xl/sharedStrings.xml><?xml version="1.0" encoding="utf-8"?>
<sst xmlns="http://schemas.openxmlformats.org/spreadsheetml/2006/main" count="118" uniqueCount="117">
  <si>
    <t>Chery</t>
  </si>
  <si>
    <t>Abarth</t>
  </si>
  <si>
    <t>ABT</t>
  </si>
  <si>
    <t>AC Cars</t>
  </si>
  <si>
    <t>Acura</t>
  </si>
  <si>
    <t>Alfa Romeo</t>
  </si>
  <si>
    <t>AMC</t>
  </si>
  <si>
    <t>Anteros</t>
  </si>
  <si>
    <t>Arash</t>
  </si>
  <si>
    <t>Ariel</t>
  </si>
  <si>
    <t>Artega</t>
  </si>
  <si>
    <t>Ascari</t>
  </si>
  <si>
    <t>Aston Martin</t>
  </si>
  <si>
    <t>Audi</t>
  </si>
  <si>
    <t>Bentley</t>
  </si>
  <si>
    <t>Bertone</t>
  </si>
  <si>
    <t>BMW</t>
  </si>
  <si>
    <t>BMW i</t>
  </si>
  <si>
    <t>Brabus</t>
  </si>
  <si>
    <t>Britsol</t>
  </si>
  <si>
    <t>Bugatti</t>
  </si>
  <si>
    <t>Buick</t>
  </si>
  <si>
    <t>Cadillac</t>
  </si>
  <si>
    <t>Callaway</t>
  </si>
  <si>
    <t>Caparo</t>
  </si>
  <si>
    <t>Caterham</t>
  </si>
  <si>
    <t>Chevrolet</t>
  </si>
  <si>
    <t>Chrysler</t>
  </si>
  <si>
    <t>Citroen</t>
  </si>
  <si>
    <t>Datsun</t>
  </si>
  <si>
    <t>DeTomaso</t>
  </si>
  <si>
    <t>Devon</t>
  </si>
  <si>
    <t>Dodge</t>
  </si>
  <si>
    <t>Ferrari</t>
  </si>
  <si>
    <t>Fiat</t>
  </si>
  <si>
    <t>Fisker</t>
  </si>
  <si>
    <t>Ford</t>
  </si>
  <si>
    <t>General Motors</t>
  </si>
  <si>
    <t>GMC</t>
  </si>
  <si>
    <t>GTA</t>
  </si>
  <si>
    <t>Gumpert</t>
  </si>
  <si>
    <t>Hamann</t>
  </si>
  <si>
    <t>Hennessey</t>
  </si>
  <si>
    <t>Holden</t>
  </si>
  <si>
    <t>Honda</t>
  </si>
  <si>
    <t>Hummer</t>
  </si>
  <si>
    <t>Hyundai</t>
  </si>
  <si>
    <t>Infiniti</t>
  </si>
  <si>
    <t>Jaguar</t>
  </si>
  <si>
    <t>Jeep</t>
  </si>
  <si>
    <t>Kia</t>
  </si>
  <si>
    <t>Koenigsegg</t>
  </si>
  <si>
    <t>KTM</t>
  </si>
  <si>
    <t>Lamborghini</t>
  </si>
  <si>
    <t>Lancia</t>
  </si>
  <si>
    <t>Land Rover</t>
  </si>
  <si>
    <t>Lexus</t>
  </si>
  <si>
    <t>Lincoln</t>
  </si>
  <si>
    <t>Local Motors</t>
  </si>
  <si>
    <t>Lotus</t>
  </si>
  <si>
    <t>Mahindra</t>
  </si>
  <si>
    <t>Maruti Suzuki</t>
  </si>
  <si>
    <t>Maseratti</t>
  </si>
  <si>
    <t>Mastretta</t>
  </si>
  <si>
    <t>Maybach</t>
  </si>
  <si>
    <t>Mazda</t>
  </si>
  <si>
    <t>McLaren</t>
  </si>
  <si>
    <t>Mercedes-Benz</t>
  </si>
  <si>
    <t>Mercury</t>
  </si>
  <si>
    <t>MG</t>
  </si>
  <si>
    <t>MINI</t>
  </si>
  <si>
    <t>Mitsubishi</t>
  </si>
  <si>
    <t>Morgan</t>
  </si>
  <si>
    <t>Nissan</t>
  </si>
  <si>
    <t>Novitec</t>
  </si>
  <si>
    <t>Oldsmobile</t>
  </si>
  <si>
    <t>Opel</t>
  </si>
  <si>
    <t>Pagani</t>
  </si>
  <si>
    <t>Peugeot</t>
  </si>
  <si>
    <t>Plymouth</t>
  </si>
  <si>
    <t>Pontiac</t>
  </si>
  <si>
    <t>Porsche</t>
  </si>
  <si>
    <t>Prodrive</t>
  </si>
  <si>
    <t>Ram</t>
  </si>
  <si>
    <t>Range Rover</t>
  </si>
  <si>
    <t>Renault</t>
  </si>
  <si>
    <t>Rolls-Royce</t>
  </si>
  <si>
    <t>Rossion</t>
  </si>
  <si>
    <t>RUF</t>
  </si>
  <si>
    <t>SAAB</t>
  </si>
  <si>
    <t>Saleen</t>
  </si>
  <si>
    <t>Saturn</t>
  </si>
  <si>
    <t>Scion</t>
  </si>
  <si>
    <t>SEAT</t>
  </si>
  <si>
    <t>Shelby</t>
  </si>
  <si>
    <t>Skoda</t>
  </si>
  <si>
    <t>Spyker</t>
  </si>
  <si>
    <t>SRT</t>
  </si>
  <si>
    <t>SSC</t>
  </si>
  <si>
    <t>SsangYong</t>
  </si>
  <si>
    <t>Subaru</t>
  </si>
  <si>
    <t>Suzuki</t>
  </si>
  <si>
    <t>Tata</t>
  </si>
  <si>
    <t>Tatra</t>
  </si>
  <si>
    <t>Tesla</t>
  </si>
  <si>
    <t>Toyota</t>
  </si>
  <si>
    <t>Trabant</t>
  </si>
  <si>
    <t>Triumph</t>
  </si>
  <si>
    <t>TVR</t>
  </si>
  <si>
    <t>Venturi</t>
  </si>
  <si>
    <t>Veritas</t>
  </si>
  <si>
    <t>Volkswagen</t>
  </si>
  <si>
    <t>Volvo</t>
  </si>
  <si>
    <t>Weismann</t>
  </si>
  <si>
    <t>Yamaha</t>
  </si>
  <si>
    <t>Zagato</t>
  </si>
  <si>
    <t>Zenvo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</si>
</sst>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J1004"/>
  <sheetViews>
    <sheetView tabSelected="1" workbookViewId="0">
      <selection activeCell="B6" sqref="B6"/>
    </sheetView>
  </sheetViews>
  <sheetFormatPr baseColWidth="10" defaultColWidth="12.6640625" defaultRowHeight="15.75" customHeight="1" x14ac:dyDescent="0.25"/>
  <cols>
    <col min="2" max="2" width="35.21875" style="5" customWidth="1"/>
  </cols>
  <sheetData>
    <row r="2" spans="1:10" ht="15.75" customHeight="1" x14ac:dyDescent="0.25">
      <c r="A2" s="1" t="s">
        <v>0</v>
      </c>
      <c r="B2" s="5" t="e">
        <f ca="1">HLOOKUP($B$7,$B$7:$B$1004,MATCH($A$2,$A$7:$A$1004,0))</f>
        <v>#NAME?</v>
      </c>
    </row>
    <row r="3" spans="1:10" ht="15.75" customHeight="1" x14ac:dyDescent="0.25">
      <c r="A3" s="1"/>
      <c r="C3" s="3" t="e">
        <f ca="1">IFERROR(IF(A2="",B6,HLOOKUP($B$7,$B$7:$B$1004,MATCH($A$2,$A$7:$A$1004,0))),B6)</f>
        <v>#NAME?</v>
      </c>
      <c r="D3" s="4"/>
      <c r="E3" s="2"/>
      <c r="F3" s="2"/>
      <c r="G3" s="2"/>
      <c r="H3" s="2"/>
      <c r="I3" s="2"/>
      <c r="J3" s="2"/>
    </row>
    <row r="4" spans="1:10" ht="15.75" customHeight="1" x14ac:dyDescent="0.25">
      <c r="C4" s="4"/>
      <c r="D4" s="4"/>
      <c r="E4" s="2"/>
      <c r="F4" s="2"/>
      <c r="G4" s="2"/>
      <c r="H4" s="2"/>
      <c r="I4" s="2"/>
      <c r="J4" s="2"/>
    </row>
    <row r="5" spans="1:10" ht="15.75" customHeight="1" x14ac:dyDescent="0.25">
      <c r="C5" s="4"/>
      <c r="D5" s="4"/>
      <c r="E5" s="2"/>
      <c r="F5" s="2"/>
      <c r="G5" s="2"/>
      <c r="H5" s="2"/>
      <c r="I5" s="2"/>
      <c r="J5" s="2"/>
    </row>
    <row r="6" spans="1:10" ht="15.75" customHeight="1" x14ac:dyDescent="0.25">
      <c r="B6" s="6" t="e">
        <f ca="1">_xludf.Image("http://www.clker.com/cliparts/F/g/8/N/k/X/black-question-mark-square-icon.svg",1)</f>
        <v>#NAME?</v>
      </c>
      <c r="C6" s="4"/>
      <c r="D6" s="4"/>
      <c r="E6" s="2"/>
      <c r="F6" s="2"/>
      <c r="G6" s="2"/>
      <c r="H6" s="2"/>
      <c r="I6" s="2"/>
      <c r="J6" s="2"/>
    </row>
    <row r="7" spans="1:10" ht="15.75" customHeight="1" x14ac:dyDescent="0.25">
      <c r="A7" s="1" t="s">
        <v>1</v>
      </c>
      <c r="B7" s="6" t="e">
        <f ca="1">_xludf.Image("http://upload.wikimedia.org/wikipedia/de/3/3c/Abarth_logo.png",1)</f>
        <v>#NAME?</v>
      </c>
      <c r="C7" s="2"/>
      <c r="D7" s="2"/>
      <c r="E7" s="2"/>
      <c r="F7" s="2"/>
      <c r="G7" s="2"/>
      <c r="H7" s="2"/>
      <c r="I7" s="2"/>
      <c r="J7" s="2"/>
    </row>
    <row r="8" spans="1:10" ht="15.75" customHeight="1" x14ac:dyDescent="0.25">
      <c r="A8" s="1" t="s">
        <v>2</v>
      </c>
      <c r="B8" s="6" t="e">
        <f ca="1">_xludf.Image("http://www.rtwmotoring.com/images/abt_logo.jpg",1)</f>
        <v>#NAME?</v>
      </c>
      <c r="C8" s="2"/>
      <c r="D8" s="2"/>
      <c r="E8" s="2"/>
      <c r="F8" s="2"/>
      <c r="G8" s="2"/>
      <c r="H8" s="2"/>
      <c r="I8" s="2"/>
      <c r="J8" s="2"/>
    </row>
    <row r="9" spans="1:10" ht="15.75" customHeight="1" x14ac:dyDescent="0.25">
      <c r="A9" s="1" t="s">
        <v>3</v>
      </c>
      <c r="B9" s="6" t="e">
        <f ca="1">_xludf.Image("http://upload.wikimedia.org/wikipedia/en/4/49/AC_Cars_logo.png",1)</f>
        <v>#NAME?</v>
      </c>
      <c r="C9" s="2"/>
      <c r="D9" s="2"/>
      <c r="E9" s="2"/>
      <c r="F9" s="2"/>
      <c r="G9" s="2"/>
      <c r="H9" s="2"/>
      <c r="I9" s="2"/>
      <c r="J9" s="2"/>
    </row>
    <row r="10" spans="1:10" ht="15.75" customHeight="1" x14ac:dyDescent="0.25">
      <c r="A10" s="1" t="s">
        <v>4</v>
      </c>
      <c r="B10" s="6" t="e">
        <f ca="1">_xludf.Image("http://autointelligence.org/wp-content/uploads/2013/02/Acura-Logo-5.jpg",1)</f>
        <v>#NAME?</v>
      </c>
      <c r="C10" s="2"/>
      <c r="D10" s="2"/>
      <c r="E10" s="2"/>
      <c r="F10" s="2"/>
      <c r="G10" s="2"/>
      <c r="H10" s="2"/>
      <c r="I10" s="2"/>
      <c r="J10" s="2"/>
    </row>
    <row r="11" spans="1:10" ht="15.75" customHeight="1" x14ac:dyDescent="0.25">
      <c r="A11" s="1" t="s">
        <v>5</v>
      </c>
      <c r="B11" s="6" t="e">
        <f ca="1">_xludf.Image("http://upload.wikimedia.org/wikipedia/en/thumb/2/24/Alfa_Romeo.svg/1024px-Alfa_Romeo.svg.png",1)</f>
        <v>#NAME?</v>
      </c>
      <c r="C11" s="2"/>
      <c r="D11" s="2"/>
      <c r="E11" s="2"/>
      <c r="F11" s="2"/>
      <c r="G11" s="2"/>
      <c r="H11" s="2"/>
      <c r="I11" s="2"/>
      <c r="J11" s="2"/>
    </row>
    <row r="12" spans="1:10" ht="15.75" customHeight="1" x14ac:dyDescent="0.25">
      <c r="A12" s="1" t="s">
        <v>6</v>
      </c>
      <c r="B12" s="6" t="e">
        <f ca="1">_xludf.Image("http://cartype.com/pics/203/full/amc_logo_2.jpg",1)</f>
        <v>#NAME?</v>
      </c>
      <c r="C12" s="2"/>
      <c r="D12" s="2"/>
      <c r="E12" s="2"/>
      <c r="F12" s="2"/>
      <c r="G12" s="2"/>
      <c r="H12" s="2"/>
      <c r="I12" s="2"/>
      <c r="J12" s="2"/>
    </row>
    <row r="13" spans="1:10" ht="15.75" customHeight="1" x14ac:dyDescent="0.25">
      <c r="A13" s="1" t="s">
        <v>7</v>
      </c>
      <c r="B13" s="6" t="e">
        <f ca="1">_xludf.Image("http://cartype.com/pics/217/small/anteros_shield_emblem_1.jpg",1)</f>
        <v>#NAME?</v>
      </c>
      <c r="C13" s="2"/>
      <c r="D13" s="2"/>
      <c r="E13" s="2"/>
      <c r="F13" s="2"/>
      <c r="G13" s="2"/>
      <c r="H13" s="2"/>
      <c r="I13" s="2"/>
      <c r="J13" s="2"/>
    </row>
    <row r="14" spans="1:10" ht="15.75" customHeight="1" x14ac:dyDescent="0.25">
      <c r="A14" s="1" t="s">
        <v>8</v>
      </c>
      <c r="B14" s="6" t="e">
        <f ca="1">_xludf.Image("http://cartype.com/pics/226/small/arash_logo_1.jpg",1)</f>
        <v>#NAME?</v>
      </c>
      <c r="C14" s="2"/>
      <c r="D14" s="2"/>
      <c r="E14" s="2"/>
      <c r="F14" s="2"/>
      <c r="G14" s="2"/>
      <c r="H14" s="2"/>
      <c r="I14" s="2"/>
      <c r="J14" s="2"/>
    </row>
    <row r="15" spans="1:10" ht="15.75" customHeight="1" x14ac:dyDescent="0.25">
      <c r="A15" s="1" t="s">
        <v>9</v>
      </c>
      <c r="B15" s="6" t="e">
        <f ca="1">_xludf.Image("http://logonoid.com/images/ariel-motor-logo.png",1)</f>
        <v>#NAME?</v>
      </c>
      <c r="C15" s="2"/>
      <c r="D15" s="2"/>
      <c r="E15" s="2"/>
      <c r="F15" s="2"/>
      <c r="G15" s="2"/>
      <c r="H15" s="2"/>
      <c r="I15" s="2"/>
      <c r="J15" s="2"/>
    </row>
    <row r="16" spans="1:10" ht="15.75" customHeight="1" x14ac:dyDescent="0.25">
      <c r="A16" s="1" t="s">
        <v>10</v>
      </c>
      <c r="B16" s="6" t="e">
        <f ca="1">_xludf.Image("http://cartype.com/pics/237/small/artega_shield_1.jpg",1)</f>
        <v>#NAME?</v>
      </c>
      <c r="C16" s="2"/>
      <c r="D16" s="2"/>
      <c r="E16" s="2"/>
      <c r="F16" s="2"/>
      <c r="G16" s="2"/>
      <c r="H16" s="2"/>
      <c r="I16" s="2"/>
      <c r="J16" s="2"/>
    </row>
    <row r="17" spans="1:10" ht="15.75" customHeight="1" x14ac:dyDescent="0.25">
      <c r="A17" s="1" t="s">
        <v>11</v>
      </c>
      <c r="B17" s="6" t="e">
        <f ca="1">_xludf.Image("http://upload.wikimedia.org/wikipedia/en/4/47/Ascari_Logo.png",1)</f>
        <v>#NAME?</v>
      </c>
      <c r="C17" s="2"/>
      <c r="D17" s="2"/>
      <c r="E17" s="2"/>
      <c r="F17" s="2"/>
      <c r="G17" s="2"/>
      <c r="H17" s="2"/>
      <c r="I17" s="2"/>
      <c r="J17" s="2"/>
    </row>
    <row r="18" spans="1:10" ht="15.75" customHeight="1" x14ac:dyDescent="0.25">
      <c r="A18" s="1" t="s">
        <v>12</v>
      </c>
      <c r="B18" s="6" t="e">
        <f ca="1">_xludf.Image("http://upload.wikimedia.org/wikipedia/en/thumb/e/e9/AstonMartinLogo.svg/1280px-AstonMartinLogo.svg.png",1)</f>
        <v>#NAME?</v>
      </c>
      <c r="C18" s="2">
        <v>14</v>
      </c>
      <c r="D18" s="2"/>
      <c r="E18" s="2"/>
      <c r="F18" s="2"/>
      <c r="G18" s="2"/>
      <c r="H18" s="2"/>
      <c r="I18" s="2"/>
      <c r="J18" s="2"/>
    </row>
    <row r="19" spans="1:10" ht="15.75" customHeight="1" x14ac:dyDescent="0.25">
      <c r="A19" s="1" t="s">
        <v>13</v>
      </c>
      <c r="B19" s="6" t="e">
        <f ca="1">_xludf.Image("http://upload.wikimedia.org/wikipedia/en/0/04/Audi_AG_logo.png",1)</f>
        <v>#NAME?</v>
      </c>
      <c r="C19" s="2"/>
      <c r="D19" s="2"/>
      <c r="E19" s="2"/>
      <c r="F19" s="2"/>
      <c r="G19" s="2"/>
      <c r="H19" s="2"/>
      <c r="I19" s="2"/>
      <c r="J19" s="2"/>
    </row>
    <row r="20" spans="1:10" ht="15.75" customHeight="1" x14ac:dyDescent="0.25">
      <c r="A20" s="1" t="s">
        <v>14</v>
      </c>
      <c r="B20" s="6" t="e">
        <f ca="1">_xludf.Image("http://www.rroc.org/content_images/Bentley_logo%20%282%29.jpg",1)</f>
        <v>#NAME?</v>
      </c>
      <c r="C20" s="2"/>
      <c r="D20" s="2"/>
      <c r="E20" s="2"/>
      <c r="F20" s="2"/>
      <c r="G20" s="2"/>
      <c r="H20" s="2"/>
      <c r="I20" s="2"/>
      <c r="J20" s="2"/>
    </row>
    <row r="21" spans="1:10" ht="15.75" customHeight="1" x14ac:dyDescent="0.25">
      <c r="A21" s="1" t="s">
        <v>15</v>
      </c>
      <c r="B21" s="6" t="e">
        <f ca="1">_xludf.Image("http://bertonedesign.it/wp-content/uploads/2014/01/logo-bertone-design-intro.png",1)</f>
        <v>#NAME?</v>
      </c>
    </row>
    <row r="22" spans="1:10" ht="15.75" customHeight="1" x14ac:dyDescent="0.25">
      <c r="A22" s="1" t="s">
        <v>16</v>
      </c>
      <c r="B22" s="6" t="e">
        <f ca="1">_xludf.Image("http://upload.wikimedia.org/wikipedia/commons/thumb/4/44/BMW.svg/2000px-BMW.svg.png",1)</f>
        <v>#NAME?</v>
      </c>
    </row>
    <row r="23" spans="1:10" ht="15.75" customHeight="1" x14ac:dyDescent="0.25">
      <c r="A23" s="1" t="s">
        <v>17</v>
      </c>
      <c r="B23" s="6" t="e">
        <f ca="1">_xludf.Image("http://www.bmwcoop.com/wp-content/images/2013/10/BMW-i.png",1)</f>
        <v>#NAME?</v>
      </c>
    </row>
    <row r="24" spans="1:10" ht="15.75" customHeight="1" x14ac:dyDescent="0.25">
      <c r="A24" s="1" t="s">
        <v>18</v>
      </c>
      <c r="B24" s="6" t="e">
        <f ca="1">_xludf.Image("http://logodatabases.com/wp-content/uploads/2012/03/brabus-logo.jpg",1)</f>
        <v>#NAME?</v>
      </c>
    </row>
    <row r="25" spans="1:10" ht="15.75" customHeight="1" x14ac:dyDescent="0.25">
      <c r="A25" s="1" t="s">
        <v>19</v>
      </c>
      <c r="B25" s="6" t="e">
        <f ca="1">_xludf.Image("http://cartype.com/pics/3239/small/bristol.gif",1)</f>
        <v>#NAME?</v>
      </c>
    </row>
    <row r="26" spans="1:10" ht="15.75" customHeight="1" x14ac:dyDescent="0.25">
      <c r="A26" s="1" t="s">
        <v>20</v>
      </c>
      <c r="B26" s="6" t="e">
        <f ca="1">_xludf.Image("http://wallpapers-junction.com/Logos/Images/Bugatti-Logo-Wallpaper.jpg",1)</f>
        <v>#NAME?</v>
      </c>
    </row>
    <row r="27" spans="1:10" ht="13.2" x14ac:dyDescent="0.25">
      <c r="A27" s="1" t="s">
        <v>21</v>
      </c>
      <c r="B27" s="6" t="e">
        <f ca="1">_xludf.Image("http://logodatabases.com/wp-content/uploads/2012/03/buick-logo-wallpaper.jpg",1)</f>
        <v>#NAME?</v>
      </c>
      <c r="C27" s="1">
        <v>22</v>
      </c>
    </row>
    <row r="28" spans="1:10" ht="13.2" x14ac:dyDescent="0.25">
      <c r="A28" s="1" t="s">
        <v>22</v>
      </c>
      <c r="B28" s="6" t="e">
        <f ca="1">_xludf.Image("http://pilgrimstations.com/wp-content/uploads/2013/12/cadillac-cars-logo-emblem.jpg",1)</f>
        <v>#NAME?</v>
      </c>
    </row>
    <row r="29" spans="1:10" ht="13.2" x14ac:dyDescent="0.25">
      <c r="A29" s="1" t="s">
        <v>23</v>
      </c>
      <c r="B29" s="6" t="e">
        <f ca="1">_xludf.Image("http://cartype.com/pics/3494/full/callaway_logo_2.jpg",1)</f>
        <v>#NAME?</v>
      </c>
    </row>
    <row r="30" spans="1:10" ht="13.2" x14ac:dyDescent="0.25">
      <c r="A30" s="1" t="s">
        <v>24</v>
      </c>
      <c r="B30" s="6" t="e">
        <f ca="1">_xludf.Image("http://www.wilsonengg.com/img/clients/caparo.jpg",1)</f>
        <v>#NAME?</v>
      </c>
    </row>
    <row r="31" spans="1:10" ht="13.2" x14ac:dyDescent="0.25">
      <c r="A31" s="1" t="s">
        <v>25</v>
      </c>
      <c r="B31" s="6" t="e">
        <f ca="1">_xludf.Image("http://upload.wikimedia.org/wikipedia/en/d/dc/Caterham-Cars-logo.png",1)</f>
        <v>#NAME?</v>
      </c>
    </row>
    <row r="32" spans="1:10" ht="13.2" x14ac:dyDescent="0.25">
      <c r="A32" s="1" t="s">
        <v>0</v>
      </c>
      <c r="B32" s="6" t="e">
        <f ca="1">_xludf.Image("http://www.freelogovectors.net/wp-content/uploads/2012/05/chery_logo.jpg",1)</f>
        <v>#NAME?</v>
      </c>
    </row>
    <row r="33" spans="1:2" ht="13.2" x14ac:dyDescent="0.25">
      <c r="A33" s="1" t="s">
        <v>26</v>
      </c>
      <c r="B33" s="6" t="e">
        <f ca="1">_xludf.Image("http://freewallpaperwide.com/wp-content/uploads/2015/01/Chevrolet-Logo-Vector-Wallpaper.jpg",1)</f>
        <v>#NAME?</v>
      </c>
    </row>
    <row r="34" spans="1:2" ht="13.2" x14ac:dyDescent="0.25">
      <c r="A34" s="1" t="s">
        <v>27</v>
      </c>
      <c r="B34" s="6" t="e">
        <f ca="1">_xludf.Image("http://img1.wikia.nocookie.net/__cb20100626174917/logopedia/images/b/b1/Chrysler_logo.png",1)</f>
        <v>#NAME?</v>
      </c>
    </row>
    <row r="35" spans="1:2" ht="13.2" x14ac:dyDescent="0.25">
      <c r="A35" s="1" t="s">
        <v>28</v>
      </c>
      <c r="B35" s="6" t="e">
        <f ca="1">_xludf.Image("http://www.ranklogos.com/wp-content/uploads/2014/10/Citro%C3%ABn.jpg",1)</f>
        <v>#NAME?</v>
      </c>
    </row>
    <row r="36" spans="1:2" ht="13.2" x14ac:dyDescent="0.25">
      <c r="A36" s="1" t="s">
        <v>29</v>
      </c>
      <c r="B36" s="6" t="e">
        <f ca="1">_xludf.Image("http://cartype.com/pics/3360/full/datsun_logo_1.jpg",1)</f>
        <v>#NAME?</v>
      </c>
    </row>
    <row r="37" spans="1:2" ht="13.2" x14ac:dyDescent="0.25">
      <c r="A37" s="1" t="s">
        <v>30</v>
      </c>
      <c r="B37" s="6" t="e">
        <f ca="1">_xludf.Image("http://www.smcars.net/attachments/detomaso-jpg.139760/",1)</f>
        <v>#NAME?</v>
      </c>
    </row>
    <row r="38" spans="1:2" ht="13.2" x14ac:dyDescent="0.25">
      <c r="A38" s="1" t="s">
        <v>31</v>
      </c>
      <c r="B38" s="6" t="e">
        <f ca="1">_xludf.Image("http://cartype.com/pics/7292/full/devon-motor-works_logo.jpg",1)</f>
        <v>#NAME?</v>
      </c>
    </row>
    <row r="39" spans="1:2" ht="13.2" x14ac:dyDescent="0.25">
      <c r="A39" s="1" t="s">
        <v>32</v>
      </c>
      <c r="B39" s="6" t="e">
        <f ca="1">_xludf.Image("http://blog.caranddriver.com/wp-content/uploads/2010/05/New-Dodge-logo-440x268.jpg",1)</f>
        <v>#NAME?</v>
      </c>
    </row>
    <row r="40" spans="1:2" ht="13.2" x14ac:dyDescent="0.25">
      <c r="A40" s="1" t="s">
        <v>33</v>
      </c>
      <c r="B40" s="6" t="e">
        <f ca="1">_xludf.Image("http://wallruru.com/wp-content/uploads/2014/09/Ferrari-Logo-Wallpaper-41-656x1024.jpg",1)</f>
        <v>#NAME?</v>
      </c>
    </row>
    <row r="41" spans="1:2" ht="13.2" x14ac:dyDescent="0.25">
      <c r="A41" s="1" t="s">
        <v>34</v>
      </c>
      <c r="B41" s="6" t="e">
        <f ca="1">_xludf.Image("http://img2.wikia.nocookie.net/__cb20100624111902/logopedia/images/1/1a/Fiat_logo_2006.png",1)</f>
        <v>#NAME?</v>
      </c>
    </row>
    <row r="42" spans="1:2" ht="13.2" x14ac:dyDescent="0.25">
      <c r="A42" s="1" t="s">
        <v>35</v>
      </c>
      <c r="B42" s="6" t="e">
        <f ca="1">_xludf.Image("http://www.zeroto60times.com/logos/fisker-cars-logo-emblem.jpg",1)</f>
        <v>#NAME?</v>
      </c>
    </row>
    <row r="43" spans="1:2" ht="13.2" x14ac:dyDescent="0.25">
      <c r="A43" s="1" t="s">
        <v>36</v>
      </c>
      <c r="B43" s="6" t="e">
        <f ca="1">_xludf.Image("http://img3.wikia.nocookie.net/__cb20100623190730/logopedia/images/b/bd/Ford_logo.png",1)</f>
        <v>#NAME?</v>
      </c>
    </row>
    <row r="44" spans="1:2" ht="13.2" x14ac:dyDescent="0.25">
      <c r="A44" s="1" t="s">
        <v>37</v>
      </c>
      <c r="B44" s="6" t="e">
        <f ca="1">_xludf.Image("http://adsmobile.net/wp-content/uploads/2011/10/GM_Logo.jpg",1)</f>
        <v>#NAME?</v>
      </c>
    </row>
    <row r="45" spans="1:2" ht="13.2" x14ac:dyDescent="0.25">
      <c r="A45" s="1" t="s">
        <v>38</v>
      </c>
      <c r="B45" s="6" t="e">
        <f ca="1">_xludf.Image("http://cartype.com/pics/3045/full/gmc_badge.jpg",1)</f>
        <v>#NAME?</v>
      </c>
    </row>
    <row r="46" spans="1:2" ht="13.2" x14ac:dyDescent="0.25">
      <c r="A46" s="1" t="s">
        <v>39</v>
      </c>
      <c r="B46" s="6" t="e">
        <f ca="1">_xludf.Image("http://cartype.com/pics/3042/full/gta_logo_1_sm.jpg",1)</f>
        <v>#NAME?</v>
      </c>
    </row>
    <row r="47" spans="1:2" ht="13.2" x14ac:dyDescent="0.25">
      <c r="A47" s="1" t="s">
        <v>40</v>
      </c>
      <c r="B47" s="6" t="e">
        <f ca="1">_xludf.Image("http://car-logos.org/wp-content/uploads/2011/09/gumpert.png",1)</f>
        <v>#NAME?</v>
      </c>
    </row>
    <row r="48" spans="1:2" ht="13.2" x14ac:dyDescent="0.25">
      <c r="A48" s="1" t="s">
        <v>41</v>
      </c>
      <c r="B48" s="6" t="e">
        <f ca="1">_xludf.Image("http://www.hamann-russia.ru/tuning/landrover/rrsport/to0909/acs/emblem-oval-land-rover-85x43_01.jpg",1)</f>
        <v>#NAME?</v>
      </c>
    </row>
    <row r="49" spans="1:2" ht="13.2" x14ac:dyDescent="0.25">
      <c r="A49" s="1" t="s">
        <v>42</v>
      </c>
      <c r="B49" s="6" t="e">
        <f ca="1">_xludf.Image("http://img2.wikia.nocookie.net/__cb20120717123639/nfs/en/images/thumb/3/36/Hennessey-logo.png/500px-Hennessey-logo.png",1)</f>
        <v>#NAME?</v>
      </c>
    </row>
    <row r="50" spans="1:2" ht="13.2" x14ac:dyDescent="0.25">
      <c r="A50" s="1" t="s">
        <v>43</v>
      </c>
      <c r="B50" s="6" t="e">
        <f ca="1">_xludf.Image("http://upload.wikimedia.org/wikipedia/en/thumb/f/fd/Holden_logo.svg/1104px-Holden_logo.svg.png",1)</f>
        <v>#NAME?</v>
      </c>
    </row>
    <row r="51" spans="1:2" ht="13.2" x14ac:dyDescent="0.25">
      <c r="A51" s="1" t="s">
        <v>44</v>
      </c>
      <c r="B51" s="6" t="e">
        <f ca="1">_xludf.Image("http://4.bp.blogspot.com/-c9yD1GXvQJ0/UuBKqvRSIEI/AAAAAAAADUc/N_lMn2nNC7o/s1600/honda+logo.png",1)</f>
        <v>#NAME?</v>
      </c>
    </row>
    <row r="52" spans="1:2" ht="13.2" x14ac:dyDescent="0.25">
      <c r="A52" s="1" t="s">
        <v>45</v>
      </c>
      <c r="B52" s="6" t="e">
        <f ca="1">_xludf.Image("http://mkweb.bcgsc.ca/fun/dummer/hummer-logo-large.png",1)</f>
        <v>#NAME?</v>
      </c>
    </row>
    <row r="53" spans="1:2" ht="13.2" x14ac:dyDescent="0.25">
      <c r="A53" s="1" t="s">
        <v>46</v>
      </c>
      <c r="B53" s="6" t="e">
        <f ca="1">_xludf.Image("http://vignette3.wikia.nocookie.net/rr3/images/5/5d/Hyundai-logo-1024x605.png/revision/latest?cb=20140320200612",1)</f>
        <v>#NAME?</v>
      </c>
    </row>
    <row r="54" spans="1:2" ht="13.2" x14ac:dyDescent="0.25">
      <c r="A54" s="1" t="s">
        <v>47</v>
      </c>
      <c r="B54" s="6" t="e">
        <f ca="1">_xludf.Image("http://upload.wikimedia.org/wikipedia/en/5/58/Infiniti_logo.png",1)</f>
        <v>#NAME?</v>
      </c>
    </row>
    <row r="55" spans="1:2" ht="13.2" x14ac:dyDescent="0.25">
      <c r="A55" s="1" t="s">
        <v>48</v>
      </c>
      <c r="B55" s="6" t="e">
        <f ca="1">_xludf.Image("http://upload.wikimedia.org/wikipedia/en/b/b4/Jaguar_2012_logo.png",1)</f>
        <v>#NAME?</v>
      </c>
    </row>
    <row r="56" spans="1:2" ht="13.2" x14ac:dyDescent="0.25">
      <c r="A56" s="1" t="s">
        <v>49</v>
      </c>
      <c r="B56" s="6" t="e">
        <f ca="1">_xludf.Image("http://pngimg.com/upload/car_logo_PNG1648.png",1)</f>
        <v>#NAME?</v>
      </c>
    </row>
    <row r="57" spans="1:2" ht="13.2" x14ac:dyDescent="0.25">
      <c r="A57" s="1" t="s">
        <v>50</v>
      </c>
      <c r="B57" s="6" t="e">
        <f ca="1">_xludf.Image("http://www.carwallpapers.hu/check.php?im=Kia/Logo/2011_Kia_Logo_004.jpg",1)</f>
        <v>#NAME?</v>
      </c>
    </row>
    <row r="58" spans="1:2" ht="13.2" x14ac:dyDescent="0.25">
      <c r="A58" s="1" t="s">
        <v>51</v>
      </c>
      <c r="B58" s="6" t="e">
        <f ca="1">_xludf.Image("http://vignette1.wikia.nocookie.net/forzamotorsport4/images/3/34/Koenigsegg_logo.png/revision/latest?cb=20111208181117",1)</f>
        <v>#NAME?</v>
      </c>
    </row>
    <row r="59" spans="1:2" ht="13.2" x14ac:dyDescent="0.25">
      <c r="A59" s="1" t="s">
        <v>52</v>
      </c>
      <c r="B59" s="6" t="e">
        <f ca="1">_xludf.Image("http://www.bikemotion.co/wp-content/uploads/2014/08/KTM-logo.png",1)</f>
        <v>#NAME?</v>
      </c>
    </row>
    <row r="60" spans="1:2" ht="13.2" x14ac:dyDescent="0.25">
      <c r="A60" s="1" t="s">
        <v>53</v>
      </c>
      <c r="B60" s="6" t="e">
        <f ca="1">_xludf.Image("http://1.bp.blogspot.com/-VZ6HarIziOU/UVTM_3_q1CI/AAAAAAAAPBg/RAJ7nrx5MEw/s1600/Lamborghini+Logo.png",1)</f>
        <v>#NAME?</v>
      </c>
    </row>
    <row r="61" spans="1:2" ht="13.2" x14ac:dyDescent="0.25">
      <c r="A61" s="1" t="s">
        <v>54</v>
      </c>
      <c r="B61" s="6" t="e">
        <f ca="1">_xludf.Image("http://upload.wikimedia.org/wikipedia/en/1/1f/Lancia_Logo.jpg",1)</f>
        <v>#NAME?</v>
      </c>
    </row>
    <row r="62" spans="1:2" ht="13.2" x14ac:dyDescent="0.25">
      <c r="A62" s="1" t="s">
        <v>55</v>
      </c>
      <c r="B62" s="6" t="e">
        <f ca="1">_xludf.Image("http://somersetcarsales.com/wp-content/uploads/2014/11/landroverlogo.jpg",1)</f>
        <v>#NAME?</v>
      </c>
    </row>
    <row r="63" spans="1:2" ht="13.2" x14ac:dyDescent="0.25">
      <c r="A63" s="1" t="s">
        <v>56</v>
      </c>
      <c r="B63" s="6" t="e">
        <f ca="1">_xludf.Image("http://pngimg.com/upload/car_logo_PNG1651.png",1)</f>
        <v>#NAME?</v>
      </c>
    </row>
    <row r="64" spans="1:2" ht="13.2" x14ac:dyDescent="0.25">
      <c r="A64" s="1" t="s">
        <v>57</v>
      </c>
      <c r="B64" s="6" t="e">
        <f ca="1">_xludf.Image("http://www.zeroto60times.com/logos/lincoln-cars-logo-emblem.jpg",1)</f>
        <v>#NAME?</v>
      </c>
    </row>
    <row r="65" spans="1:2" ht="13.2" x14ac:dyDescent="0.25">
      <c r="A65" s="1" t="s">
        <v>58</v>
      </c>
      <c r="B65" s="6" t="e">
        <f ca="1">_xludf.Image("http://cartype.com/pics/7264/full/local-motors_logo_1.jpg",1)</f>
        <v>#NAME?</v>
      </c>
    </row>
    <row r="66" spans="1:2" ht="13.2" x14ac:dyDescent="0.25">
      <c r="A66" s="1" t="s">
        <v>59</v>
      </c>
      <c r="B66" s="6" t="e">
        <f ca="1">_xludf.Image("http://logonoid.com/images/lotus-logo.jpg",1)</f>
        <v>#NAME?</v>
      </c>
    </row>
    <row r="67" spans="1:2" ht="13.2" x14ac:dyDescent="0.25">
      <c r="A67" s="1" t="s">
        <v>60</v>
      </c>
      <c r="B67" s="6" t="e">
        <f ca="1">_xludf.Image("http://upload.wikimedia.org/wikipedia/en/thumb/6/6a/Mahindra_%26_Mahindra_Logo.svg/1024px-Mahindra_%26_Mahindra_Logo.svg.png",1)</f>
        <v>#NAME?</v>
      </c>
    </row>
    <row r="68" spans="1:2" ht="13.2" x14ac:dyDescent="0.25">
      <c r="A68" s="1" t="s">
        <v>61</v>
      </c>
      <c r="B68" s="6" t="e">
        <f ca="1">_xludf.Image("http://www.gaadi.com/blog/wp-content/uploads/2013/03/Maruti-Suzuki-logo.jpg",1)</f>
        <v>#NAME?</v>
      </c>
    </row>
    <row r="69" spans="1:2" ht="13.2" x14ac:dyDescent="0.25">
      <c r="A69" s="1" t="s">
        <v>62</v>
      </c>
      <c r="B69" s="6" t="e">
        <f ca="1">_xludf.Image("http://www.phibu-electronics.com/Files/107644/Img/24/logo-maserati.jpg",1)</f>
        <v>#NAME?</v>
      </c>
    </row>
    <row r="70" spans="1:2" ht="13.2" x14ac:dyDescent="0.25">
      <c r="A70" s="1" t="s">
        <v>63</v>
      </c>
      <c r="B70" s="6" t="e">
        <f ca="1">_xludf.Image("http://www.hdwallpapersjpg.com/wp-content/uploads/2015/03/Mastretta-Logo-Img.jpg",1)</f>
        <v>#NAME?</v>
      </c>
    </row>
    <row r="71" spans="1:2" ht="13.2" x14ac:dyDescent="0.25">
      <c r="A71" s="1" t="s">
        <v>64</v>
      </c>
      <c r="B71" s="6" t="e">
        <f ca="1">_xludf.Image("http://www.carlogos.org/uploads/carlogos/maybach-logo-2.jpg",1)</f>
        <v>#NAME?</v>
      </c>
    </row>
    <row r="72" spans="1:2" ht="13.2" x14ac:dyDescent="0.25">
      <c r="A72" s="1" t="s">
        <v>65</v>
      </c>
      <c r="B72" s="6" t="e">
        <f ca="1">_xludf.Image("http://upload.wikimedia.org/wikipedia/en/thumb/1/18/Mazda_logo_with_emblem.svg/969px-Mazda_logo_with_emblem.svg.png",1)</f>
        <v>#NAME?</v>
      </c>
    </row>
    <row r="73" spans="1:2" ht="13.2" x14ac:dyDescent="0.25">
      <c r="A73" s="1" t="s">
        <v>66</v>
      </c>
      <c r="B73" s="6" t="e">
        <f ca="1">_xludf.Image("http://cartype.com/pics/2821/full/mclaren_logo_color.jpg",1)</f>
        <v>#NAME?</v>
      </c>
    </row>
    <row r="74" spans="1:2" ht="13.2" x14ac:dyDescent="0.25">
      <c r="A74" s="1" t="s">
        <v>67</v>
      </c>
      <c r="B74" s="6" t="e">
        <f ca="1">_xludf.Image("http://img3.wikia.nocookie.net/__cb20111206225521/logopedia/images/9/97/MB-a_claim00_M_p-co_4C.jpg",1)</f>
        <v>#NAME?</v>
      </c>
    </row>
    <row r="75" spans="1:2" ht="13.2" x14ac:dyDescent="0.25">
      <c r="A75" s="1" t="s">
        <v>68</v>
      </c>
      <c r="B75" s="6" t="e">
        <f ca="1">_xludf.Image("http://cartype.com/pics/2849/full/mercury_logo2.jpg",1)</f>
        <v>#NAME?</v>
      </c>
    </row>
    <row r="76" spans="1:2" ht="13.2" x14ac:dyDescent="0.25">
      <c r="A76" s="1" t="s">
        <v>69</v>
      </c>
      <c r="B76" s="6" t="e">
        <f ca="1">_xludf.Image("http://www.zeroto60times.com/logos/mg-cars-logo-emblem.jpg",1)</f>
        <v>#NAME?</v>
      </c>
    </row>
    <row r="77" spans="1:2" ht="13.2" x14ac:dyDescent="0.25">
      <c r="A77" s="1" t="s">
        <v>70</v>
      </c>
      <c r="B77" s="6" t="e">
        <f ca="1">_xludf.Image("http://blog.caranddriver.com/wp-content/uploads/2009/08/minilogo1-626x382.jpg",1)</f>
        <v>#NAME?</v>
      </c>
    </row>
    <row r="78" spans="1:2" ht="13.2" x14ac:dyDescent="0.25">
      <c r="A78" s="1" t="s">
        <v>71</v>
      </c>
      <c r="B78" s="6" t="e">
        <f ca="1">_xludf.Image("http://www.zeroto60times.com/logos/mitsubishi-cars-logo-emblem.jpg",1)</f>
        <v>#NAME?</v>
      </c>
    </row>
    <row r="79" spans="1:2" ht="13.2" x14ac:dyDescent="0.25">
      <c r="A79" s="1" t="s">
        <v>72</v>
      </c>
      <c r="B79" s="6" t="e">
        <f ca="1">_xludf.Image("http://www.britishchamber.cn/sites/default/files/images/morgan.png",1)</f>
        <v>#NAME?</v>
      </c>
    </row>
    <row r="80" spans="1:2" ht="13.2" x14ac:dyDescent="0.25">
      <c r="A80" s="1" t="s">
        <v>73</v>
      </c>
      <c r="B80" s="6" t="e">
        <f ca="1">_xludf.Image("http://upload.wikimedia.org/wikipedia/commons/thumb/6/67/Nissan-logo.svg/2000px-Nissan-logo.svg.png",1)</f>
        <v>#NAME?</v>
      </c>
    </row>
    <row r="81" spans="1:2" ht="13.2" x14ac:dyDescent="0.25">
      <c r="A81" s="1" t="s">
        <v>74</v>
      </c>
      <c r="B81" s="6" t="e">
        <f ca="1">_xludf.Image("http://tuningpassion.it/wp-content/uploads/2014/04/logo-novitec.jpg",1)</f>
        <v>#NAME?</v>
      </c>
    </row>
    <row r="82" spans="1:2" ht="13.2" x14ac:dyDescent="0.25">
      <c r="A82" s="1" t="s">
        <v>75</v>
      </c>
      <c r="B82" s="6" t="e">
        <f ca="1">_xludf.Image("http://www.carlogos.org/uploads/carlogos/oldsmobile-logo-1.jpg",1)</f>
        <v>#NAME?</v>
      </c>
    </row>
    <row r="83" spans="1:2" ht="13.2" x14ac:dyDescent="0.25">
      <c r="A83" s="1" t="s">
        <v>76</v>
      </c>
      <c r="B83" s="6" t="e">
        <f ca="1">_xludf.Image("http://4vector.com/i/free-vector-opel-8_032705_opel-8.png",1)</f>
        <v>#NAME?</v>
      </c>
    </row>
    <row r="84" spans="1:2" ht="13.2" x14ac:dyDescent="0.25">
      <c r="A84" s="1" t="s">
        <v>77</v>
      </c>
      <c r="B84" s="6" t="e">
        <f ca="1">_xludf.Image("http://vignette1.wikia.nocookie.net/csrracing/images/e/e9/Pagani-Company-Logo.jpg/revision/latest?cb=20140212184006",1)</f>
        <v>#NAME?</v>
      </c>
    </row>
    <row r="85" spans="1:2" ht="13.2" x14ac:dyDescent="0.25">
      <c r="A85" s="1" t="s">
        <v>78</v>
      </c>
      <c r="B85" s="6" t="e">
        <f ca="1">_xludf.Image("http://upload.wikimedia.org/wikipedia/en/thumb/2/28/Peugeot_logo.svg/1280px-Peugeot_logo.svg.png",1)</f>
        <v>#NAME?</v>
      </c>
    </row>
    <row r="86" spans="1:2" ht="13.2" x14ac:dyDescent="0.25">
      <c r="A86" s="1" t="s">
        <v>79</v>
      </c>
      <c r="B86" s="6" t="e">
        <f ca="1">_xludf.Image("http://cartype.com/pics/1629/full/plymouth_logo4.jpg",1)</f>
        <v>#NAME?</v>
      </c>
    </row>
    <row r="87" spans="1:2" ht="13.2" x14ac:dyDescent="0.25">
      <c r="A87" s="1" t="s">
        <v>80</v>
      </c>
      <c r="B87" s="6" t="e">
        <f ca="1">_xludf.Image("http://www.zeroto60times.com/logos/pontiac-cars-logo-emblem.jpg",1)</f>
        <v>#NAME?</v>
      </c>
    </row>
    <row r="88" spans="1:2" ht="13.2" x14ac:dyDescent="0.25">
      <c r="A88" s="1" t="s">
        <v>81</v>
      </c>
      <c r="B88" s="6" t="e">
        <f ca="1">_xludf.Image("http://upload.wikimedia.org/wikipedia/de/5/55/Porsche_logo.png",1)</f>
        <v>#NAME?</v>
      </c>
    </row>
    <row r="89" spans="1:2" ht="13.2" x14ac:dyDescent="0.25">
      <c r="A89" s="1" t="s">
        <v>82</v>
      </c>
      <c r="B89" s="6" t="e">
        <f ca="1">_xludf.Image("http://www.freelogovectors.net/wp-content/uploads/2012/05/prodrive-logo.jpg",1)</f>
        <v>#NAME?</v>
      </c>
    </row>
    <row r="90" spans="1:2" ht="13.2" x14ac:dyDescent="0.25">
      <c r="A90" s="1" t="s">
        <v>83</v>
      </c>
      <c r="B90" s="6" t="e">
        <f ca="1">_xludf.Image("http://img2.wikia.nocookie.net/__cb20131010225040/logopedia/images/e/e5/Ram_logo.jpg",1)</f>
        <v>#NAME?</v>
      </c>
    </row>
    <row r="91" spans="1:2" ht="13.2" x14ac:dyDescent="0.25">
      <c r="A91" s="1" t="s">
        <v>84</v>
      </c>
      <c r="B91" s="6" t="e">
        <f ca="1">_xludf.Image("http://i.ytimg.com/vi/gzcXjbICPXE/maxresdefault.jpg",1)</f>
        <v>#NAME?</v>
      </c>
    </row>
    <row r="92" spans="1:2" ht="13.2" x14ac:dyDescent="0.25">
      <c r="A92" s="1" t="s">
        <v>85</v>
      </c>
      <c r="B92" s="6" t="e">
        <f ca="1">_xludf.Image("http://upload.wikimedia.org/wikipedia/en/thumb/0/08/Renault_logo.svg/1280px-Renault_logo.svg.png",1)</f>
        <v>#NAME?</v>
      </c>
    </row>
    <row r="93" spans="1:2" ht="13.2" x14ac:dyDescent="0.25">
      <c r="A93" s="1" t="s">
        <v>86</v>
      </c>
      <c r="B93" s="6" t="e">
        <f ca="1">_xludf.Image("http://logok.org/wp-content/uploads/2014/03/Rolls-Royce-Motor-Cars-logo.png",1)</f>
        <v>#NAME?</v>
      </c>
    </row>
    <row r="94" spans="1:2" ht="13.2" x14ac:dyDescent="0.25">
      <c r="A94" s="1" t="s">
        <v>87</v>
      </c>
      <c r="B94" s="6" t="e">
        <f ca="1">_xludf.Image("http://www.zeroto60times.com/2013/08/rossion-cars-logo-emblem.jpg",1)</f>
        <v>#NAME?</v>
      </c>
    </row>
    <row r="95" spans="1:2" ht="13.2" x14ac:dyDescent="0.25">
      <c r="A95" s="1" t="s">
        <v>88</v>
      </c>
      <c r="B95" s="6" t="e">
        <f ca="1">_xludf.Image("http://cartype.com/pics/40/full/ruf_logo_1.jpg",1)</f>
        <v>#NAME?</v>
      </c>
    </row>
    <row r="96" spans="1:2" ht="13.2" x14ac:dyDescent="0.25">
      <c r="A96" s="1" t="s">
        <v>89</v>
      </c>
      <c r="B96" s="6" t="e">
        <f ca="1">_xludf.Image("http://saabmuseum.com/en/wp-content/uploads/2011/02/SaabRoundel1.jpg",1)</f>
        <v>#NAME?</v>
      </c>
    </row>
    <row r="97" spans="1:2" ht="13.2" x14ac:dyDescent="0.25">
      <c r="A97" s="1" t="s">
        <v>90</v>
      </c>
      <c r="B97" s="6" t="e">
        <f ca="1">_xludf.Image("http://www.huntlogo.com/wp-content/uploads/2011/07/saleen-logo.jpg",1)</f>
        <v>#NAME?</v>
      </c>
    </row>
    <row r="98" spans="1:2" ht="13.2" x14ac:dyDescent="0.25">
      <c r="A98" s="1" t="s">
        <v>91</v>
      </c>
      <c r="B98" s="6" t="e">
        <f ca="1">_xludf.Image("http://www.pondsf.com/build/wp-content/uploads/images/saturn-logo0.jpg",1)</f>
        <v>#NAME?</v>
      </c>
    </row>
    <row r="99" spans="1:2" ht="13.2" x14ac:dyDescent="0.25">
      <c r="A99" s="1" t="s">
        <v>92</v>
      </c>
      <c r="B99" s="6" t="e">
        <f ca="1">_xludf.Image("http://www.zeroto60times.com/logos/scion-cars-logo-emblem.jpg",1)</f>
        <v>#NAME?</v>
      </c>
    </row>
    <row r="100" spans="1:2" ht="13.2" x14ac:dyDescent="0.25">
      <c r="A100" s="1" t="s">
        <v>93</v>
      </c>
      <c r="B100" s="6" t="e">
        <f ca="1">_xludf.Image("http://upload.wikimedia.org/wikipedia/en/thumb/7/7d/SEAT_logo_%282012%29.svg/1280px-SEAT_logo_%282012%29.svg.png",1)</f>
        <v>#NAME?</v>
      </c>
    </row>
    <row r="101" spans="1:2" ht="13.2" x14ac:dyDescent="0.25">
      <c r="A101" s="1" t="s">
        <v>94</v>
      </c>
      <c r="B101" s="6" t="e">
        <f ca="1">_xludf.Image("http://www.hyperstangs.com/wp-content/uploads/2014/01/shelby_logo.png",1)</f>
        <v>#NAME?</v>
      </c>
    </row>
    <row r="102" spans="1:2" ht="13.2" x14ac:dyDescent="0.25">
      <c r="A102" s="1" t="s">
        <v>95</v>
      </c>
      <c r="B102" s="6" t="e">
        <f ca="1">_xludf.Image("http://service-hotline.org/wp-content/uploads/2011/02/skoda_emblem.jpg",1)</f>
        <v>#NAME?</v>
      </c>
    </row>
    <row r="103" spans="1:2" ht="13.2" x14ac:dyDescent="0.25">
      <c r="A103" s="1" t="s">
        <v>96</v>
      </c>
      <c r="B103" s="6" t="e">
        <f ca="1">_xludf.Image("http://logodatabases.com/wp-content/uploads/2012/03/spyker-logo-wallpaper-1024x743.jpg",1)</f>
        <v>#NAME?</v>
      </c>
    </row>
    <row r="104" spans="1:2" ht="13.2" x14ac:dyDescent="0.25">
      <c r="A104" s="1" t="s">
        <v>97</v>
      </c>
      <c r="B104" s="6" t="e">
        <f ca="1">_xludf.Image("http://www.zeroto60times.com/logos/srt-cars-logo-emblem.jpg",1)</f>
        <v>#NAME?</v>
      </c>
    </row>
    <row r="105" spans="1:2" ht="13.2" x14ac:dyDescent="0.25">
      <c r="A105" s="1" t="s">
        <v>98</v>
      </c>
      <c r="B105" s="6" t="e">
        <f ca="1">_xludf.Image("http://firm-guide.com/wp-content/uploads/2013/03/SSC-Crest-Logo.jpg",1)</f>
        <v>#NAME?</v>
      </c>
    </row>
    <row r="106" spans="1:2" ht="13.2" x14ac:dyDescent="0.25">
      <c r="A106" s="1" t="s">
        <v>99</v>
      </c>
      <c r="B106" s="6" t="e">
        <f ca="1">_xludf.Image("http://www.logoeps.net/wp-content/uploads/2012/05/ssangyong-logo.jpg",1)</f>
        <v>#NAME?</v>
      </c>
    </row>
    <row r="107" spans="1:2" ht="13.2" x14ac:dyDescent="0.25">
      <c r="A107" s="1" t="s">
        <v>100</v>
      </c>
      <c r="B107" s="6" t="e">
        <f ca="1">_xludf.Image("http://upload.wikimedia.org/wikipedia/en/thumb/4/47/Subaru_logo.svg/1280px-Subaru_logo.svg.png",1)</f>
        <v>#NAME?</v>
      </c>
    </row>
    <row r="108" spans="1:2" ht="13.2" x14ac:dyDescent="0.25">
      <c r="A108" s="1" t="s">
        <v>101</v>
      </c>
      <c r="B108" s="6" t="e">
        <f ca="1">_xludf.Image("http://www.suzuki-presse.de/r/i/rm/dl/press/original/11272/suzuki-Logo-Basic-4C-M.jpg",1)</f>
        <v>#NAME?</v>
      </c>
    </row>
    <row r="109" spans="1:2" ht="13.2" x14ac:dyDescent="0.25">
      <c r="A109" s="1" t="s">
        <v>102</v>
      </c>
      <c r="B109" s="6" t="e">
        <f ca="1">_xludf.Image("http://www.ranklogos.com/wp-content/uploads/2014/10/Tata.jpg",1)</f>
        <v>#NAME?</v>
      </c>
    </row>
    <row r="110" spans="1:2" ht="13.2" x14ac:dyDescent="0.25">
      <c r="A110" s="1" t="s">
        <v>103</v>
      </c>
      <c r="B110" s="6" t="e">
        <f ca="1">_xludf.Image("http://upload.wikimedia.org/wikipedia/en/4/46/Tatra_logo.png",1)</f>
        <v>#NAME?</v>
      </c>
    </row>
    <row r="111" spans="1:2" ht="13.2" x14ac:dyDescent="0.25">
      <c r="A111" s="1" t="s">
        <v>104</v>
      </c>
      <c r="B111" s="6" t="e">
        <f ca="1">_xludf.Image("http://logonoid.com/images/tesla-motors-logo.png",1)</f>
        <v>#NAME?</v>
      </c>
    </row>
    <row r="112" spans="1:2" ht="13.2" x14ac:dyDescent="0.25">
      <c r="A112" s="1" t="s">
        <v>105</v>
      </c>
      <c r="B112" s="6" t="e">
        <f ca="1">_xludf.Image("http://d1r57ja1amoclf.cloudfront.net/wp-content/uploads/2014/04/Toyota-Logo.jpg",1)</f>
        <v>#NAME?</v>
      </c>
    </row>
    <row r="113" spans="1:2" ht="13.2" x14ac:dyDescent="0.25">
      <c r="A113" s="1" t="s">
        <v>106</v>
      </c>
      <c r="B113" s="6" t="e">
        <f ca="1">_xludf.Image("http://farm6.static.flickr.com/5227/5686478976_feb2992002_m.jpg",1)</f>
        <v>#NAME?</v>
      </c>
    </row>
    <row r="114" spans="1:2" ht="13.2" x14ac:dyDescent="0.25">
      <c r="A114" s="1" t="s">
        <v>107</v>
      </c>
      <c r="B114" s="6" t="e">
        <f ca="1">_xludf.Image("http://www.fedrotriple.it/agg_2010_02/2010-logo-triumph-blu.jpg",1)</f>
        <v>#NAME?</v>
      </c>
    </row>
    <row r="115" spans="1:2" ht="13.2" x14ac:dyDescent="0.25">
      <c r="A115" s="1" t="s">
        <v>108</v>
      </c>
      <c r="B115" s="6" t="e">
        <f ca="1">_xludf.Image("http://thumbsnap.com/s/jaB2JJdn.png",1)</f>
        <v>#NAME?</v>
      </c>
    </row>
    <row r="116" spans="1:2" ht="13.2" x14ac:dyDescent="0.25">
      <c r="A116" s="1" t="s">
        <v>109</v>
      </c>
      <c r="B116" s="6" t="e">
        <f ca="1">_xludf.Image("http://cartype.com/pics/3530/full/venturi_logo_1.jpg",1)</f>
        <v>#NAME?</v>
      </c>
    </row>
    <row r="117" spans="1:2" ht="13.2" x14ac:dyDescent="0.25">
      <c r="A117" s="1" t="s">
        <v>110</v>
      </c>
      <c r="B117" s="6" t="e">
        <f ca="1">_xludf.Image("http://www.logoeps.net/wp-content/uploads/2012/05/ac_propulsion-logo.jpg",1)</f>
        <v>#NAME?</v>
      </c>
    </row>
    <row r="118" spans="1:2" ht="13.2" x14ac:dyDescent="0.25">
      <c r="A118" s="1" t="s">
        <v>111</v>
      </c>
      <c r="B118" s="6" t="e">
        <f ca="1">_xludf.Image("http://fdjardine.com/wp-content/uploads/2014/05/volkswagen-cars-logo-emblem.jpg",1)</f>
        <v>#NAME?</v>
      </c>
    </row>
    <row r="119" spans="1:2" ht="13.2" x14ac:dyDescent="0.25">
      <c r="A119" s="1" t="s">
        <v>112</v>
      </c>
      <c r="B119" s="6" t="e">
        <f ca="1">_xludf.Image("http://upload.wikimedia.org/wikipedia/en/archive/9/9c/20150222104945!Volvo_Cars_logo.png",1)</f>
        <v>#NAME?</v>
      </c>
    </row>
    <row r="120" spans="1:2" ht="13.2" x14ac:dyDescent="0.25">
      <c r="A120" s="1" t="s">
        <v>113</v>
      </c>
      <c r="B120" s="6" t="e">
        <f ca="1">_xludf.Image("http://logonoid.com/images/wiesmann-logo.jpg",1)</f>
        <v>#NAME?</v>
      </c>
    </row>
    <row r="121" spans="1:2" ht="13.2" x14ac:dyDescent="0.25">
      <c r="A121" s="1" t="s">
        <v>114</v>
      </c>
      <c r="B121" s="6" t="e">
        <f ca="1">_xludf.Image("http://cdn.wonderfulengineering.com/wp-content/uploads/2013/12/yamaha-logo-wallpaper-1.jpg",1)</f>
        <v>#NAME?</v>
      </c>
    </row>
    <row r="122" spans="1:2" ht="13.2" x14ac:dyDescent="0.25">
      <c r="A122" s="1" t="s">
        <v>115</v>
      </c>
      <c r="B122" s="6" t="e">
        <f ca="1">_xludf.Image("http://www.chtiphotocar.com/wp-content/uploads/2014/11/Zagato-Logo.jpg",1)</f>
        <v>#NAME?</v>
      </c>
    </row>
    <row r="123" spans="1:2" ht="13.2" x14ac:dyDescent="0.25">
      <c r="A123" s="1" t="s">
        <v>116</v>
      </c>
      <c r="B123" s="6" t="e">
        <f ca="1">_xludf.Image("http://1.bp.blogspot.com/-Js-5kNifxIE/US6YnCLrxDI/AAAAAAAAA54/zhvTpmIQ4Bg/s1600/Zenvo+Logo6.gif",1)</f>
        <v>#NAME?</v>
      </c>
    </row>
    <row r="124" spans="1:2" ht="13.2" x14ac:dyDescent="0.25">
      <c r="B124" s="6"/>
    </row>
    <row r="125" spans="1:2" ht="13.2" x14ac:dyDescent="0.25">
      <c r="B125" s="6"/>
    </row>
    <row r="126" spans="1:2" ht="13.2" x14ac:dyDescent="0.25">
      <c r="B126" s="6"/>
    </row>
    <row r="127" spans="1:2" ht="13.2" x14ac:dyDescent="0.25">
      <c r="B127" s="6"/>
    </row>
    <row r="128" spans="1:2" ht="13.2" x14ac:dyDescent="0.25">
      <c r="B128" s="6"/>
    </row>
    <row r="129" spans="2:2" ht="13.2" x14ac:dyDescent="0.25">
      <c r="B129" s="6"/>
    </row>
    <row r="130" spans="2:2" ht="13.2" x14ac:dyDescent="0.25">
      <c r="B130" s="6"/>
    </row>
    <row r="131" spans="2:2" ht="13.2" x14ac:dyDescent="0.25">
      <c r="B131" s="6"/>
    </row>
    <row r="132" spans="2:2" ht="13.2" x14ac:dyDescent="0.25">
      <c r="B132" s="6"/>
    </row>
    <row r="133" spans="2:2" ht="13.2" x14ac:dyDescent="0.25">
      <c r="B133" s="6"/>
    </row>
    <row r="134" spans="2:2" ht="13.2" x14ac:dyDescent="0.25">
      <c r="B134" s="6"/>
    </row>
    <row r="135" spans="2:2" ht="13.2" x14ac:dyDescent="0.25">
      <c r="B135" s="6"/>
    </row>
    <row r="136" spans="2:2" ht="13.2" x14ac:dyDescent="0.25">
      <c r="B136" s="6"/>
    </row>
    <row r="137" spans="2:2" ht="13.2" x14ac:dyDescent="0.25">
      <c r="B137" s="6"/>
    </row>
    <row r="138" spans="2:2" ht="13.2" x14ac:dyDescent="0.25">
      <c r="B138" s="6"/>
    </row>
    <row r="139" spans="2:2" ht="13.2" x14ac:dyDescent="0.25">
      <c r="B139" s="6"/>
    </row>
    <row r="140" spans="2:2" ht="13.2" x14ac:dyDescent="0.25">
      <c r="B140" s="6"/>
    </row>
    <row r="141" spans="2:2" ht="13.2" x14ac:dyDescent="0.25">
      <c r="B141" s="6"/>
    </row>
    <row r="142" spans="2:2" ht="13.2" x14ac:dyDescent="0.25">
      <c r="B142" s="6"/>
    </row>
    <row r="143" spans="2:2" ht="13.2" x14ac:dyDescent="0.25">
      <c r="B143" s="6"/>
    </row>
    <row r="144" spans="2:2" ht="13.2" x14ac:dyDescent="0.25">
      <c r="B144" s="6"/>
    </row>
    <row r="145" spans="2:2" ht="13.2" x14ac:dyDescent="0.25">
      <c r="B145" s="6"/>
    </row>
    <row r="146" spans="2:2" ht="13.2" x14ac:dyDescent="0.25">
      <c r="B146" s="6"/>
    </row>
    <row r="147" spans="2:2" ht="13.2" x14ac:dyDescent="0.25">
      <c r="B147" s="6"/>
    </row>
    <row r="148" spans="2:2" ht="13.2" x14ac:dyDescent="0.25">
      <c r="B148" s="6"/>
    </row>
    <row r="149" spans="2:2" ht="13.2" x14ac:dyDescent="0.25">
      <c r="B149" s="6"/>
    </row>
    <row r="150" spans="2:2" ht="13.2" x14ac:dyDescent="0.25">
      <c r="B150" s="6"/>
    </row>
    <row r="151" spans="2:2" ht="13.2" x14ac:dyDescent="0.25">
      <c r="B151" s="6"/>
    </row>
    <row r="152" spans="2:2" ht="13.2" x14ac:dyDescent="0.25">
      <c r="B152" s="6"/>
    </row>
    <row r="153" spans="2:2" ht="13.2" x14ac:dyDescent="0.25">
      <c r="B153" s="6"/>
    </row>
    <row r="154" spans="2:2" ht="13.2" x14ac:dyDescent="0.25">
      <c r="B154" s="6"/>
    </row>
    <row r="155" spans="2:2" ht="13.2" x14ac:dyDescent="0.25">
      <c r="B155" s="6"/>
    </row>
    <row r="156" spans="2:2" ht="13.2" x14ac:dyDescent="0.25">
      <c r="B156" s="6"/>
    </row>
    <row r="157" spans="2:2" ht="13.2" x14ac:dyDescent="0.25">
      <c r="B157" s="6"/>
    </row>
    <row r="158" spans="2:2" ht="13.2" x14ac:dyDescent="0.25">
      <c r="B158" s="6"/>
    </row>
    <row r="159" spans="2:2" ht="13.2" x14ac:dyDescent="0.25">
      <c r="B159" s="6"/>
    </row>
    <row r="160" spans="2:2" ht="13.2" x14ac:dyDescent="0.25">
      <c r="B160" s="6"/>
    </row>
    <row r="161" spans="2:2" ht="13.2" x14ac:dyDescent="0.25">
      <c r="B161" s="6"/>
    </row>
    <row r="162" spans="2:2" ht="13.2" x14ac:dyDescent="0.25">
      <c r="B162" s="6"/>
    </row>
    <row r="163" spans="2:2" ht="13.2" x14ac:dyDescent="0.25">
      <c r="B163" s="6"/>
    </row>
    <row r="164" spans="2:2" ht="13.2" x14ac:dyDescent="0.25">
      <c r="B164" s="6"/>
    </row>
    <row r="165" spans="2:2" ht="13.2" x14ac:dyDescent="0.25">
      <c r="B165" s="6"/>
    </row>
    <row r="166" spans="2:2" ht="13.2" x14ac:dyDescent="0.25">
      <c r="B166" s="6"/>
    </row>
    <row r="167" spans="2:2" ht="13.2" x14ac:dyDescent="0.25">
      <c r="B167" s="6"/>
    </row>
    <row r="168" spans="2:2" ht="13.2" x14ac:dyDescent="0.25">
      <c r="B168" s="6"/>
    </row>
    <row r="169" spans="2:2" ht="13.2" x14ac:dyDescent="0.25">
      <c r="B169" s="6"/>
    </row>
    <row r="170" spans="2:2" ht="13.2" x14ac:dyDescent="0.25">
      <c r="B170" s="6"/>
    </row>
    <row r="171" spans="2:2" ht="13.2" x14ac:dyDescent="0.25">
      <c r="B171" s="6"/>
    </row>
    <row r="172" spans="2:2" ht="13.2" x14ac:dyDescent="0.25">
      <c r="B172" s="6"/>
    </row>
    <row r="173" spans="2:2" ht="13.2" x14ac:dyDescent="0.25">
      <c r="B173" s="6"/>
    </row>
    <row r="174" spans="2:2" ht="13.2" x14ac:dyDescent="0.25">
      <c r="B174" s="6"/>
    </row>
    <row r="175" spans="2:2" ht="13.2" x14ac:dyDescent="0.25">
      <c r="B175" s="6"/>
    </row>
    <row r="176" spans="2:2" ht="13.2" x14ac:dyDescent="0.25">
      <c r="B176" s="6"/>
    </row>
    <row r="177" spans="2:2" ht="13.2" x14ac:dyDescent="0.25">
      <c r="B177" s="6"/>
    </row>
    <row r="178" spans="2:2" ht="13.2" x14ac:dyDescent="0.25">
      <c r="B178" s="6"/>
    </row>
    <row r="179" spans="2:2" ht="13.2" x14ac:dyDescent="0.25">
      <c r="B179" s="6"/>
    </row>
    <row r="180" spans="2:2" ht="13.2" x14ac:dyDescent="0.25">
      <c r="B180" s="6"/>
    </row>
    <row r="181" spans="2:2" ht="13.2" x14ac:dyDescent="0.25">
      <c r="B181" s="6"/>
    </row>
    <row r="182" spans="2:2" ht="13.2" x14ac:dyDescent="0.25">
      <c r="B182" s="6"/>
    </row>
    <row r="183" spans="2:2" ht="13.2" x14ac:dyDescent="0.25">
      <c r="B183" s="6"/>
    </row>
    <row r="184" spans="2:2" ht="13.2" x14ac:dyDescent="0.25">
      <c r="B184" s="6"/>
    </row>
    <row r="185" spans="2:2" ht="13.2" x14ac:dyDescent="0.25">
      <c r="B185" s="6"/>
    </row>
    <row r="186" spans="2:2" ht="13.2" x14ac:dyDescent="0.25">
      <c r="B186" s="6"/>
    </row>
    <row r="187" spans="2:2" ht="13.2" x14ac:dyDescent="0.25">
      <c r="B187" s="6"/>
    </row>
    <row r="188" spans="2:2" ht="13.2" x14ac:dyDescent="0.25">
      <c r="B188" s="6"/>
    </row>
    <row r="189" spans="2:2" ht="13.2" x14ac:dyDescent="0.25">
      <c r="B189" s="6"/>
    </row>
    <row r="190" spans="2:2" ht="13.2" x14ac:dyDescent="0.25">
      <c r="B190" s="6"/>
    </row>
    <row r="191" spans="2:2" ht="13.2" x14ac:dyDescent="0.25">
      <c r="B191" s="6"/>
    </row>
    <row r="192" spans="2:2" ht="13.2" x14ac:dyDescent="0.25">
      <c r="B192" s="6"/>
    </row>
    <row r="193" spans="2:2" ht="13.2" x14ac:dyDescent="0.25">
      <c r="B193" s="6"/>
    </row>
    <row r="194" spans="2:2" ht="13.2" x14ac:dyDescent="0.25">
      <c r="B194" s="6"/>
    </row>
    <row r="195" spans="2:2" ht="13.2" x14ac:dyDescent="0.25">
      <c r="B195" s="6"/>
    </row>
    <row r="196" spans="2:2" ht="13.2" x14ac:dyDescent="0.25">
      <c r="B196" s="6"/>
    </row>
    <row r="197" spans="2:2" ht="13.2" x14ac:dyDescent="0.25">
      <c r="B197" s="6"/>
    </row>
    <row r="198" spans="2:2" ht="13.2" x14ac:dyDescent="0.25">
      <c r="B198" s="6"/>
    </row>
    <row r="199" spans="2:2" ht="13.2" x14ac:dyDescent="0.25">
      <c r="B199" s="6"/>
    </row>
    <row r="200" spans="2:2" ht="13.2" x14ac:dyDescent="0.25">
      <c r="B200" s="6"/>
    </row>
    <row r="201" spans="2:2" ht="13.2" x14ac:dyDescent="0.25">
      <c r="B201" s="6"/>
    </row>
    <row r="202" spans="2:2" ht="13.2" x14ac:dyDescent="0.25">
      <c r="B202" s="6"/>
    </row>
    <row r="203" spans="2:2" ht="13.2" x14ac:dyDescent="0.25">
      <c r="B203" s="6"/>
    </row>
    <row r="204" spans="2:2" ht="13.2" x14ac:dyDescent="0.25">
      <c r="B204" s="6"/>
    </row>
    <row r="205" spans="2:2" ht="13.2" x14ac:dyDescent="0.25">
      <c r="B205" s="6"/>
    </row>
    <row r="206" spans="2:2" ht="13.2" x14ac:dyDescent="0.25">
      <c r="B206" s="6"/>
    </row>
    <row r="207" spans="2:2" ht="13.2" x14ac:dyDescent="0.25">
      <c r="B207" s="6"/>
    </row>
    <row r="208" spans="2:2" ht="13.2" x14ac:dyDescent="0.25">
      <c r="B208" s="6"/>
    </row>
    <row r="209" spans="2:2" ht="13.2" x14ac:dyDescent="0.25">
      <c r="B209" s="6"/>
    </row>
    <row r="210" spans="2:2" ht="13.2" x14ac:dyDescent="0.25">
      <c r="B210" s="6"/>
    </row>
    <row r="211" spans="2:2" ht="13.2" x14ac:dyDescent="0.25">
      <c r="B211" s="6"/>
    </row>
    <row r="212" spans="2:2" ht="13.2" x14ac:dyDescent="0.25">
      <c r="B212" s="6"/>
    </row>
    <row r="213" spans="2:2" ht="13.2" x14ac:dyDescent="0.25">
      <c r="B213" s="6"/>
    </row>
    <row r="214" spans="2:2" ht="13.2" x14ac:dyDescent="0.25">
      <c r="B214" s="6"/>
    </row>
    <row r="215" spans="2:2" ht="13.2" x14ac:dyDescent="0.25">
      <c r="B215" s="6"/>
    </row>
    <row r="216" spans="2:2" ht="13.2" x14ac:dyDescent="0.25">
      <c r="B216" s="6"/>
    </row>
    <row r="217" spans="2:2" ht="13.2" x14ac:dyDescent="0.25">
      <c r="B217" s="6"/>
    </row>
    <row r="218" spans="2:2" ht="13.2" x14ac:dyDescent="0.25">
      <c r="B218" s="6"/>
    </row>
    <row r="219" spans="2:2" ht="13.2" x14ac:dyDescent="0.25">
      <c r="B219" s="6"/>
    </row>
    <row r="220" spans="2:2" ht="13.2" x14ac:dyDescent="0.25">
      <c r="B220" s="6"/>
    </row>
    <row r="221" spans="2:2" ht="13.2" x14ac:dyDescent="0.25">
      <c r="B221" s="6"/>
    </row>
    <row r="222" spans="2:2" ht="13.2" x14ac:dyDescent="0.25">
      <c r="B222" s="6"/>
    </row>
    <row r="223" spans="2:2" ht="13.2" x14ac:dyDescent="0.25">
      <c r="B223" s="6"/>
    </row>
    <row r="224" spans="2:2" ht="13.2" x14ac:dyDescent="0.25">
      <c r="B224" s="6"/>
    </row>
    <row r="225" spans="2:2" ht="13.2" x14ac:dyDescent="0.25">
      <c r="B225" s="6"/>
    </row>
    <row r="226" spans="2:2" ht="13.2" x14ac:dyDescent="0.25">
      <c r="B226" s="6"/>
    </row>
    <row r="227" spans="2:2" ht="13.2" x14ac:dyDescent="0.25">
      <c r="B227" s="6"/>
    </row>
    <row r="228" spans="2:2" ht="13.2" x14ac:dyDescent="0.25">
      <c r="B228" s="6"/>
    </row>
    <row r="229" spans="2:2" ht="13.2" x14ac:dyDescent="0.25">
      <c r="B229" s="6"/>
    </row>
    <row r="230" spans="2:2" ht="13.2" x14ac:dyDescent="0.25">
      <c r="B230" s="6"/>
    </row>
    <row r="231" spans="2:2" ht="13.2" x14ac:dyDescent="0.25">
      <c r="B231" s="6"/>
    </row>
    <row r="232" spans="2:2" ht="13.2" x14ac:dyDescent="0.25">
      <c r="B232" s="6"/>
    </row>
    <row r="233" spans="2:2" ht="13.2" x14ac:dyDescent="0.25">
      <c r="B233" s="6"/>
    </row>
    <row r="234" spans="2:2" ht="13.2" x14ac:dyDescent="0.25">
      <c r="B234" s="6"/>
    </row>
    <row r="235" spans="2:2" ht="13.2" x14ac:dyDescent="0.25">
      <c r="B235" s="6"/>
    </row>
    <row r="236" spans="2:2" ht="13.2" x14ac:dyDescent="0.25">
      <c r="B236" s="6"/>
    </row>
    <row r="237" spans="2:2" ht="13.2" x14ac:dyDescent="0.25">
      <c r="B237" s="6"/>
    </row>
    <row r="238" spans="2:2" ht="13.2" x14ac:dyDescent="0.25">
      <c r="B238" s="6"/>
    </row>
    <row r="239" spans="2:2" ht="13.2" x14ac:dyDescent="0.25">
      <c r="B239" s="6"/>
    </row>
    <row r="240" spans="2:2" ht="13.2" x14ac:dyDescent="0.25">
      <c r="B240" s="6"/>
    </row>
    <row r="241" spans="2:2" ht="13.2" x14ac:dyDescent="0.25">
      <c r="B241" s="6"/>
    </row>
    <row r="242" spans="2:2" ht="13.2" x14ac:dyDescent="0.25">
      <c r="B242" s="6"/>
    </row>
    <row r="243" spans="2:2" ht="13.2" x14ac:dyDescent="0.25">
      <c r="B243" s="6"/>
    </row>
    <row r="244" spans="2:2" ht="13.2" x14ac:dyDescent="0.25">
      <c r="B244" s="6"/>
    </row>
    <row r="245" spans="2:2" ht="13.2" x14ac:dyDescent="0.25">
      <c r="B245" s="6"/>
    </row>
    <row r="246" spans="2:2" ht="13.2" x14ac:dyDescent="0.25">
      <c r="B246" s="6"/>
    </row>
    <row r="247" spans="2:2" ht="13.2" x14ac:dyDescent="0.25">
      <c r="B247" s="6"/>
    </row>
    <row r="248" spans="2:2" ht="13.2" x14ac:dyDescent="0.25">
      <c r="B248" s="6"/>
    </row>
    <row r="249" spans="2:2" ht="13.2" x14ac:dyDescent="0.25">
      <c r="B249" s="6"/>
    </row>
    <row r="250" spans="2:2" ht="13.2" x14ac:dyDescent="0.25">
      <c r="B250" s="6"/>
    </row>
    <row r="251" spans="2:2" ht="13.2" x14ac:dyDescent="0.25">
      <c r="B251" s="6"/>
    </row>
    <row r="252" spans="2:2" ht="13.2" x14ac:dyDescent="0.25">
      <c r="B252" s="6"/>
    </row>
    <row r="253" spans="2:2" ht="13.2" x14ac:dyDescent="0.25">
      <c r="B253" s="6"/>
    </row>
    <row r="254" spans="2:2" ht="13.2" x14ac:dyDescent="0.25">
      <c r="B254" s="6"/>
    </row>
    <row r="255" spans="2:2" ht="13.2" x14ac:dyDescent="0.25">
      <c r="B255" s="6"/>
    </row>
    <row r="256" spans="2:2" ht="13.2" x14ac:dyDescent="0.25">
      <c r="B256" s="6"/>
    </row>
    <row r="257" spans="2:2" ht="13.2" x14ac:dyDescent="0.25">
      <c r="B257" s="6"/>
    </row>
    <row r="258" spans="2:2" ht="13.2" x14ac:dyDescent="0.25">
      <c r="B258" s="6"/>
    </row>
    <row r="259" spans="2:2" ht="13.2" x14ac:dyDescent="0.25">
      <c r="B259" s="6"/>
    </row>
    <row r="260" spans="2:2" ht="13.2" x14ac:dyDescent="0.25">
      <c r="B260" s="6"/>
    </row>
    <row r="261" spans="2:2" ht="13.2" x14ac:dyDescent="0.25">
      <c r="B261" s="6"/>
    </row>
    <row r="262" spans="2:2" ht="13.2" x14ac:dyDescent="0.25">
      <c r="B262" s="6"/>
    </row>
    <row r="263" spans="2:2" ht="13.2" x14ac:dyDescent="0.25">
      <c r="B263" s="6"/>
    </row>
    <row r="264" spans="2:2" ht="13.2" x14ac:dyDescent="0.25">
      <c r="B264" s="6"/>
    </row>
    <row r="265" spans="2:2" ht="13.2" x14ac:dyDescent="0.25">
      <c r="B265" s="6"/>
    </row>
    <row r="266" spans="2:2" ht="13.2" x14ac:dyDescent="0.25">
      <c r="B266" s="6"/>
    </row>
    <row r="267" spans="2:2" ht="13.2" x14ac:dyDescent="0.25">
      <c r="B267" s="6"/>
    </row>
    <row r="268" spans="2:2" ht="13.2" x14ac:dyDescent="0.25">
      <c r="B268" s="6"/>
    </row>
    <row r="269" spans="2:2" ht="13.2" x14ac:dyDescent="0.25">
      <c r="B269" s="6"/>
    </row>
    <row r="270" spans="2:2" ht="13.2" x14ac:dyDescent="0.25">
      <c r="B270" s="6"/>
    </row>
    <row r="271" spans="2:2" ht="13.2" x14ac:dyDescent="0.25">
      <c r="B271" s="6"/>
    </row>
    <row r="272" spans="2:2" ht="13.2" x14ac:dyDescent="0.25">
      <c r="B272" s="6"/>
    </row>
    <row r="273" spans="2:2" ht="13.2" x14ac:dyDescent="0.25">
      <c r="B273" s="6"/>
    </row>
    <row r="274" spans="2:2" ht="13.2" x14ac:dyDescent="0.25">
      <c r="B274" s="6"/>
    </row>
    <row r="275" spans="2:2" ht="13.2" x14ac:dyDescent="0.25">
      <c r="B275" s="6"/>
    </row>
    <row r="276" spans="2:2" ht="13.2" x14ac:dyDescent="0.25">
      <c r="B276" s="6"/>
    </row>
    <row r="277" spans="2:2" ht="13.2" x14ac:dyDescent="0.25">
      <c r="B277" s="6"/>
    </row>
    <row r="278" spans="2:2" ht="13.2" x14ac:dyDescent="0.25">
      <c r="B278" s="6"/>
    </row>
    <row r="279" spans="2:2" ht="13.2" x14ac:dyDescent="0.25">
      <c r="B279" s="6"/>
    </row>
    <row r="280" spans="2:2" ht="13.2" x14ac:dyDescent="0.25">
      <c r="B280" s="6"/>
    </row>
    <row r="281" spans="2:2" ht="13.2" x14ac:dyDescent="0.25">
      <c r="B281" s="6"/>
    </row>
    <row r="282" spans="2:2" ht="13.2" x14ac:dyDescent="0.25">
      <c r="B282" s="6"/>
    </row>
    <row r="283" spans="2:2" ht="13.2" x14ac:dyDescent="0.25">
      <c r="B283" s="6"/>
    </row>
    <row r="284" spans="2:2" ht="13.2" x14ac:dyDescent="0.25">
      <c r="B284" s="6"/>
    </row>
    <row r="285" spans="2:2" ht="13.2" x14ac:dyDescent="0.25">
      <c r="B285" s="6"/>
    </row>
    <row r="286" spans="2:2" ht="13.2" x14ac:dyDescent="0.25">
      <c r="B286" s="6"/>
    </row>
    <row r="287" spans="2:2" ht="13.2" x14ac:dyDescent="0.25">
      <c r="B287" s="6"/>
    </row>
    <row r="288" spans="2:2" ht="13.2" x14ac:dyDescent="0.25">
      <c r="B288" s="6"/>
    </row>
    <row r="289" spans="2:2" ht="13.2" x14ac:dyDescent="0.25">
      <c r="B289" s="6"/>
    </row>
    <row r="290" spans="2:2" ht="13.2" x14ac:dyDescent="0.25">
      <c r="B290" s="6"/>
    </row>
    <row r="291" spans="2:2" ht="13.2" x14ac:dyDescent="0.25">
      <c r="B291" s="6"/>
    </row>
    <row r="292" spans="2:2" ht="13.2" x14ac:dyDescent="0.25">
      <c r="B292" s="6"/>
    </row>
    <row r="293" spans="2:2" ht="13.2" x14ac:dyDescent="0.25">
      <c r="B293" s="6"/>
    </row>
    <row r="294" spans="2:2" ht="13.2" x14ac:dyDescent="0.25">
      <c r="B294" s="6"/>
    </row>
    <row r="295" spans="2:2" ht="13.2" x14ac:dyDescent="0.25">
      <c r="B295" s="6"/>
    </row>
    <row r="296" spans="2:2" ht="13.2" x14ac:dyDescent="0.25">
      <c r="B296" s="6"/>
    </row>
    <row r="297" spans="2:2" ht="13.2" x14ac:dyDescent="0.25">
      <c r="B297" s="6"/>
    </row>
    <row r="298" spans="2:2" ht="13.2" x14ac:dyDescent="0.25">
      <c r="B298" s="6"/>
    </row>
    <row r="299" spans="2:2" ht="13.2" x14ac:dyDescent="0.25">
      <c r="B299" s="6"/>
    </row>
    <row r="300" spans="2:2" ht="13.2" x14ac:dyDescent="0.25">
      <c r="B300" s="6"/>
    </row>
    <row r="301" spans="2:2" ht="13.2" x14ac:dyDescent="0.25">
      <c r="B301" s="6"/>
    </row>
    <row r="302" spans="2:2" ht="13.2" x14ac:dyDescent="0.25">
      <c r="B302" s="6"/>
    </row>
    <row r="303" spans="2:2" ht="13.2" x14ac:dyDescent="0.25">
      <c r="B303" s="6"/>
    </row>
    <row r="304" spans="2:2" ht="13.2" x14ac:dyDescent="0.25">
      <c r="B304" s="6"/>
    </row>
    <row r="305" spans="2:2" ht="13.2" x14ac:dyDescent="0.25">
      <c r="B305" s="6"/>
    </row>
    <row r="306" spans="2:2" ht="13.2" x14ac:dyDescent="0.25">
      <c r="B306" s="6"/>
    </row>
    <row r="307" spans="2:2" ht="13.2" x14ac:dyDescent="0.25">
      <c r="B307" s="6"/>
    </row>
    <row r="308" spans="2:2" ht="13.2" x14ac:dyDescent="0.25">
      <c r="B308" s="6"/>
    </row>
    <row r="309" spans="2:2" ht="13.2" x14ac:dyDescent="0.25">
      <c r="B309" s="6"/>
    </row>
    <row r="310" spans="2:2" ht="13.2" x14ac:dyDescent="0.25">
      <c r="B310" s="6"/>
    </row>
    <row r="311" spans="2:2" ht="13.2" x14ac:dyDescent="0.25">
      <c r="B311" s="6"/>
    </row>
    <row r="312" spans="2:2" ht="13.2" x14ac:dyDescent="0.25">
      <c r="B312" s="6"/>
    </row>
    <row r="313" spans="2:2" ht="13.2" x14ac:dyDescent="0.25">
      <c r="B313" s="6"/>
    </row>
    <row r="314" spans="2:2" ht="13.2" x14ac:dyDescent="0.25">
      <c r="B314" s="6"/>
    </row>
    <row r="315" spans="2:2" ht="13.2" x14ac:dyDescent="0.25">
      <c r="B315" s="6"/>
    </row>
    <row r="316" spans="2:2" ht="13.2" x14ac:dyDescent="0.25">
      <c r="B316" s="6"/>
    </row>
    <row r="317" spans="2:2" ht="13.2" x14ac:dyDescent="0.25">
      <c r="B317" s="6"/>
    </row>
    <row r="318" spans="2:2" ht="13.2" x14ac:dyDescent="0.25">
      <c r="B318" s="6"/>
    </row>
    <row r="319" spans="2:2" ht="13.2" x14ac:dyDescent="0.25">
      <c r="B319" s="6"/>
    </row>
    <row r="320" spans="2:2" ht="13.2" x14ac:dyDescent="0.25">
      <c r="B320" s="6"/>
    </row>
    <row r="321" spans="2:2" ht="13.2" x14ac:dyDescent="0.25">
      <c r="B321" s="6"/>
    </row>
    <row r="322" spans="2:2" ht="13.2" x14ac:dyDescent="0.25">
      <c r="B322" s="6"/>
    </row>
    <row r="323" spans="2:2" ht="13.2" x14ac:dyDescent="0.25">
      <c r="B323" s="6"/>
    </row>
    <row r="324" spans="2:2" ht="13.2" x14ac:dyDescent="0.25">
      <c r="B324" s="6"/>
    </row>
    <row r="325" spans="2:2" ht="13.2" x14ac:dyDescent="0.25">
      <c r="B325" s="6"/>
    </row>
    <row r="326" spans="2:2" ht="13.2" x14ac:dyDescent="0.25">
      <c r="B326" s="6"/>
    </row>
    <row r="327" spans="2:2" ht="13.2" x14ac:dyDescent="0.25">
      <c r="B327" s="6"/>
    </row>
    <row r="328" spans="2:2" ht="13.2" x14ac:dyDescent="0.25">
      <c r="B328" s="6"/>
    </row>
    <row r="329" spans="2:2" ht="13.2" x14ac:dyDescent="0.25">
      <c r="B329" s="6"/>
    </row>
    <row r="330" spans="2:2" ht="13.2" x14ac:dyDescent="0.25">
      <c r="B330" s="6"/>
    </row>
    <row r="331" spans="2:2" ht="13.2" x14ac:dyDescent="0.25">
      <c r="B331" s="6"/>
    </row>
    <row r="332" spans="2:2" ht="13.2" x14ac:dyDescent="0.25">
      <c r="B332" s="6"/>
    </row>
    <row r="333" spans="2:2" ht="13.2" x14ac:dyDescent="0.25">
      <c r="B333" s="6"/>
    </row>
    <row r="334" spans="2:2" ht="13.2" x14ac:dyDescent="0.25">
      <c r="B334" s="6"/>
    </row>
    <row r="335" spans="2:2" ht="13.2" x14ac:dyDescent="0.25">
      <c r="B335" s="6"/>
    </row>
    <row r="336" spans="2:2" ht="13.2" x14ac:dyDescent="0.25">
      <c r="B336" s="6"/>
    </row>
    <row r="337" spans="2:2" ht="13.2" x14ac:dyDescent="0.25">
      <c r="B337" s="6"/>
    </row>
    <row r="338" spans="2:2" ht="13.2" x14ac:dyDescent="0.25">
      <c r="B338" s="6"/>
    </row>
    <row r="339" spans="2:2" ht="13.2" x14ac:dyDescent="0.25">
      <c r="B339" s="6"/>
    </row>
    <row r="340" spans="2:2" ht="13.2" x14ac:dyDescent="0.25">
      <c r="B340" s="6"/>
    </row>
    <row r="341" spans="2:2" ht="13.2" x14ac:dyDescent="0.25">
      <c r="B341" s="6"/>
    </row>
    <row r="342" spans="2:2" ht="13.2" x14ac:dyDescent="0.25">
      <c r="B342" s="6"/>
    </row>
    <row r="343" spans="2:2" ht="13.2" x14ac:dyDescent="0.25">
      <c r="B343" s="6"/>
    </row>
    <row r="344" spans="2:2" ht="13.2" x14ac:dyDescent="0.25">
      <c r="B344" s="6"/>
    </row>
    <row r="345" spans="2:2" ht="13.2" x14ac:dyDescent="0.25">
      <c r="B345" s="6"/>
    </row>
    <row r="346" spans="2:2" ht="13.2" x14ac:dyDescent="0.25">
      <c r="B346" s="6"/>
    </row>
    <row r="347" spans="2:2" ht="13.2" x14ac:dyDescent="0.25">
      <c r="B347" s="6"/>
    </row>
    <row r="348" spans="2:2" ht="13.2" x14ac:dyDescent="0.25">
      <c r="B348" s="6"/>
    </row>
    <row r="349" spans="2:2" ht="13.2" x14ac:dyDescent="0.25">
      <c r="B349" s="6"/>
    </row>
    <row r="350" spans="2:2" ht="13.2" x14ac:dyDescent="0.25">
      <c r="B350" s="6"/>
    </row>
    <row r="351" spans="2:2" ht="13.2" x14ac:dyDescent="0.25">
      <c r="B351" s="6"/>
    </row>
    <row r="352" spans="2:2" ht="13.2" x14ac:dyDescent="0.25">
      <c r="B352" s="6"/>
    </row>
    <row r="353" spans="2:2" ht="13.2" x14ac:dyDescent="0.25">
      <c r="B353" s="6"/>
    </row>
    <row r="354" spans="2:2" ht="13.2" x14ac:dyDescent="0.25">
      <c r="B354" s="6"/>
    </row>
    <row r="355" spans="2:2" ht="13.2" x14ac:dyDescent="0.25">
      <c r="B355" s="6"/>
    </row>
    <row r="356" spans="2:2" ht="13.2" x14ac:dyDescent="0.25">
      <c r="B356" s="6"/>
    </row>
    <row r="357" spans="2:2" ht="13.2" x14ac:dyDescent="0.25">
      <c r="B357" s="6"/>
    </row>
    <row r="358" spans="2:2" ht="13.2" x14ac:dyDescent="0.25">
      <c r="B358" s="6"/>
    </row>
    <row r="359" spans="2:2" ht="13.2" x14ac:dyDescent="0.25">
      <c r="B359" s="6"/>
    </row>
    <row r="360" spans="2:2" ht="13.2" x14ac:dyDescent="0.25">
      <c r="B360" s="6"/>
    </row>
    <row r="361" spans="2:2" ht="13.2" x14ac:dyDescent="0.25">
      <c r="B361" s="6"/>
    </row>
    <row r="362" spans="2:2" ht="13.2" x14ac:dyDescent="0.25">
      <c r="B362" s="6"/>
    </row>
    <row r="363" spans="2:2" ht="13.2" x14ac:dyDescent="0.25">
      <c r="B363" s="6"/>
    </row>
    <row r="364" spans="2:2" ht="13.2" x14ac:dyDescent="0.25">
      <c r="B364" s="6"/>
    </row>
    <row r="365" spans="2:2" ht="13.2" x14ac:dyDescent="0.25">
      <c r="B365" s="6"/>
    </row>
    <row r="366" spans="2:2" ht="13.2" x14ac:dyDescent="0.25">
      <c r="B366" s="6"/>
    </row>
    <row r="367" spans="2:2" ht="13.2" x14ac:dyDescent="0.25">
      <c r="B367" s="6"/>
    </row>
    <row r="368" spans="2:2" ht="13.2" x14ac:dyDescent="0.25">
      <c r="B368" s="6"/>
    </row>
    <row r="369" spans="2:2" ht="13.2" x14ac:dyDescent="0.25">
      <c r="B369" s="6"/>
    </row>
    <row r="370" spans="2:2" ht="13.2" x14ac:dyDescent="0.25">
      <c r="B370" s="6"/>
    </row>
    <row r="371" spans="2:2" ht="13.2" x14ac:dyDescent="0.25">
      <c r="B371" s="6"/>
    </row>
    <row r="372" spans="2:2" ht="13.2" x14ac:dyDescent="0.25">
      <c r="B372" s="6"/>
    </row>
    <row r="373" spans="2:2" ht="13.2" x14ac:dyDescent="0.25">
      <c r="B373" s="6"/>
    </row>
    <row r="374" spans="2:2" ht="13.2" x14ac:dyDescent="0.25">
      <c r="B374" s="6"/>
    </row>
    <row r="375" spans="2:2" ht="13.2" x14ac:dyDescent="0.25">
      <c r="B375" s="6"/>
    </row>
    <row r="376" spans="2:2" ht="13.2" x14ac:dyDescent="0.25">
      <c r="B376" s="6"/>
    </row>
    <row r="377" spans="2:2" ht="13.2" x14ac:dyDescent="0.25">
      <c r="B377" s="6"/>
    </row>
    <row r="378" spans="2:2" ht="13.2" x14ac:dyDescent="0.25">
      <c r="B378" s="6"/>
    </row>
    <row r="379" spans="2:2" ht="13.2" x14ac:dyDescent="0.25">
      <c r="B379" s="6"/>
    </row>
    <row r="380" spans="2:2" ht="13.2" x14ac:dyDescent="0.25">
      <c r="B380" s="6"/>
    </row>
    <row r="381" spans="2:2" ht="13.2" x14ac:dyDescent="0.25">
      <c r="B381" s="6"/>
    </row>
    <row r="382" spans="2:2" ht="13.2" x14ac:dyDescent="0.25">
      <c r="B382" s="6"/>
    </row>
    <row r="383" spans="2:2" ht="13.2" x14ac:dyDescent="0.25">
      <c r="B383" s="6"/>
    </row>
    <row r="384" spans="2:2" ht="13.2" x14ac:dyDescent="0.25">
      <c r="B384" s="6"/>
    </row>
    <row r="385" spans="2:2" ht="13.2" x14ac:dyDescent="0.25">
      <c r="B385" s="6"/>
    </row>
    <row r="386" spans="2:2" ht="13.2" x14ac:dyDescent="0.25">
      <c r="B386" s="6"/>
    </row>
    <row r="387" spans="2:2" ht="13.2" x14ac:dyDescent="0.25">
      <c r="B387" s="6"/>
    </row>
    <row r="388" spans="2:2" ht="13.2" x14ac:dyDescent="0.25">
      <c r="B388" s="6"/>
    </row>
    <row r="389" spans="2:2" ht="13.2" x14ac:dyDescent="0.25">
      <c r="B389" s="6"/>
    </row>
    <row r="390" spans="2:2" ht="13.2" x14ac:dyDescent="0.25">
      <c r="B390" s="6"/>
    </row>
    <row r="391" spans="2:2" ht="13.2" x14ac:dyDescent="0.25">
      <c r="B391" s="6"/>
    </row>
    <row r="392" spans="2:2" ht="13.2" x14ac:dyDescent="0.25">
      <c r="B392" s="6"/>
    </row>
    <row r="393" spans="2:2" ht="13.2" x14ac:dyDescent="0.25">
      <c r="B393" s="6"/>
    </row>
    <row r="394" spans="2:2" ht="13.2" x14ac:dyDescent="0.25">
      <c r="B394" s="6"/>
    </row>
    <row r="395" spans="2:2" ht="13.2" x14ac:dyDescent="0.25">
      <c r="B395" s="6"/>
    </row>
    <row r="396" spans="2:2" ht="13.2" x14ac:dyDescent="0.25">
      <c r="B396" s="6"/>
    </row>
    <row r="397" spans="2:2" ht="13.2" x14ac:dyDescent="0.25">
      <c r="B397" s="6"/>
    </row>
    <row r="398" spans="2:2" ht="13.2" x14ac:dyDescent="0.25">
      <c r="B398" s="6"/>
    </row>
    <row r="399" spans="2:2" ht="13.2" x14ac:dyDescent="0.25">
      <c r="B399" s="6"/>
    </row>
    <row r="400" spans="2:2" ht="13.2" x14ac:dyDescent="0.25">
      <c r="B400" s="6"/>
    </row>
    <row r="401" spans="2:2" ht="13.2" x14ac:dyDescent="0.25">
      <c r="B401" s="6"/>
    </row>
    <row r="402" spans="2:2" ht="13.2" x14ac:dyDescent="0.25">
      <c r="B402" s="6"/>
    </row>
    <row r="403" spans="2:2" ht="13.2" x14ac:dyDescent="0.25">
      <c r="B403" s="6"/>
    </row>
    <row r="404" spans="2:2" ht="13.2" x14ac:dyDescent="0.25">
      <c r="B404" s="6"/>
    </row>
    <row r="405" spans="2:2" ht="13.2" x14ac:dyDescent="0.25">
      <c r="B405" s="6"/>
    </row>
    <row r="406" spans="2:2" ht="13.2" x14ac:dyDescent="0.25">
      <c r="B406" s="6"/>
    </row>
    <row r="407" spans="2:2" ht="13.2" x14ac:dyDescent="0.25">
      <c r="B407" s="6"/>
    </row>
    <row r="408" spans="2:2" ht="13.2" x14ac:dyDescent="0.25">
      <c r="B408" s="6"/>
    </row>
    <row r="409" spans="2:2" ht="13.2" x14ac:dyDescent="0.25">
      <c r="B409" s="6"/>
    </row>
    <row r="410" spans="2:2" ht="13.2" x14ac:dyDescent="0.25">
      <c r="B410" s="6"/>
    </row>
    <row r="411" spans="2:2" ht="13.2" x14ac:dyDescent="0.25">
      <c r="B411" s="6"/>
    </row>
    <row r="412" spans="2:2" ht="13.2" x14ac:dyDescent="0.25">
      <c r="B412" s="6"/>
    </row>
    <row r="413" spans="2:2" ht="13.2" x14ac:dyDescent="0.25">
      <c r="B413" s="6"/>
    </row>
    <row r="414" spans="2:2" ht="13.2" x14ac:dyDescent="0.25">
      <c r="B414" s="6"/>
    </row>
    <row r="415" spans="2:2" ht="13.2" x14ac:dyDescent="0.25">
      <c r="B415" s="6"/>
    </row>
    <row r="416" spans="2:2" ht="13.2" x14ac:dyDescent="0.25">
      <c r="B416" s="6"/>
    </row>
    <row r="417" spans="2:2" ht="13.2" x14ac:dyDescent="0.25">
      <c r="B417" s="6"/>
    </row>
    <row r="418" spans="2:2" ht="13.2" x14ac:dyDescent="0.25">
      <c r="B418" s="6"/>
    </row>
    <row r="419" spans="2:2" ht="13.2" x14ac:dyDescent="0.25">
      <c r="B419" s="6"/>
    </row>
    <row r="420" spans="2:2" ht="13.2" x14ac:dyDescent="0.25">
      <c r="B420" s="6"/>
    </row>
    <row r="421" spans="2:2" ht="13.2" x14ac:dyDescent="0.25">
      <c r="B421" s="6"/>
    </row>
    <row r="422" spans="2:2" ht="13.2" x14ac:dyDescent="0.25">
      <c r="B422" s="6"/>
    </row>
    <row r="423" spans="2:2" ht="13.2" x14ac:dyDescent="0.25">
      <c r="B423" s="6"/>
    </row>
    <row r="424" spans="2:2" ht="13.2" x14ac:dyDescent="0.25">
      <c r="B424" s="6"/>
    </row>
    <row r="425" spans="2:2" ht="13.2" x14ac:dyDescent="0.25">
      <c r="B425" s="6"/>
    </row>
    <row r="426" spans="2:2" ht="13.2" x14ac:dyDescent="0.25">
      <c r="B426" s="6"/>
    </row>
    <row r="427" spans="2:2" ht="13.2" x14ac:dyDescent="0.25">
      <c r="B427" s="6"/>
    </row>
    <row r="428" spans="2:2" ht="13.2" x14ac:dyDescent="0.25">
      <c r="B428" s="6"/>
    </row>
    <row r="429" spans="2:2" ht="13.2" x14ac:dyDescent="0.25">
      <c r="B429" s="6"/>
    </row>
    <row r="430" spans="2:2" ht="13.2" x14ac:dyDescent="0.25">
      <c r="B430" s="6"/>
    </row>
    <row r="431" spans="2:2" ht="13.2" x14ac:dyDescent="0.25">
      <c r="B431" s="6"/>
    </row>
    <row r="432" spans="2:2" ht="13.2" x14ac:dyDescent="0.25">
      <c r="B432" s="6"/>
    </row>
    <row r="433" spans="2:2" ht="13.2" x14ac:dyDescent="0.25">
      <c r="B433" s="6"/>
    </row>
    <row r="434" spans="2:2" ht="13.2" x14ac:dyDescent="0.25">
      <c r="B434" s="6"/>
    </row>
    <row r="435" spans="2:2" ht="13.2" x14ac:dyDescent="0.25">
      <c r="B435" s="6"/>
    </row>
    <row r="436" spans="2:2" ht="13.2" x14ac:dyDescent="0.25">
      <c r="B436" s="6"/>
    </row>
    <row r="437" spans="2:2" ht="13.2" x14ac:dyDescent="0.25">
      <c r="B437" s="6"/>
    </row>
    <row r="438" spans="2:2" ht="13.2" x14ac:dyDescent="0.25">
      <c r="B438" s="6"/>
    </row>
    <row r="439" spans="2:2" ht="13.2" x14ac:dyDescent="0.25">
      <c r="B439" s="6"/>
    </row>
    <row r="440" spans="2:2" ht="13.2" x14ac:dyDescent="0.25">
      <c r="B440" s="6"/>
    </row>
    <row r="441" spans="2:2" ht="13.2" x14ac:dyDescent="0.25">
      <c r="B441" s="6"/>
    </row>
    <row r="442" spans="2:2" ht="13.2" x14ac:dyDescent="0.25">
      <c r="B442" s="6"/>
    </row>
    <row r="443" spans="2:2" ht="13.2" x14ac:dyDescent="0.25">
      <c r="B443" s="6"/>
    </row>
    <row r="444" spans="2:2" ht="13.2" x14ac:dyDescent="0.25">
      <c r="B444" s="6"/>
    </row>
    <row r="445" spans="2:2" ht="13.2" x14ac:dyDescent="0.25">
      <c r="B445" s="6"/>
    </row>
    <row r="446" spans="2:2" ht="13.2" x14ac:dyDescent="0.25">
      <c r="B446" s="6"/>
    </row>
    <row r="447" spans="2:2" ht="13.2" x14ac:dyDescent="0.25">
      <c r="B447" s="6"/>
    </row>
    <row r="448" spans="2:2" ht="13.2" x14ac:dyDescent="0.25">
      <c r="B448" s="6"/>
    </row>
    <row r="449" spans="2:2" ht="13.2" x14ac:dyDescent="0.25">
      <c r="B449" s="6"/>
    </row>
    <row r="450" spans="2:2" ht="13.2" x14ac:dyDescent="0.25">
      <c r="B450" s="6"/>
    </row>
    <row r="451" spans="2:2" ht="13.2" x14ac:dyDescent="0.25">
      <c r="B451" s="6"/>
    </row>
    <row r="452" spans="2:2" ht="13.2" x14ac:dyDescent="0.25">
      <c r="B452" s="6"/>
    </row>
    <row r="453" spans="2:2" ht="13.2" x14ac:dyDescent="0.25">
      <c r="B453" s="6"/>
    </row>
    <row r="454" spans="2:2" ht="13.2" x14ac:dyDescent="0.25">
      <c r="B454" s="6"/>
    </row>
    <row r="455" spans="2:2" ht="13.2" x14ac:dyDescent="0.25">
      <c r="B455" s="6"/>
    </row>
    <row r="456" spans="2:2" ht="13.2" x14ac:dyDescent="0.25">
      <c r="B456" s="6"/>
    </row>
    <row r="457" spans="2:2" ht="13.2" x14ac:dyDescent="0.25">
      <c r="B457" s="6"/>
    </row>
    <row r="458" spans="2:2" ht="13.2" x14ac:dyDescent="0.25">
      <c r="B458" s="6"/>
    </row>
    <row r="459" spans="2:2" ht="13.2" x14ac:dyDescent="0.25">
      <c r="B459" s="6"/>
    </row>
    <row r="460" spans="2:2" ht="13.2" x14ac:dyDescent="0.25">
      <c r="B460" s="6"/>
    </row>
    <row r="461" spans="2:2" ht="13.2" x14ac:dyDescent="0.25">
      <c r="B461" s="6"/>
    </row>
    <row r="462" spans="2:2" ht="13.2" x14ac:dyDescent="0.25">
      <c r="B462" s="6"/>
    </row>
    <row r="463" spans="2:2" ht="13.2" x14ac:dyDescent="0.25">
      <c r="B463" s="6"/>
    </row>
    <row r="464" spans="2:2" ht="13.2" x14ac:dyDescent="0.25">
      <c r="B464" s="6"/>
    </row>
    <row r="465" spans="2:2" ht="13.2" x14ac:dyDescent="0.25">
      <c r="B465" s="6"/>
    </row>
    <row r="466" spans="2:2" ht="13.2" x14ac:dyDescent="0.25">
      <c r="B466" s="6"/>
    </row>
    <row r="467" spans="2:2" ht="13.2" x14ac:dyDescent="0.25">
      <c r="B467" s="6"/>
    </row>
    <row r="468" spans="2:2" ht="13.2" x14ac:dyDescent="0.25">
      <c r="B468" s="6"/>
    </row>
    <row r="469" spans="2:2" ht="13.2" x14ac:dyDescent="0.25">
      <c r="B469" s="6"/>
    </row>
    <row r="470" spans="2:2" ht="13.2" x14ac:dyDescent="0.25">
      <c r="B470" s="6"/>
    </row>
    <row r="471" spans="2:2" ht="13.2" x14ac:dyDescent="0.25">
      <c r="B471" s="6"/>
    </row>
    <row r="472" spans="2:2" ht="13.2" x14ac:dyDescent="0.25">
      <c r="B472" s="6"/>
    </row>
    <row r="473" spans="2:2" ht="13.2" x14ac:dyDescent="0.25">
      <c r="B473" s="6"/>
    </row>
    <row r="474" spans="2:2" ht="13.2" x14ac:dyDescent="0.25">
      <c r="B474" s="6"/>
    </row>
    <row r="475" spans="2:2" ht="13.2" x14ac:dyDescent="0.25">
      <c r="B475" s="6"/>
    </row>
    <row r="476" spans="2:2" ht="13.2" x14ac:dyDescent="0.25">
      <c r="B476" s="6"/>
    </row>
    <row r="477" spans="2:2" ht="13.2" x14ac:dyDescent="0.25">
      <c r="B477" s="6"/>
    </row>
    <row r="478" spans="2:2" ht="13.2" x14ac:dyDescent="0.25">
      <c r="B478" s="6"/>
    </row>
    <row r="479" spans="2:2" ht="13.2" x14ac:dyDescent="0.25">
      <c r="B479" s="6"/>
    </row>
    <row r="480" spans="2:2" ht="13.2" x14ac:dyDescent="0.25">
      <c r="B480" s="6"/>
    </row>
    <row r="481" spans="2:2" ht="13.2" x14ac:dyDescent="0.25">
      <c r="B481" s="6"/>
    </row>
    <row r="482" spans="2:2" ht="13.2" x14ac:dyDescent="0.25">
      <c r="B482" s="6"/>
    </row>
    <row r="483" spans="2:2" ht="13.2" x14ac:dyDescent="0.25">
      <c r="B483" s="6"/>
    </row>
    <row r="484" spans="2:2" ht="13.2" x14ac:dyDescent="0.25">
      <c r="B484" s="6"/>
    </row>
    <row r="485" spans="2:2" ht="13.2" x14ac:dyDescent="0.25">
      <c r="B485" s="6"/>
    </row>
    <row r="486" spans="2:2" ht="13.2" x14ac:dyDescent="0.25">
      <c r="B486" s="6"/>
    </row>
    <row r="487" spans="2:2" ht="13.2" x14ac:dyDescent="0.25">
      <c r="B487" s="6"/>
    </row>
    <row r="488" spans="2:2" ht="13.2" x14ac:dyDescent="0.25">
      <c r="B488" s="6"/>
    </row>
    <row r="489" spans="2:2" ht="13.2" x14ac:dyDescent="0.25">
      <c r="B489" s="6"/>
    </row>
    <row r="490" spans="2:2" ht="13.2" x14ac:dyDescent="0.25">
      <c r="B490" s="6"/>
    </row>
    <row r="491" spans="2:2" ht="13.2" x14ac:dyDescent="0.25">
      <c r="B491" s="6"/>
    </row>
    <row r="492" spans="2:2" ht="13.2" x14ac:dyDescent="0.25">
      <c r="B492" s="6"/>
    </row>
    <row r="493" spans="2:2" ht="13.2" x14ac:dyDescent="0.25">
      <c r="B493" s="6"/>
    </row>
    <row r="494" spans="2:2" ht="13.2" x14ac:dyDescent="0.25">
      <c r="B494" s="6"/>
    </row>
    <row r="495" spans="2:2" ht="13.2" x14ac:dyDescent="0.25">
      <c r="B495" s="6"/>
    </row>
    <row r="496" spans="2:2" ht="13.2" x14ac:dyDescent="0.25">
      <c r="B496" s="6"/>
    </row>
    <row r="497" spans="2:2" ht="13.2" x14ac:dyDescent="0.25">
      <c r="B497" s="6"/>
    </row>
    <row r="498" spans="2:2" ht="13.2" x14ac:dyDescent="0.25">
      <c r="B498" s="6"/>
    </row>
    <row r="499" spans="2:2" ht="13.2" x14ac:dyDescent="0.25">
      <c r="B499" s="6"/>
    </row>
    <row r="500" spans="2:2" ht="13.2" x14ac:dyDescent="0.25">
      <c r="B500" s="6"/>
    </row>
    <row r="501" spans="2:2" ht="13.2" x14ac:dyDescent="0.25">
      <c r="B501" s="6"/>
    </row>
    <row r="502" spans="2:2" ht="13.2" x14ac:dyDescent="0.25">
      <c r="B502" s="6"/>
    </row>
    <row r="503" spans="2:2" ht="13.2" x14ac:dyDescent="0.25">
      <c r="B503" s="6"/>
    </row>
    <row r="504" spans="2:2" ht="13.2" x14ac:dyDescent="0.25">
      <c r="B504" s="6"/>
    </row>
    <row r="505" spans="2:2" ht="13.2" x14ac:dyDescent="0.25">
      <c r="B505" s="6"/>
    </row>
    <row r="506" spans="2:2" ht="13.2" x14ac:dyDescent="0.25">
      <c r="B506" s="6"/>
    </row>
    <row r="507" spans="2:2" ht="13.2" x14ac:dyDescent="0.25">
      <c r="B507" s="6"/>
    </row>
    <row r="508" spans="2:2" ht="13.2" x14ac:dyDescent="0.25">
      <c r="B508" s="6"/>
    </row>
    <row r="509" spans="2:2" ht="13.2" x14ac:dyDescent="0.25">
      <c r="B509" s="6"/>
    </row>
    <row r="510" spans="2:2" ht="13.2" x14ac:dyDescent="0.25">
      <c r="B510" s="6"/>
    </row>
    <row r="511" spans="2:2" ht="13.2" x14ac:dyDescent="0.25">
      <c r="B511" s="6"/>
    </row>
    <row r="512" spans="2:2" ht="13.2" x14ac:dyDescent="0.25">
      <c r="B512" s="6"/>
    </row>
    <row r="513" spans="2:2" ht="13.2" x14ac:dyDescent="0.25">
      <c r="B513" s="6"/>
    </row>
    <row r="514" spans="2:2" ht="13.2" x14ac:dyDescent="0.25">
      <c r="B514" s="6"/>
    </row>
    <row r="515" spans="2:2" ht="13.2" x14ac:dyDescent="0.25">
      <c r="B515" s="6"/>
    </row>
    <row r="516" spans="2:2" ht="13.2" x14ac:dyDescent="0.25">
      <c r="B516" s="6"/>
    </row>
    <row r="517" spans="2:2" ht="13.2" x14ac:dyDescent="0.25">
      <c r="B517" s="6"/>
    </row>
    <row r="518" spans="2:2" ht="13.2" x14ac:dyDescent="0.25">
      <c r="B518" s="6"/>
    </row>
    <row r="519" spans="2:2" ht="13.2" x14ac:dyDescent="0.25">
      <c r="B519" s="6"/>
    </row>
    <row r="520" spans="2:2" ht="13.2" x14ac:dyDescent="0.25">
      <c r="B520" s="6"/>
    </row>
    <row r="521" spans="2:2" ht="13.2" x14ac:dyDescent="0.25">
      <c r="B521" s="6"/>
    </row>
    <row r="522" spans="2:2" ht="13.2" x14ac:dyDescent="0.25">
      <c r="B522" s="6"/>
    </row>
    <row r="523" spans="2:2" ht="13.2" x14ac:dyDescent="0.25">
      <c r="B523" s="6"/>
    </row>
    <row r="524" spans="2:2" ht="13.2" x14ac:dyDescent="0.25">
      <c r="B524" s="6"/>
    </row>
    <row r="525" spans="2:2" ht="13.2" x14ac:dyDescent="0.25">
      <c r="B525" s="6"/>
    </row>
    <row r="526" spans="2:2" ht="13.2" x14ac:dyDescent="0.25">
      <c r="B526" s="6"/>
    </row>
    <row r="527" spans="2:2" ht="13.2" x14ac:dyDescent="0.25">
      <c r="B527" s="6"/>
    </row>
    <row r="528" spans="2:2" ht="13.2" x14ac:dyDescent="0.25">
      <c r="B528" s="6"/>
    </row>
    <row r="529" spans="2:2" ht="13.2" x14ac:dyDescent="0.25">
      <c r="B529" s="6"/>
    </row>
    <row r="530" spans="2:2" ht="13.2" x14ac:dyDescent="0.25">
      <c r="B530" s="6"/>
    </row>
    <row r="531" spans="2:2" ht="13.2" x14ac:dyDescent="0.25">
      <c r="B531" s="6"/>
    </row>
    <row r="532" spans="2:2" ht="13.2" x14ac:dyDescent="0.25">
      <c r="B532" s="6"/>
    </row>
    <row r="533" spans="2:2" ht="13.2" x14ac:dyDescent="0.25">
      <c r="B533" s="6"/>
    </row>
    <row r="534" spans="2:2" ht="13.2" x14ac:dyDescent="0.25">
      <c r="B534" s="6"/>
    </row>
    <row r="535" spans="2:2" ht="13.2" x14ac:dyDescent="0.25">
      <c r="B535" s="6"/>
    </row>
    <row r="536" spans="2:2" ht="13.2" x14ac:dyDescent="0.25">
      <c r="B536" s="6"/>
    </row>
    <row r="537" spans="2:2" ht="13.2" x14ac:dyDescent="0.25">
      <c r="B537" s="6"/>
    </row>
    <row r="538" spans="2:2" ht="13.2" x14ac:dyDescent="0.25">
      <c r="B538" s="6"/>
    </row>
    <row r="539" spans="2:2" ht="13.2" x14ac:dyDescent="0.25">
      <c r="B539" s="6"/>
    </row>
    <row r="540" spans="2:2" ht="13.2" x14ac:dyDescent="0.25">
      <c r="B540" s="6"/>
    </row>
    <row r="541" spans="2:2" ht="13.2" x14ac:dyDescent="0.25">
      <c r="B541" s="6"/>
    </row>
    <row r="542" spans="2:2" ht="13.2" x14ac:dyDescent="0.25">
      <c r="B542" s="6"/>
    </row>
    <row r="543" spans="2:2" ht="13.2" x14ac:dyDescent="0.25">
      <c r="B543" s="6"/>
    </row>
    <row r="544" spans="2:2" ht="13.2" x14ac:dyDescent="0.25">
      <c r="B544" s="6"/>
    </row>
    <row r="545" spans="2:2" ht="13.2" x14ac:dyDescent="0.25">
      <c r="B545" s="6"/>
    </row>
    <row r="546" spans="2:2" ht="13.2" x14ac:dyDescent="0.25">
      <c r="B546" s="6"/>
    </row>
    <row r="547" spans="2:2" ht="13.2" x14ac:dyDescent="0.25">
      <c r="B547" s="6"/>
    </row>
    <row r="548" spans="2:2" ht="13.2" x14ac:dyDescent="0.25">
      <c r="B548" s="6"/>
    </row>
    <row r="549" spans="2:2" ht="13.2" x14ac:dyDescent="0.25">
      <c r="B549" s="6"/>
    </row>
    <row r="550" spans="2:2" ht="13.2" x14ac:dyDescent="0.25">
      <c r="B550" s="6"/>
    </row>
    <row r="551" spans="2:2" ht="13.2" x14ac:dyDescent="0.25">
      <c r="B551" s="6"/>
    </row>
    <row r="552" spans="2:2" ht="13.2" x14ac:dyDescent="0.25">
      <c r="B552" s="6"/>
    </row>
    <row r="553" spans="2:2" ht="13.2" x14ac:dyDescent="0.25">
      <c r="B553" s="6"/>
    </row>
    <row r="554" spans="2:2" ht="13.2" x14ac:dyDescent="0.25">
      <c r="B554" s="6"/>
    </row>
    <row r="555" spans="2:2" ht="13.2" x14ac:dyDescent="0.25">
      <c r="B555" s="6"/>
    </row>
    <row r="556" spans="2:2" ht="13.2" x14ac:dyDescent="0.25">
      <c r="B556" s="6"/>
    </row>
    <row r="557" spans="2:2" ht="13.2" x14ac:dyDescent="0.25">
      <c r="B557" s="6"/>
    </row>
    <row r="558" spans="2:2" ht="13.2" x14ac:dyDescent="0.25">
      <c r="B558" s="6"/>
    </row>
    <row r="559" spans="2:2" ht="13.2" x14ac:dyDescent="0.25">
      <c r="B559" s="6"/>
    </row>
    <row r="560" spans="2:2" ht="13.2" x14ac:dyDescent="0.25">
      <c r="B560" s="6"/>
    </row>
    <row r="561" spans="2:2" ht="13.2" x14ac:dyDescent="0.25">
      <c r="B561" s="6"/>
    </row>
    <row r="562" spans="2:2" ht="13.2" x14ac:dyDescent="0.25">
      <c r="B562" s="6"/>
    </row>
    <row r="563" spans="2:2" ht="13.2" x14ac:dyDescent="0.25">
      <c r="B563" s="6"/>
    </row>
    <row r="564" spans="2:2" ht="13.2" x14ac:dyDescent="0.25">
      <c r="B564" s="6"/>
    </row>
    <row r="565" spans="2:2" ht="13.2" x14ac:dyDescent="0.25">
      <c r="B565" s="6"/>
    </row>
    <row r="566" spans="2:2" ht="13.2" x14ac:dyDescent="0.25">
      <c r="B566" s="6"/>
    </row>
    <row r="567" spans="2:2" ht="13.2" x14ac:dyDescent="0.25">
      <c r="B567" s="6"/>
    </row>
    <row r="568" spans="2:2" ht="13.2" x14ac:dyDescent="0.25">
      <c r="B568" s="6"/>
    </row>
    <row r="569" spans="2:2" ht="13.2" x14ac:dyDescent="0.25">
      <c r="B569" s="6"/>
    </row>
    <row r="570" spans="2:2" ht="13.2" x14ac:dyDescent="0.25">
      <c r="B570" s="6"/>
    </row>
    <row r="571" spans="2:2" ht="13.2" x14ac:dyDescent="0.25">
      <c r="B571" s="6"/>
    </row>
    <row r="572" spans="2:2" ht="13.2" x14ac:dyDescent="0.25">
      <c r="B572" s="6"/>
    </row>
    <row r="573" spans="2:2" ht="13.2" x14ac:dyDescent="0.25">
      <c r="B573" s="6"/>
    </row>
    <row r="574" spans="2:2" ht="13.2" x14ac:dyDescent="0.25">
      <c r="B574" s="6"/>
    </row>
    <row r="575" spans="2:2" ht="13.2" x14ac:dyDescent="0.25">
      <c r="B575" s="6"/>
    </row>
    <row r="576" spans="2:2" ht="13.2" x14ac:dyDescent="0.25">
      <c r="B576" s="6"/>
    </row>
    <row r="577" spans="2:2" ht="13.2" x14ac:dyDescent="0.25">
      <c r="B577" s="6"/>
    </row>
    <row r="578" spans="2:2" ht="13.2" x14ac:dyDescent="0.25">
      <c r="B578" s="6"/>
    </row>
    <row r="579" spans="2:2" ht="13.2" x14ac:dyDescent="0.25">
      <c r="B579" s="6"/>
    </row>
    <row r="580" spans="2:2" ht="13.2" x14ac:dyDescent="0.25">
      <c r="B580" s="6"/>
    </row>
    <row r="581" spans="2:2" ht="13.2" x14ac:dyDescent="0.25">
      <c r="B581" s="6"/>
    </row>
    <row r="582" spans="2:2" ht="13.2" x14ac:dyDescent="0.25">
      <c r="B582" s="6"/>
    </row>
    <row r="583" spans="2:2" ht="13.2" x14ac:dyDescent="0.25">
      <c r="B583" s="6"/>
    </row>
    <row r="584" spans="2:2" ht="13.2" x14ac:dyDescent="0.25">
      <c r="B584" s="6"/>
    </row>
    <row r="585" spans="2:2" ht="13.2" x14ac:dyDescent="0.25">
      <c r="B585" s="6"/>
    </row>
    <row r="586" spans="2:2" ht="13.2" x14ac:dyDescent="0.25">
      <c r="B586" s="6"/>
    </row>
    <row r="587" spans="2:2" ht="13.2" x14ac:dyDescent="0.25">
      <c r="B587" s="6"/>
    </row>
    <row r="588" spans="2:2" ht="13.2" x14ac:dyDescent="0.25">
      <c r="B588" s="6"/>
    </row>
    <row r="589" spans="2:2" ht="13.2" x14ac:dyDescent="0.25">
      <c r="B589" s="6"/>
    </row>
    <row r="590" spans="2:2" ht="13.2" x14ac:dyDescent="0.25">
      <c r="B590" s="6"/>
    </row>
    <row r="591" spans="2:2" ht="13.2" x14ac:dyDescent="0.25">
      <c r="B591" s="6"/>
    </row>
    <row r="592" spans="2:2" ht="13.2" x14ac:dyDescent="0.25">
      <c r="B592" s="6"/>
    </row>
    <row r="593" spans="2:2" ht="13.2" x14ac:dyDescent="0.25">
      <c r="B593" s="6"/>
    </row>
    <row r="594" spans="2:2" ht="13.2" x14ac:dyDescent="0.25">
      <c r="B594" s="6"/>
    </row>
    <row r="595" spans="2:2" ht="13.2" x14ac:dyDescent="0.25">
      <c r="B595" s="6"/>
    </row>
    <row r="596" spans="2:2" ht="13.2" x14ac:dyDescent="0.25">
      <c r="B596" s="6"/>
    </row>
    <row r="597" spans="2:2" ht="13.2" x14ac:dyDescent="0.25">
      <c r="B597" s="6"/>
    </row>
    <row r="598" spans="2:2" ht="13.2" x14ac:dyDescent="0.25">
      <c r="B598" s="6"/>
    </row>
    <row r="599" spans="2:2" ht="13.2" x14ac:dyDescent="0.25">
      <c r="B599" s="6"/>
    </row>
    <row r="600" spans="2:2" ht="13.2" x14ac:dyDescent="0.25">
      <c r="B600" s="6"/>
    </row>
    <row r="601" spans="2:2" ht="13.2" x14ac:dyDescent="0.25">
      <c r="B601" s="6"/>
    </row>
    <row r="602" spans="2:2" ht="13.2" x14ac:dyDescent="0.25">
      <c r="B602" s="6"/>
    </row>
    <row r="603" spans="2:2" ht="13.2" x14ac:dyDescent="0.25">
      <c r="B603" s="6"/>
    </row>
    <row r="604" spans="2:2" ht="13.2" x14ac:dyDescent="0.25">
      <c r="B604" s="6"/>
    </row>
    <row r="605" spans="2:2" ht="13.2" x14ac:dyDescent="0.25">
      <c r="B605" s="6"/>
    </row>
    <row r="606" spans="2:2" ht="13.2" x14ac:dyDescent="0.25">
      <c r="B606" s="6"/>
    </row>
    <row r="607" spans="2:2" ht="13.2" x14ac:dyDescent="0.25">
      <c r="B607" s="6"/>
    </row>
    <row r="608" spans="2:2" ht="13.2" x14ac:dyDescent="0.25">
      <c r="B608" s="6"/>
    </row>
    <row r="609" spans="2:2" ht="13.2" x14ac:dyDescent="0.25">
      <c r="B609" s="6"/>
    </row>
    <row r="610" spans="2:2" ht="13.2" x14ac:dyDescent="0.25">
      <c r="B610" s="6"/>
    </row>
    <row r="611" spans="2:2" ht="13.2" x14ac:dyDescent="0.25">
      <c r="B611" s="6"/>
    </row>
    <row r="612" spans="2:2" ht="13.2" x14ac:dyDescent="0.25">
      <c r="B612" s="6"/>
    </row>
    <row r="613" spans="2:2" ht="13.2" x14ac:dyDescent="0.25">
      <c r="B613" s="6"/>
    </row>
    <row r="614" spans="2:2" ht="13.2" x14ac:dyDescent="0.25">
      <c r="B614" s="6"/>
    </row>
    <row r="615" spans="2:2" ht="13.2" x14ac:dyDescent="0.25">
      <c r="B615" s="6"/>
    </row>
    <row r="616" spans="2:2" ht="13.2" x14ac:dyDescent="0.25">
      <c r="B616" s="6"/>
    </row>
    <row r="617" spans="2:2" ht="13.2" x14ac:dyDescent="0.25">
      <c r="B617" s="6"/>
    </row>
    <row r="618" spans="2:2" ht="13.2" x14ac:dyDescent="0.25">
      <c r="B618" s="6"/>
    </row>
    <row r="619" spans="2:2" ht="13.2" x14ac:dyDescent="0.25">
      <c r="B619" s="6"/>
    </row>
    <row r="620" spans="2:2" ht="13.2" x14ac:dyDescent="0.25">
      <c r="B620" s="6"/>
    </row>
    <row r="621" spans="2:2" ht="13.2" x14ac:dyDescent="0.25">
      <c r="B621" s="6"/>
    </row>
    <row r="622" spans="2:2" ht="13.2" x14ac:dyDescent="0.25">
      <c r="B622" s="6"/>
    </row>
    <row r="623" spans="2:2" ht="13.2" x14ac:dyDescent="0.25">
      <c r="B623" s="6"/>
    </row>
    <row r="624" spans="2:2" ht="13.2" x14ac:dyDescent="0.25">
      <c r="B624" s="6"/>
    </row>
    <row r="625" spans="2:2" ht="13.2" x14ac:dyDescent="0.25">
      <c r="B625" s="6"/>
    </row>
    <row r="626" spans="2:2" ht="13.2" x14ac:dyDescent="0.25">
      <c r="B626" s="6"/>
    </row>
    <row r="627" spans="2:2" ht="13.2" x14ac:dyDescent="0.25">
      <c r="B627" s="6"/>
    </row>
    <row r="628" spans="2:2" ht="13.2" x14ac:dyDescent="0.25">
      <c r="B628" s="6"/>
    </row>
    <row r="629" spans="2:2" ht="13.2" x14ac:dyDescent="0.25">
      <c r="B629" s="6"/>
    </row>
    <row r="630" spans="2:2" ht="13.2" x14ac:dyDescent="0.25">
      <c r="B630" s="6"/>
    </row>
    <row r="631" spans="2:2" ht="13.2" x14ac:dyDescent="0.25">
      <c r="B631" s="6"/>
    </row>
    <row r="632" spans="2:2" ht="13.2" x14ac:dyDescent="0.25">
      <c r="B632" s="6"/>
    </row>
    <row r="633" spans="2:2" ht="13.2" x14ac:dyDescent="0.25">
      <c r="B633" s="6"/>
    </row>
    <row r="634" spans="2:2" ht="13.2" x14ac:dyDescent="0.25">
      <c r="B634" s="6"/>
    </row>
    <row r="635" spans="2:2" ht="13.2" x14ac:dyDescent="0.25">
      <c r="B635" s="6"/>
    </row>
    <row r="636" spans="2:2" ht="13.2" x14ac:dyDescent="0.25">
      <c r="B636" s="6"/>
    </row>
    <row r="637" spans="2:2" ht="13.2" x14ac:dyDescent="0.25">
      <c r="B637" s="6"/>
    </row>
    <row r="638" spans="2:2" ht="13.2" x14ac:dyDescent="0.25">
      <c r="B638" s="6"/>
    </row>
    <row r="639" spans="2:2" ht="13.2" x14ac:dyDescent="0.25">
      <c r="B639" s="6"/>
    </row>
    <row r="640" spans="2:2" ht="13.2" x14ac:dyDescent="0.25">
      <c r="B640" s="6"/>
    </row>
    <row r="641" spans="2:2" ht="13.2" x14ac:dyDescent="0.25">
      <c r="B641" s="6"/>
    </row>
    <row r="642" spans="2:2" ht="13.2" x14ac:dyDescent="0.25">
      <c r="B642" s="6"/>
    </row>
    <row r="643" spans="2:2" ht="13.2" x14ac:dyDescent="0.25">
      <c r="B643" s="6"/>
    </row>
    <row r="644" spans="2:2" ht="13.2" x14ac:dyDescent="0.25">
      <c r="B644" s="6"/>
    </row>
    <row r="645" spans="2:2" ht="13.2" x14ac:dyDescent="0.25">
      <c r="B645" s="6"/>
    </row>
    <row r="646" spans="2:2" ht="13.2" x14ac:dyDescent="0.25">
      <c r="B646" s="6"/>
    </row>
    <row r="647" spans="2:2" ht="13.2" x14ac:dyDescent="0.25">
      <c r="B647" s="6"/>
    </row>
    <row r="648" spans="2:2" ht="13.2" x14ac:dyDescent="0.25">
      <c r="B648" s="6"/>
    </row>
    <row r="649" spans="2:2" ht="13.2" x14ac:dyDescent="0.25">
      <c r="B649" s="6"/>
    </row>
    <row r="650" spans="2:2" ht="13.2" x14ac:dyDescent="0.25">
      <c r="B650" s="6"/>
    </row>
    <row r="651" spans="2:2" ht="13.2" x14ac:dyDescent="0.25">
      <c r="B651" s="6"/>
    </row>
    <row r="652" spans="2:2" ht="13.2" x14ac:dyDescent="0.25">
      <c r="B652" s="6"/>
    </row>
    <row r="653" spans="2:2" ht="13.2" x14ac:dyDescent="0.25">
      <c r="B653" s="6"/>
    </row>
    <row r="654" spans="2:2" ht="13.2" x14ac:dyDescent="0.25">
      <c r="B654" s="6"/>
    </row>
    <row r="655" spans="2:2" ht="13.2" x14ac:dyDescent="0.25">
      <c r="B655" s="6"/>
    </row>
    <row r="656" spans="2:2" ht="13.2" x14ac:dyDescent="0.25">
      <c r="B656" s="6"/>
    </row>
    <row r="657" spans="2:2" ht="13.2" x14ac:dyDescent="0.25">
      <c r="B657" s="6"/>
    </row>
    <row r="658" spans="2:2" ht="13.2" x14ac:dyDescent="0.25">
      <c r="B658" s="6"/>
    </row>
    <row r="659" spans="2:2" ht="13.2" x14ac:dyDescent="0.25">
      <c r="B659" s="6"/>
    </row>
    <row r="660" spans="2:2" ht="13.2" x14ac:dyDescent="0.25">
      <c r="B660" s="6"/>
    </row>
    <row r="661" spans="2:2" ht="13.2" x14ac:dyDescent="0.25">
      <c r="B661" s="6"/>
    </row>
    <row r="662" spans="2:2" ht="13.2" x14ac:dyDescent="0.25">
      <c r="B662" s="6"/>
    </row>
    <row r="663" spans="2:2" ht="13.2" x14ac:dyDescent="0.25">
      <c r="B663" s="6"/>
    </row>
    <row r="664" spans="2:2" ht="13.2" x14ac:dyDescent="0.25">
      <c r="B664" s="6"/>
    </row>
    <row r="665" spans="2:2" ht="13.2" x14ac:dyDescent="0.25">
      <c r="B665" s="6"/>
    </row>
    <row r="666" spans="2:2" ht="13.2" x14ac:dyDescent="0.25">
      <c r="B666" s="6"/>
    </row>
    <row r="667" spans="2:2" ht="13.2" x14ac:dyDescent="0.25">
      <c r="B667" s="6"/>
    </row>
    <row r="668" spans="2:2" ht="13.2" x14ac:dyDescent="0.25">
      <c r="B668" s="6"/>
    </row>
    <row r="669" spans="2:2" ht="13.2" x14ac:dyDescent="0.25">
      <c r="B669" s="6"/>
    </row>
    <row r="670" spans="2:2" ht="13.2" x14ac:dyDescent="0.25">
      <c r="B670" s="6"/>
    </row>
    <row r="671" spans="2:2" ht="13.2" x14ac:dyDescent="0.25">
      <c r="B671" s="6"/>
    </row>
    <row r="672" spans="2:2" ht="13.2" x14ac:dyDescent="0.25">
      <c r="B672" s="6"/>
    </row>
    <row r="673" spans="2:2" ht="13.2" x14ac:dyDescent="0.25">
      <c r="B673" s="6"/>
    </row>
    <row r="674" spans="2:2" ht="13.2" x14ac:dyDescent="0.25">
      <c r="B674" s="6"/>
    </row>
    <row r="675" spans="2:2" ht="13.2" x14ac:dyDescent="0.25">
      <c r="B675" s="6"/>
    </row>
    <row r="676" spans="2:2" ht="13.2" x14ac:dyDescent="0.25">
      <c r="B676" s="6"/>
    </row>
    <row r="677" spans="2:2" ht="13.2" x14ac:dyDescent="0.25">
      <c r="B677" s="6"/>
    </row>
    <row r="678" spans="2:2" ht="13.2" x14ac:dyDescent="0.25">
      <c r="B678" s="6"/>
    </row>
    <row r="679" spans="2:2" ht="13.2" x14ac:dyDescent="0.25">
      <c r="B679" s="6"/>
    </row>
    <row r="680" spans="2:2" ht="13.2" x14ac:dyDescent="0.25">
      <c r="B680" s="6"/>
    </row>
    <row r="681" spans="2:2" ht="13.2" x14ac:dyDescent="0.25">
      <c r="B681" s="6"/>
    </row>
    <row r="682" spans="2:2" ht="13.2" x14ac:dyDescent="0.25">
      <c r="B682" s="6"/>
    </row>
    <row r="683" spans="2:2" ht="13.2" x14ac:dyDescent="0.25">
      <c r="B683" s="6"/>
    </row>
    <row r="684" spans="2:2" ht="13.2" x14ac:dyDescent="0.25">
      <c r="B684" s="6"/>
    </row>
    <row r="685" spans="2:2" ht="13.2" x14ac:dyDescent="0.25">
      <c r="B685" s="6"/>
    </row>
    <row r="686" spans="2:2" ht="13.2" x14ac:dyDescent="0.25">
      <c r="B686" s="6"/>
    </row>
    <row r="687" spans="2:2" ht="13.2" x14ac:dyDescent="0.25">
      <c r="B687" s="6"/>
    </row>
    <row r="688" spans="2:2" ht="13.2" x14ac:dyDescent="0.25">
      <c r="B688" s="6"/>
    </row>
    <row r="689" spans="2:2" ht="13.2" x14ac:dyDescent="0.25">
      <c r="B689" s="6"/>
    </row>
    <row r="690" spans="2:2" ht="13.2" x14ac:dyDescent="0.25">
      <c r="B690" s="6"/>
    </row>
    <row r="691" spans="2:2" ht="13.2" x14ac:dyDescent="0.25">
      <c r="B691" s="6"/>
    </row>
    <row r="692" spans="2:2" ht="13.2" x14ac:dyDescent="0.25">
      <c r="B692" s="6"/>
    </row>
    <row r="693" spans="2:2" ht="13.2" x14ac:dyDescent="0.25">
      <c r="B693" s="6"/>
    </row>
    <row r="694" spans="2:2" ht="13.2" x14ac:dyDescent="0.25">
      <c r="B694" s="6"/>
    </row>
    <row r="695" spans="2:2" ht="13.2" x14ac:dyDescent="0.25">
      <c r="B695" s="6"/>
    </row>
    <row r="696" spans="2:2" ht="13.2" x14ac:dyDescent="0.25">
      <c r="B696" s="6"/>
    </row>
    <row r="697" spans="2:2" ht="13.2" x14ac:dyDescent="0.25">
      <c r="B697" s="6"/>
    </row>
    <row r="698" spans="2:2" ht="13.2" x14ac:dyDescent="0.25">
      <c r="B698" s="6"/>
    </row>
    <row r="699" spans="2:2" ht="13.2" x14ac:dyDescent="0.25">
      <c r="B699" s="6"/>
    </row>
    <row r="700" spans="2:2" ht="13.2" x14ac:dyDescent="0.25">
      <c r="B700" s="6"/>
    </row>
    <row r="701" spans="2:2" ht="13.2" x14ac:dyDescent="0.25">
      <c r="B701" s="6"/>
    </row>
    <row r="702" spans="2:2" ht="13.2" x14ac:dyDescent="0.25">
      <c r="B702" s="6"/>
    </row>
    <row r="703" spans="2:2" ht="13.2" x14ac:dyDescent="0.25">
      <c r="B703" s="6"/>
    </row>
    <row r="704" spans="2:2" ht="13.2" x14ac:dyDescent="0.25">
      <c r="B704" s="6"/>
    </row>
    <row r="705" spans="2:2" ht="13.2" x14ac:dyDescent="0.25">
      <c r="B705" s="6"/>
    </row>
    <row r="706" spans="2:2" ht="13.2" x14ac:dyDescent="0.25">
      <c r="B706" s="6"/>
    </row>
    <row r="707" spans="2:2" ht="13.2" x14ac:dyDescent="0.25">
      <c r="B707" s="6"/>
    </row>
    <row r="708" spans="2:2" ht="13.2" x14ac:dyDescent="0.25">
      <c r="B708" s="6"/>
    </row>
    <row r="709" spans="2:2" ht="13.2" x14ac:dyDescent="0.25">
      <c r="B709" s="6"/>
    </row>
    <row r="710" spans="2:2" ht="13.2" x14ac:dyDescent="0.25">
      <c r="B710" s="6"/>
    </row>
    <row r="711" spans="2:2" ht="13.2" x14ac:dyDescent="0.25">
      <c r="B711" s="6"/>
    </row>
    <row r="712" spans="2:2" ht="13.2" x14ac:dyDescent="0.25">
      <c r="B712" s="6"/>
    </row>
    <row r="713" spans="2:2" ht="13.2" x14ac:dyDescent="0.25">
      <c r="B713" s="6"/>
    </row>
    <row r="714" spans="2:2" ht="13.2" x14ac:dyDescent="0.25">
      <c r="B714" s="6"/>
    </row>
    <row r="715" spans="2:2" ht="13.2" x14ac:dyDescent="0.25">
      <c r="B715" s="6"/>
    </row>
    <row r="716" spans="2:2" ht="13.2" x14ac:dyDescent="0.25">
      <c r="B716" s="6"/>
    </row>
    <row r="717" spans="2:2" ht="13.2" x14ac:dyDescent="0.25">
      <c r="B717" s="6"/>
    </row>
    <row r="718" spans="2:2" ht="13.2" x14ac:dyDescent="0.25">
      <c r="B718" s="6"/>
    </row>
    <row r="719" spans="2:2" ht="13.2" x14ac:dyDescent="0.25">
      <c r="B719" s="6"/>
    </row>
    <row r="720" spans="2:2" ht="13.2" x14ac:dyDescent="0.25">
      <c r="B720" s="6"/>
    </row>
    <row r="721" spans="2:2" ht="13.2" x14ac:dyDescent="0.25">
      <c r="B721" s="6"/>
    </row>
    <row r="722" spans="2:2" ht="13.2" x14ac:dyDescent="0.25">
      <c r="B722" s="6"/>
    </row>
    <row r="723" spans="2:2" ht="13.2" x14ac:dyDescent="0.25">
      <c r="B723" s="6"/>
    </row>
    <row r="724" spans="2:2" ht="13.2" x14ac:dyDescent="0.25">
      <c r="B724" s="6"/>
    </row>
    <row r="725" spans="2:2" ht="13.2" x14ac:dyDescent="0.25">
      <c r="B725" s="6"/>
    </row>
    <row r="726" spans="2:2" ht="13.2" x14ac:dyDescent="0.25">
      <c r="B726" s="6"/>
    </row>
    <row r="727" spans="2:2" ht="13.2" x14ac:dyDescent="0.25">
      <c r="B727" s="6"/>
    </row>
    <row r="728" spans="2:2" ht="13.2" x14ac:dyDescent="0.25">
      <c r="B728" s="6"/>
    </row>
    <row r="729" spans="2:2" ht="13.2" x14ac:dyDescent="0.25">
      <c r="B729" s="6"/>
    </row>
    <row r="730" spans="2:2" ht="13.2" x14ac:dyDescent="0.25">
      <c r="B730" s="6"/>
    </row>
    <row r="731" spans="2:2" ht="13.2" x14ac:dyDescent="0.25">
      <c r="B731" s="6"/>
    </row>
    <row r="732" spans="2:2" ht="13.2" x14ac:dyDescent="0.25">
      <c r="B732" s="6"/>
    </row>
    <row r="733" spans="2:2" ht="13.2" x14ac:dyDescent="0.25">
      <c r="B733" s="6"/>
    </row>
    <row r="734" spans="2:2" ht="13.2" x14ac:dyDescent="0.25">
      <c r="B734" s="6"/>
    </row>
    <row r="735" spans="2:2" ht="13.2" x14ac:dyDescent="0.25">
      <c r="B735" s="6"/>
    </row>
    <row r="736" spans="2:2" ht="13.2" x14ac:dyDescent="0.25">
      <c r="B736" s="6"/>
    </row>
    <row r="737" spans="2:2" ht="13.2" x14ac:dyDescent="0.25">
      <c r="B737" s="6"/>
    </row>
    <row r="738" spans="2:2" ht="13.2" x14ac:dyDescent="0.25">
      <c r="B738" s="6"/>
    </row>
    <row r="739" spans="2:2" ht="13.2" x14ac:dyDescent="0.25">
      <c r="B739" s="6"/>
    </row>
    <row r="740" spans="2:2" ht="13.2" x14ac:dyDescent="0.25">
      <c r="B740" s="6"/>
    </row>
    <row r="741" spans="2:2" ht="13.2" x14ac:dyDescent="0.25">
      <c r="B741" s="6"/>
    </row>
    <row r="742" spans="2:2" ht="13.2" x14ac:dyDescent="0.25">
      <c r="B742" s="6"/>
    </row>
    <row r="743" spans="2:2" ht="13.2" x14ac:dyDescent="0.25">
      <c r="B743" s="6"/>
    </row>
    <row r="744" spans="2:2" ht="13.2" x14ac:dyDescent="0.25">
      <c r="B744" s="6"/>
    </row>
    <row r="745" spans="2:2" ht="13.2" x14ac:dyDescent="0.25">
      <c r="B745" s="6"/>
    </row>
    <row r="746" spans="2:2" ht="13.2" x14ac:dyDescent="0.25">
      <c r="B746" s="6"/>
    </row>
    <row r="747" spans="2:2" ht="13.2" x14ac:dyDescent="0.25">
      <c r="B747" s="6"/>
    </row>
    <row r="748" spans="2:2" ht="13.2" x14ac:dyDescent="0.25">
      <c r="B748" s="6"/>
    </row>
    <row r="749" spans="2:2" ht="13.2" x14ac:dyDescent="0.25">
      <c r="B749" s="6"/>
    </row>
    <row r="750" spans="2:2" ht="13.2" x14ac:dyDescent="0.25">
      <c r="B750" s="6"/>
    </row>
    <row r="751" spans="2:2" ht="13.2" x14ac:dyDescent="0.25">
      <c r="B751" s="6"/>
    </row>
    <row r="752" spans="2:2" ht="13.2" x14ac:dyDescent="0.25">
      <c r="B752" s="6"/>
    </row>
    <row r="753" spans="2:2" ht="13.2" x14ac:dyDescent="0.25">
      <c r="B753" s="6"/>
    </row>
    <row r="754" spans="2:2" ht="13.2" x14ac:dyDescent="0.25">
      <c r="B754" s="6"/>
    </row>
    <row r="755" spans="2:2" ht="13.2" x14ac:dyDescent="0.25">
      <c r="B755" s="6"/>
    </row>
    <row r="756" spans="2:2" ht="13.2" x14ac:dyDescent="0.25">
      <c r="B756" s="6"/>
    </row>
    <row r="757" spans="2:2" ht="13.2" x14ac:dyDescent="0.25">
      <c r="B757" s="6"/>
    </row>
    <row r="758" spans="2:2" ht="13.2" x14ac:dyDescent="0.25">
      <c r="B758" s="6"/>
    </row>
    <row r="759" spans="2:2" ht="13.2" x14ac:dyDescent="0.25">
      <c r="B759" s="6"/>
    </row>
    <row r="760" spans="2:2" ht="13.2" x14ac:dyDescent="0.25">
      <c r="B760" s="6"/>
    </row>
    <row r="761" spans="2:2" ht="13.2" x14ac:dyDescent="0.25">
      <c r="B761" s="6"/>
    </row>
    <row r="762" spans="2:2" ht="13.2" x14ac:dyDescent="0.25">
      <c r="B762" s="6"/>
    </row>
    <row r="763" spans="2:2" ht="13.2" x14ac:dyDescent="0.25">
      <c r="B763" s="6"/>
    </row>
    <row r="764" spans="2:2" ht="13.2" x14ac:dyDescent="0.25">
      <c r="B764" s="6"/>
    </row>
    <row r="765" spans="2:2" ht="13.2" x14ac:dyDescent="0.25">
      <c r="B765" s="6"/>
    </row>
    <row r="766" spans="2:2" ht="13.2" x14ac:dyDescent="0.25">
      <c r="B766" s="6"/>
    </row>
    <row r="767" spans="2:2" ht="13.2" x14ac:dyDescent="0.25">
      <c r="B767" s="6"/>
    </row>
    <row r="768" spans="2:2" ht="13.2" x14ac:dyDescent="0.25">
      <c r="B768" s="6"/>
    </row>
    <row r="769" spans="2:2" ht="13.2" x14ac:dyDescent="0.25">
      <c r="B769" s="6"/>
    </row>
    <row r="770" spans="2:2" ht="13.2" x14ac:dyDescent="0.25">
      <c r="B770" s="6"/>
    </row>
    <row r="771" spans="2:2" ht="13.2" x14ac:dyDescent="0.25">
      <c r="B771" s="6"/>
    </row>
    <row r="772" spans="2:2" ht="13.2" x14ac:dyDescent="0.25">
      <c r="B772" s="6"/>
    </row>
    <row r="773" spans="2:2" ht="13.2" x14ac:dyDescent="0.25">
      <c r="B773" s="6"/>
    </row>
    <row r="774" spans="2:2" ht="13.2" x14ac:dyDescent="0.25">
      <c r="B774" s="6"/>
    </row>
    <row r="775" spans="2:2" ht="13.2" x14ac:dyDescent="0.25">
      <c r="B775" s="6"/>
    </row>
    <row r="776" spans="2:2" ht="13.2" x14ac:dyDescent="0.25">
      <c r="B776" s="6"/>
    </row>
    <row r="777" spans="2:2" ht="13.2" x14ac:dyDescent="0.25">
      <c r="B777" s="6"/>
    </row>
    <row r="778" spans="2:2" ht="13.2" x14ac:dyDescent="0.25">
      <c r="B778" s="6"/>
    </row>
    <row r="779" spans="2:2" ht="13.2" x14ac:dyDescent="0.25">
      <c r="B779" s="6"/>
    </row>
    <row r="780" spans="2:2" ht="13.2" x14ac:dyDescent="0.25">
      <c r="B780" s="6"/>
    </row>
    <row r="781" spans="2:2" ht="13.2" x14ac:dyDescent="0.25">
      <c r="B781" s="6"/>
    </row>
    <row r="782" spans="2:2" ht="13.2" x14ac:dyDescent="0.25">
      <c r="B782" s="6"/>
    </row>
    <row r="783" spans="2:2" ht="13.2" x14ac:dyDescent="0.25">
      <c r="B783" s="6"/>
    </row>
    <row r="784" spans="2:2" ht="13.2" x14ac:dyDescent="0.25">
      <c r="B784" s="6"/>
    </row>
    <row r="785" spans="2:2" ht="13.2" x14ac:dyDescent="0.25">
      <c r="B785" s="6"/>
    </row>
    <row r="786" spans="2:2" ht="13.2" x14ac:dyDescent="0.25">
      <c r="B786" s="6"/>
    </row>
    <row r="787" spans="2:2" ht="13.2" x14ac:dyDescent="0.25">
      <c r="B787" s="6"/>
    </row>
    <row r="788" spans="2:2" ht="13.2" x14ac:dyDescent="0.25">
      <c r="B788" s="6"/>
    </row>
    <row r="789" spans="2:2" ht="13.2" x14ac:dyDescent="0.25">
      <c r="B789" s="6"/>
    </row>
    <row r="790" spans="2:2" ht="13.2" x14ac:dyDescent="0.25">
      <c r="B790" s="6"/>
    </row>
    <row r="791" spans="2:2" ht="13.2" x14ac:dyDescent="0.25">
      <c r="B791" s="6"/>
    </row>
    <row r="792" spans="2:2" ht="13.2" x14ac:dyDescent="0.25">
      <c r="B792" s="6"/>
    </row>
    <row r="793" spans="2:2" ht="13.2" x14ac:dyDescent="0.25">
      <c r="B793" s="6"/>
    </row>
    <row r="794" spans="2:2" ht="13.2" x14ac:dyDescent="0.25">
      <c r="B794" s="6"/>
    </row>
    <row r="795" spans="2:2" ht="13.2" x14ac:dyDescent="0.25">
      <c r="B795" s="6"/>
    </row>
    <row r="796" spans="2:2" ht="13.2" x14ac:dyDescent="0.25">
      <c r="B796" s="6"/>
    </row>
    <row r="797" spans="2:2" ht="13.2" x14ac:dyDescent="0.25">
      <c r="B797" s="6"/>
    </row>
    <row r="798" spans="2:2" ht="13.2" x14ac:dyDescent="0.25">
      <c r="B798" s="6"/>
    </row>
    <row r="799" spans="2:2" ht="13.2" x14ac:dyDescent="0.25">
      <c r="B799" s="6"/>
    </row>
    <row r="800" spans="2:2" ht="13.2" x14ac:dyDescent="0.25">
      <c r="B800" s="6"/>
    </row>
    <row r="801" spans="2:2" ht="13.2" x14ac:dyDescent="0.25">
      <c r="B801" s="6"/>
    </row>
    <row r="802" spans="2:2" ht="13.2" x14ac:dyDescent="0.25">
      <c r="B802" s="6"/>
    </row>
    <row r="803" spans="2:2" ht="13.2" x14ac:dyDescent="0.25">
      <c r="B803" s="6"/>
    </row>
    <row r="804" spans="2:2" ht="13.2" x14ac:dyDescent="0.25">
      <c r="B804" s="6"/>
    </row>
    <row r="805" spans="2:2" ht="13.2" x14ac:dyDescent="0.25">
      <c r="B805" s="6"/>
    </row>
    <row r="806" spans="2:2" ht="13.2" x14ac:dyDescent="0.25">
      <c r="B806" s="6"/>
    </row>
    <row r="807" spans="2:2" ht="13.2" x14ac:dyDescent="0.25">
      <c r="B807" s="6"/>
    </row>
    <row r="808" spans="2:2" ht="13.2" x14ac:dyDescent="0.25">
      <c r="B808" s="6"/>
    </row>
    <row r="809" spans="2:2" ht="13.2" x14ac:dyDescent="0.25">
      <c r="B809" s="6"/>
    </row>
    <row r="810" spans="2:2" ht="13.2" x14ac:dyDescent="0.25">
      <c r="B810" s="6"/>
    </row>
    <row r="811" spans="2:2" ht="13.2" x14ac:dyDescent="0.25">
      <c r="B811" s="6"/>
    </row>
    <row r="812" spans="2:2" ht="13.2" x14ac:dyDescent="0.25">
      <c r="B812" s="6"/>
    </row>
    <row r="813" spans="2:2" ht="13.2" x14ac:dyDescent="0.25">
      <c r="B813" s="6"/>
    </row>
    <row r="814" spans="2:2" ht="13.2" x14ac:dyDescent="0.25">
      <c r="B814" s="6"/>
    </row>
    <row r="815" spans="2:2" ht="13.2" x14ac:dyDescent="0.25">
      <c r="B815" s="6"/>
    </row>
    <row r="816" spans="2:2" ht="13.2" x14ac:dyDescent="0.25">
      <c r="B816" s="6"/>
    </row>
    <row r="817" spans="2:2" ht="13.2" x14ac:dyDescent="0.25">
      <c r="B817" s="6"/>
    </row>
    <row r="818" spans="2:2" ht="13.2" x14ac:dyDescent="0.25">
      <c r="B818" s="6"/>
    </row>
    <row r="819" spans="2:2" ht="13.2" x14ac:dyDescent="0.25">
      <c r="B819" s="6"/>
    </row>
    <row r="820" spans="2:2" ht="13.2" x14ac:dyDescent="0.25">
      <c r="B820" s="6"/>
    </row>
    <row r="821" spans="2:2" ht="13.2" x14ac:dyDescent="0.25">
      <c r="B821" s="6"/>
    </row>
    <row r="822" spans="2:2" ht="13.2" x14ac:dyDescent="0.25">
      <c r="B822" s="6"/>
    </row>
    <row r="823" spans="2:2" ht="13.2" x14ac:dyDescent="0.25">
      <c r="B823" s="6"/>
    </row>
    <row r="824" spans="2:2" ht="13.2" x14ac:dyDescent="0.25">
      <c r="B824" s="6"/>
    </row>
    <row r="825" spans="2:2" ht="13.2" x14ac:dyDescent="0.25">
      <c r="B825" s="6"/>
    </row>
    <row r="826" spans="2:2" ht="13.2" x14ac:dyDescent="0.25">
      <c r="B826" s="6"/>
    </row>
    <row r="827" spans="2:2" ht="13.2" x14ac:dyDescent="0.25">
      <c r="B827" s="6"/>
    </row>
    <row r="828" spans="2:2" ht="13.2" x14ac:dyDescent="0.25">
      <c r="B828" s="6"/>
    </row>
    <row r="829" spans="2:2" ht="13.2" x14ac:dyDescent="0.25">
      <c r="B829" s="6"/>
    </row>
    <row r="830" spans="2:2" ht="13.2" x14ac:dyDescent="0.25">
      <c r="B830" s="6"/>
    </row>
    <row r="831" spans="2:2" ht="13.2" x14ac:dyDescent="0.25">
      <c r="B831" s="6"/>
    </row>
    <row r="832" spans="2:2" ht="13.2" x14ac:dyDescent="0.25">
      <c r="B832" s="6"/>
    </row>
    <row r="833" spans="2:2" ht="13.2" x14ac:dyDescent="0.25">
      <c r="B833" s="6"/>
    </row>
    <row r="834" spans="2:2" ht="13.2" x14ac:dyDescent="0.25">
      <c r="B834" s="6"/>
    </row>
    <row r="835" spans="2:2" ht="13.2" x14ac:dyDescent="0.25">
      <c r="B835" s="6"/>
    </row>
    <row r="836" spans="2:2" ht="13.2" x14ac:dyDescent="0.25">
      <c r="B836" s="6"/>
    </row>
    <row r="837" spans="2:2" ht="13.2" x14ac:dyDescent="0.25">
      <c r="B837" s="6"/>
    </row>
    <row r="838" spans="2:2" ht="13.2" x14ac:dyDescent="0.25">
      <c r="B838" s="6"/>
    </row>
    <row r="839" spans="2:2" ht="13.2" x14ac:dyDescent="0.25">
      <c r="B839" s="6"/>
    </row>
    <row r="840" spans="2:2" ht="13.2" x14ac:dyDescent="0.25">
      <c r="B840" s="6"/>
    </row>
    <row r="841" spans="2:2" ht="13.2" x14ac:dyDescent="0.25">
      <c r="B841" s="6"/>
    </row>
    <row r="842" spans="2:2" ht="13.2" x14ac:dyDescent="0.25">
      <c r="B842" s="6"/>
    </row>
    <row r="843" spans="2:2" ht="13.2" x14ac:dyDescent="0.25">
      <c r="B843" s="6"/>
    </row>
    <row r="844" spans="2:2" ht="13.2" x14ac:dyDescent="0.25">
      <c r="B844" s="6"/>
    </row>
    <row r="845" spans="2:2" ht="13.2" x14ac:dyDescent="0.25">
      <c r="B845" s="6"/>
    </row>
    <row r="846" spans="2:2" ht="13.2" x14ac:dyDescent="0.25">
      <c r="B846" s="6"/>
    </row>
    <row r="847" spans="2:2" ht="13.2" x14ac:dyDescent="0.25">
      <c r="B847" s="6"/>
    </row>
    <row r="848" spans="2:2" ht="13.2" x14ac:dyDescent="0.25">
      <c r="B848" s="6"/>
    </row>
    <row r="849" spans="2:2" ht="13.2" x14ac:dyDescent="0.25">
      <c r="B849" s="6"/>
    </row>
    <row r="850" spans="2:2" ht="13.2" x14ac:dyDescent="0.25">
      <c r="B850" s="6"/>
    </row>
    <row r="851" spans="2:2" ht="13.2" x14ac:dyDescent="0.25">
      <c r="B851" s="6"/>
    </row>
    <row r="852" spans="2:2" ht="13.2" x14ac:dyDescent="0.25">
      <c r="B852" s="6"/>
    </row>
    <row r="853" spans="2:2" ht="13.2" x14ac:dyDescent="0.25">
      <c r="B853" s="6"/>
    </row>
    <row r="854" spans="2:2" ht="13.2" x14ac:dyDescent="0.25">
      <c r="B854" s="6"/>
    </row>
    <row r="855" spans="2:2" ht="13.2" x14ac:dyDescent="0.25">
      <c r="B855" s="6"/>
    </row>
    <row r="856" spans="2:2" ht="13.2" x14ac:dyDescent="0.25">
      <c r="B856" s="6"/>
    </row>
    <row r="857" spans="2:2" ht="13.2" x14ac:dyDescent="0.25">
      <c r="B857" s="6"/>
    </row>
    <row r="858" spans="2:2" ht="13.2" x14ac:dyDescent="0.25">
      <c r="B858" s="6"/>
    </row>
    <row r="859" spans="2:2" ht="13.2" x14ac:dyDescent="0.25">
      <c r="B859" s="6"/>
    </row>
    <row r="860" spans="2:2" ht="13.2" x14ac:dyDescent="0.25">
      <c r="B860" s="6"/>
    </row>
    <row r="861" spans="2:2" ht="13.2" x14ac:dyDescent="0.25">
      <c r="B861" s="6"/>
    </row>
    <row r="862" spans="2:2" ht="13.2" x14ac:dyDescent="0.25">
      <c r="B862" s="6"/>
    </row>
    <row r="863" spans="2:2" ht="13.2" x14ac:dyDescent="0.25">
      <c r="B863" s="6"/>
    </row>
    <row r="864" spans="2:2" ht="13.2" x14ac:dyDescent="0.25">
      <c r="B864" s="6"/>
    </row>
    <row r="865" spans="2:2" ht="13.2" x14ac:dyDescent="0.25">
      <c r="B865" s="6"/>
    </row>
    <row r="866" spans="2:2" ht="13.2" x14ac:dyDescent="0.25">
      <c r="B866" s="6"/>
    </row>
    <row r="867" spans="2:2" ht="13.2" x14ac:dyDescent="0.25">
      <c r="B867" s="6"/>
    </row>
    <row r="868" spans="2:2" ht="13.2" x14ac:dyDescent="0.25">
      <c r="B868" s="6"/>
    </row>
    <row r="869" spans="2:2" ht="13.2" x14ac:dyDescent="0.25">
      <c r="B869" s="6"/>
    </row>
    <row r="870" spans="2:2" ht="13.2" x14ac:dyDescent="0.25">
      <c r="B870" s="6"/>
    </row>
    <row r="871" spans="2:2" ht="13.2" x14ac:dyDescent="0.25">
      <c r="B871" s="6"/>
    </row>
    <row r="872" spans="2:2" ht="13.2" x14ac:dyDescent="0.25">
      <c r="B872" s="6"/>
    </row>
    <row r="873" spans="2:2" ht="13.2" x14ac:dyDescent="0.25">
      <c r="B873" s="6"/>
    </row>
    <row r="874" spans="2:2" ht="13.2" x14ac:dyDescent="0.25">
      <c r="B874" s="6"/>
    </row>
    <row r="875" spans="2:2" ht="13.2" x14ac:dyDescent="0.25">
      <c r="B875" s="6"/>
    </row>
    <row r="876" spans="2:2" ht="13.2" x14ac:dyDescent="0.25">
      <c r="B876" s="6"/>
    </row>
    <row r="877" spans="2:2" ht="13.2" x14ac:dyDescent="0.25">
      <c r="B877" s="6"/>
    </row>
    <row r="878" spans="2:2" ht="13.2" x14ac:dyDescent="0.25">
      <c r="B878" s="6"/>
    </row>
    <row r="879" spans="2:2" ht="13.2" x14ac:dyDescent="0.25">
      <c r="B879" s="6"/>
    </row>
    <row r="880" spans="2:2" ht="13.2" x14ac:dyDescent="0.25">
      <c r="B880" s="6"/>
    </row>
    <row r="881" spans="2:2" ht="13.2" x14ac:dyDescent="0.25">
      <c r="B881" s="6"/>
    </row>
    <row r="882" spans="2:2" ht="13.2" x14ac:dyDescent="0.25">
      <c r="B882" s="6"/>
    </row>
    <row r="883" spans="2:2" ht="13.2" x14ac:dyDescent="0.25">
      <c r="B883" s="6"/>
    </row>
    <row r="884" spans="2:2" ht="13.2" x14ac:dyDescent="0.25">
      <c r="B884" s="6"/>
    </row>
    <row r="885" spans="2:2" ht="13.2" x14ac:dyDescent="0.25">
      <c r="B885" s="6"/>
    </row>
    <row r="886" spans="2:2" ht="13.2" x14ac:dyDescent="0.25">
      <c r="B886" s="6"/>
    </row>
    <row r="887" spans="2:2" ht="13.2" x14ac:dyDescent="0.25">
      <c r="B887" s="6"/>
    </row>
    <row r="888" spans="2:2" ht="13.2" x14ac:dyDescent="0.25">
      <c r="B888" s="6"/>
    </row>
    <row r="889" spans="2:2" ht="13.2" x14ac:dyDescent="0.25">
      <c r="B889" s="6"/>
    </row>
    <row r="890" spans="2:2" ht="13.2" x14ac:dyDescent="0.25">
      <c r="B890" s="6"/>
    </row>
    <row r="891" spans="2:2" ht="13.2" x14ac:dyDescent="0.25">
      <c r="B891" s="6"/>
    </row>
    <row r="892" spans="2:2" ht="13.2" x14ac:dyDescent="0.25">
      <c r="B892" s="6"/>
    </row>
    <row r="893" spans="2:2" ht="13.2" x14ac:dyDescent="0.25">
      <c r="B893" s="6"/>
    </row>
    <row r="894" spans="2:2" ht="13.2" x14ac:dyDescent="0.25">
      <c r="B894" s="6"/>
    </row>
    <row r="895" spans="2:2" ht="13.2" x14ac:dyDescent="0.25">
      <c r="B895" s="6"/>
    </row>
    <row r="896" spans="2:2" ht="13.2" x14ac:dyDescent="0.25">
      <c r="B896" s="6"/>
    </row>
    <row r="897" spans="2:2" ht="13.2" x14ac:dyDescent="0.25">
      <c r="B897" s="6"/>
    </row>
    <row r="898" spans="2:2" ht="13.2" x14ac:dyDescent="0.25">
      <c r="B898" s="6"/>
    </row>
    <row r="899" spans="2:2" ht="13.2" x14ac:dyDescent="0.25">
      <c r="B899" s="6"/>
    </row>
    <row r="900" spans="2:2" ht="13.2" x14ac:dyDescent="0.25">
      <c r="B900" s="6"/>
    </row>
    <row r="901" spans="2:2" ht="13.2" x14ac:dyDescent="0.25">
      <c r="B901" s="6"/>
    </row>
    <row r="902" spans="2:2" ht="13.2" x14ac:dyDescent="0.25">
      <c r="B902" s="6"/>
    </row>
    <row r="903" spans="2:2" ht="13.2" x14ac:dyDescent="0.25">
      <c r="B903" s="6"/>
    </row>
    <row r="904" spans="2:2" ht="13.2" x14ac:dyDescent="0.25">
      <c r="B904" s="6"/>
    </row>
    <row r="905" spans="2:2" ht="13.2" x14ac:dyDescent="0.25">
      <c r="B905" s="6"/>
    </row>
    <row r="906" spans="2:2" ht="13.2" x14ac:dyDescent="0.25">
      <c r="B906" s="6"/>
    </row>
    <row r="907" spans="2:2" ht="13.2" x14ac:dyDescent="0.25">
      <c r="B907" s="6"/>
    </row>
    <row r="908" spans="2:2" ht="13.2" x14ac:dyDescent="0.25">
      <c r="B908" s="6"/>
    </row>
    <row r="909" spans="2:2" ht="13.2" x14ac:dyDescent="0.25">
      <c r="B909" s="6"/>
    </row>
    <row r="910" spans="2:2" ht="13.2" x14ac:dyDescent="0.25">
      <c r="B910" s="6"/>
    </row>
    <row r="911" spans="2:2" ht="13.2" x14ac:dyDescent="0.25">
      <c r="B911" s="6"/>
    </row>
    <row r="912" spans="2:2" ht="13.2" x14ac:dyDescent="0.25">
      <c r="B912" s="6"/>
    </row>
    <row r="913" spans="2:2" ht="13.2" x14ac:dyDescent="0.25">
      <c r="B913" s="6"/>
    </row>
    <row r="914" spans="2:2" ht="13.2" x14ac:dyDescent="0.25">
      <c r="B914" s="6"/>
    </row>
    <row r="915" spans="2:2" ht="13.2" x14ac:dyDescent="0.25">
      <c r="B915" s="6"/>
    </row>
    <row r="916" spans="2:2" ht="13.2" x14ac:dyDescent="0.25">
      <c r="B916" s="6"/>
    </row>
    <row r="917" spans="2:2" ht="13.2" x14ac:dyDescent="0.25">
      <c r="B917" s="6"/>
    </row>
    <row r="918" spans="2:2" ht="13.2" x14ac:dyDescent="0.25">
      <c r="B918" s="6"/>
    </row>
    <row r="919" spans="2:2" ht="13.2" x14ac:dyDescent="0.25">
      <c r="B919" s="6"/>
    </row>
    <row r="920" spans="2:2" ht="13.2" x14ac:dyDescent="0.25">
      <c r="B920" s="6"/>
    </row>
    <row r="921" spans="2:2" ht="13.2" x14ac:dyDescent="0.25">
      <c r="B921" s="6"/>
    </row>
    <row r="922" spans="2:2" ht="13.2" x14ac:dyDescent="0.25">
      <c r="B922" s="6"/>
    </row>
    <row r="923" spans="2:2" ht="13.2" x14ac:dyDescent="0.25">
      <c r="B923" s="6"/>
    </row>
    <row r="924" spans="2:2" ht="13.2" x14ac:dyDescent="0.25">
      <c r="B924" s="6"/>
    </row>
    <row r="925" spans="2:2" ht="13.2" x14ac:dyDescent="0.25">
      <c r="B925" s="6"/>
    </row>
    <row r="926" spans="2:2" ht="13.2" x14ac:dyDescent="0.25">
      <c r="B926" s="6"/>
    </row>
    <row r="927" spans="2:2" ht="13.2" x14ac:dyDescent="0.25">
      <c r="B927" s="6"/>
    </row>
    <row r="928" spans="2:2" ht="13.2" x14ac:dyDescent="0.25">
      <c r="B928" s="6"/>
    </row>
    <row r="929" spans="2:2" ht="13.2" x14ac:dyDescent="0.25">
      <c r="B929" s="6"/>
    </row>
    <row r="930" spans="2:2" ht="13.2" x14ac:dyDescent="0.25">
      <c r="B930" s="6"/>
    </row>
    <row r="931" spans="2:2" ht="13.2" x14ac:dyDescent="0.25">
      <c r="B931" s="6"/>
    </row>
    <row r="932" spans="2:2" ht="13.2" x14ac:dyDescent="0.25">
      <c r="B932" s="6"/>
    </row>
    <row r="933" spans="2:2" ht="13.2" x14ac:dyDescent="0.25">
      <c r="B933" s="6"/>
    </row>
    <row r="934" spans="2:2" ht="13.2" x14ac:dyDescent="0.25">
      <c r="B934" s="6"/>
    </row>
    <row r="935" spans="2:2" ht="13.2" x14ac:dyDescent="0.25">
      <c r="B935" s="6"/>
    </row>
    <row r="936" spans="2:2" ht="13.2" x14ac:dyDescent="0.25">
      <c r="B936" s="6"/>
    </row>
    <row r="937" spans="2:2" ht="13.2" x14ac:dyDescent="0.25">
      <c r="B937" s="6"/>
    </row>
    <row r="938" spans="2:2" ht="13.2" x14ac:dyDescent="0.25">
      <c r="B938" s="6"/>
    </row>
    <row r="939" spans="2:2" ht="13.2" x14ac:dyDescent="0.25">
      <c r="B939" s="6"/>
    </row>
    <row r="940" spans="2:2" ht="13.2" x14ac:dyDescent="0.25">
      <c r="B940" s="6"/>
    </row>
    <row r="941" spans="2:2" ht="13.2" x14ac:dyDescent="0.25">
      <c r="B941" s="6"/>
    </row>
    <row r="942" spans="2:2" ht="13.2" x14ac:dyDescent="0.25">
      <c r="B942" s="6"/>
    </row>
    <row r="943" spans="2:2" ht="13.2" x14ac:dyDescent="0.25">
      <c r="B943" s="6"/>
    </row>
    <row r="944" spans="2:2" ht="13.2" x14ac:dyDescent="0.25">
      <c r="B944" s="6"/>
    </row>
    <row r="945" spans="2:2" ht="13.2" x14ac:dyDescent="0.25">
      <c r="B945" s="6"/>
    </row>
    <row r="946" spans="2:2" ht="13.2" x14ac:dyDescent="0.25">
      <c r="B946" s="6"/>
    </row>
    <row r="947" spans="2:2" ht="13.2" x14ac:dyDescent="0.25">
      <c r="B947" s="6"/>
    </row>
    <row r="948" spans="2:2" ht="13.2" x14ac:dyDescent="0.25">
      <c r="B948" s="6"/>
    </row>
    <row r="949" spans="2:2" ht="13.2" x14ac:dyDescent="0.25">
      <c r="B949" s="6"/>
    </row>
    <row r="950" spans="2:2" ht="13.2" x14ac:dyDescent="0.25">
      <c r="B950" s="6"/>
    </row>
    <row r="951" spans="2:2" ht="13.2" x14ac:dyDescent="0.25">
      <c r="B951" s="6"/>
    </row>
    <row r="952" spans="2:2" ht="13.2" x14ac:dyDescent="0.25">
      <c r="B952" s="6"/>
    </row>
    <row r="953" spans="2:2" ht="13.2" x14ac:dyDescent="0.25">
      <c r="B953" s="6"/>
    </row>
    <row r="954" spans="2:2" ht="13.2" x14ac:dyDescent="0.25">
      <c r="B954" s="6"/>
    </row>
    <row r="955" spans="2:2" ht="13.2" x14ac:dyDescent="0.25">
      <c r="B955" s="6"/>
    </row>
    <row r="956" spans="2:2" ht="13.2" x14ac:dyDescent="0.25">
      <c r="B956" s="6"/>
    </row>
    <row r="957" spans="2:2" ht="13.2" x14ac:dyDescent="0.25">
      <c r="B957" s="6"/>
    </row>
    <row r="958" spans="2:2" ht="13.2" x14ac:dyDescent="0.25">
      <c r="B958" s="6"/>
    </row>
    <row r="959" spans="2:2" ht="13.2" x14ac:dyDescent="0.25">
      <c r="B959" s="6"/>
    </row>
    <row r="960" spans="2:2" ht="13.2" x14ac:dyDescent="0.25">
      <c r="B960" s="6"/>
    </row>
    <row r="961" spans="2:2" ht="13.2" x14ac:dyDescent="0.25">
      <c r="B961" s="6"/>
    </row>
    <row r="962" spans="2:2" ht="13.2" x14ac:dyDescent="0.25">
      <c r="B962" s="6"/>
    </row>
    <row r="963" spans="2:2" ht="13.2" x14ac:dyDescent="0.25">
      <c r="B963" s="6"/>
    </row>
    <row r="964" spans="2:2" ht="13.2" x14ac:dyDescent="0.25">
      <c r="B964" s="6"/>
    </row>
    <row r="965" spans="2:2" ht="13.2" x14ac:dyDescent="0.25">
      <c r="B965" s="6"/>
    </row>
    <row r="966" spans="2:2" ht="13.2" x14ac:dyDescent="0.25">
      <c r="B966" s="6"/>
    </row>
    <row r="967" spans="2:2" ht="13.2" x14ac:dyDescent="0.25">
      <c r="B967" s="6"/>
    </row>
    <row r="968" spans="2:2" ht="13.2" x14ac:dyDescent="0.25">
      <c r="B968" s="6"/>
    </row>
    <row r="969" spans="2:2" ht="13.2" x14ac:dyDescent="0.25">
      <c r="B969" s="6"/>
    </row>
    <row r="970" spans="2:2" ht="13.2" x14ac:dyDescent="0.25">
      <c r="B970" s="6"/>
    </row>
    <row r="971" spans="2:2" ht="13.2" x14ac:dyDescent="0.25">
      <c r="B971" s="6"/>
    </row>
    <row r="972" spans="2:2" ht="13.2" x14ac:dyDescent="0.25">
      <c r="B972" s="6"/>
    </row>
    <row r="973" spans="2:2" ht="13.2" x14ac:dyDescent="0.25">
      <c r="B973" s="6"/>
    </row>
    <row r="974" spans="2:2" ht="13.2" x14ac:dyDescent="0.25">
      <c r="B974" s="6"/>
    </row>
    <row r="975" spans="2:2" ht="13.2" x14ac:dyDescent="0.25">
      <c r="B975" s="6"/>
    </row>
    <row r="976" spans="2:2" ht="13.2" x14ac:dyDescent="0.25">
      <c r="B976" s="6"/>
    </row>
    <row r="977" spans="2:2" ht="13.2" x14ac:dyDescent="0.25">
      <c r="B977" s="6"/>
    </row>
    <row r="978" spans="2:2" ht="13.2" x14ac:dyDescent="0.25">
      <c r="B978" s="6"/>
    </row>
    <row r="979" spans="2:2" ht="13.2" x14ac:dyDescent="0.25">
      <c r="B979" s="6"/>
    </row>
    <row r="980" spans="2:2" ht="13.2" x14ac:dyDescent="0.25">
      <c r="B980" s="6"/>
    </row>
    <row r="981" spans="2:2" ht="13.2" x14ac:dyDescent="0.25">
      <c r="B981" s="6"/>
    </row>
    <row r="982" spans="2:2" ht="13.2" x14ac:dyDescent="0.25">
      <c r="B982" s="6"/>
    </row>
    <row r="983" spans="2:2" ht="13.2" x14ac:dyDescent="0.25">
      <c r="B983" s="6"/>
    </row>
    <row r="984" spans="2:2" ht="13.2" x14ac:dyDescent="0.25">
      <c r="B984" s="6"/>
    </row>
    <row r="985" spans="2:2" ht="13.2" x14ac:dyDescent="0.25">
      <c r="B985" s="6"/>
    </row>
    <row r="986" spans="2:2" ht="13.2" x14ac:dyDescent="0.25">
      <c r="B986" s="6"/>
    </row>
    <row r="987" spans="2:2" ht="13.2" x14ac:dyDescent="0.25">
      <c r="B987" s="6"/>
    </row>
    <row r="988" spans="2:2" ht="13.2" x14ac:dyDescent="0.25">
      <c r="B988" s="6"/>
    </row>
    <row r="989" spans="2:2" ht="13.2" x14ac:dyDescent="0.25">
      <c r="B989" s="6"/>
    </row>
    <row r="990" spans="2:2" ht="13.2" x14ac:dyDescent="0.25">
      <c r="B990" s="6"/>
    </row>
    <row r="991" spans="2:2" ht="13.2" x14ac:dyDescent="0.25">
      <c r="B991" s="6"/>
    </row>
    <row r="992" spans="2:2" ht="13.2" x14ac:dyDescent="0.25">
      <c r="B992" s="6"/>
    </row>
    <row r="993" spans="2:2" ht="13.2" x14ac:dyDescent="0.25">
      <c r="B993" s="6"/>
    </row>
    <row r="994" spans="2:2" ht="13.2" x14ac:dyDescent="0.25">
      <c r="B994" s="6"/>
    </row>
    <row r="995" spans="2:2" ht="13.2" x14ac:dyDescent="0.25">
      <c r="B995" s="6"/>
    </row>
    <row r="996" spans="2:2" ht="13.2" x14ac:dyDescent="0.25">
      <c r="B996" s="6"/>
    </row>
    <row r="997" spans="2:2" ht="13.2" x14ac:dyDescent="0.25">
      <c r="B997" s="6"/>
    </row>
    <row r="998" spans="2:2" ht="13.2" x14ac:dyDescent="0.25">
      <c r="B998" s="6"/>
    </row>
    <row r="999" spans="2:2" ht="13.2" x14ac:dyDescent="0.25">
      <c r="B999" s="6"/>
    </row>
    <row r="1000" spans="2:2" ht="13.2" x14ac:dyDescent="0.25">
      <c r="B1000" s="6"/>
    </row>
    <row r="1001" spans="2:2" ht="13.2" x14ac:dyDescent="0.25">
      <c r="B1001" s="6"/>
    </row>
    <row r="1002" spans="2:2" ht="13.2" x14ac:dyDescent="0.25">
      <c r="B1002" s="6"/>
    </row>
    <row r="1003" spans="2:2" ht="13.2" x14ac:dyDescent="0.25">
      <c r="B1003" s="6"/>
    </row>
    <row r="1004" spans="2:2" ht="13.2" x14ac:dyDescent="0.25">
      <c r="B1004" s="6"/>
    </row>
  </sheetData>
  <mergeCells count="1">
    <mergeCell ref="C3:D6"/>
  </mergeCells>
  <dataValidations count="1">
    <dataValidation type="list" allowBlank="1" showErrorMessage="1" sqref="A2" xr:uid="{00000000-0002-0000-0000-000000000000}">
      <formula1>$A$7:$A$1004</formula1>
    </dataValidation>
  </dataValidations>
  <pageMargins left="0.7" right="0.7" top="0.75" bottom="0.75" header="0.3" footer="0.3"/>
  <ignoredErrors>
    <ignoredError sqref="B7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logos_autos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Ayala</dc:creator>
  <cp:lastModifiedBy>Steven Ayala</cp:lastModifiedBy>
  <dcterms:created xsi:type="dcterms:W3CDTF">2025-05-20T22:43:12Z</dcterms:created>
  <dcterms:modified xsi:type="dcterms:W3CDTF">2025-05-20T22:44:20Z</dcterms:modified>
</cp:coreProperties>
</file>