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90889\Desktop\stevenbaxontwerpt\website\tools\static\tools\files\"/>
    </mc:Choice>
  </mc:AlternateContent>
  <xr:revisionPtr revIDLastSave="0" documentId="13_ncr:1_{B2C9FD68-009C-45EC-86C0-88C089EDEEF9}" xr6:coauthVersionLast="47" xr6:coauthVersionMax="47" xr10:uidLastSave="{00000000-0000-0000-0000-000000000000}"/>
  <bookViews>
    <workbookView xWindow="-120" yWindow="-120" windowWidth="29040" windowHeight="15720" xr2:uid="{8847EBB2-8FE0-45D5-84B6-F2668849CAE1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  <c r="J9" i="1"/>
  <c r="J10" i="1"/>
  <c r="J11" i="1" s="1"/>
  <c r="J12" i="1" s="1"/>
  <c r="J13" i="1" s="1"/>
</calcChain>
</file>

<file path=xl/sharedStrings.xml><?xml version="1.0" encoding="utf-8"?>
<sst xmlns="http://schemas.openxmlformats.org/spreadsheetml/2006/main" count="73" uniqueCount="65">
  <si>
    <t xml:space="preserve">TOOL W3 EXPANSIEVAT </t>
  </si>
  <si>
    <t xml:space="preserve">Input </t>
  </si>
  <si>
    <t>Aanvoertemperatuur</t>
  </si>
  <si>
    <t>Retourtemperatuur</t>
  </si>
  <si>
    <t xml:space="preserve">Voordruk </t>
  </si>
  <si>
    <t xml:space="preserve">Einddruk </t>
  </si>
  <si>
    <t>tsup</t>
  </si>
  <si>
    <t>tret</t>
  </si>
  <si>
    <t>Vsys</t>
  </si>
  <si>
    <t>°C</t>
  </si>
  <si>
    <t>L</t>
  </si>
  <si>
    <t>bar</t>
  </si>
  <si>
    <t xml:space="preserve"> </t>
  </si>
  <si>
    <t xml:space="preserve">Output </t>
  </si>
  <si>
    <t xml:space="preserve">Nuttig effect </t>
  </si>
  <si>
    <t>Ne</t>
  </si>
  <si>
    <t>Pv</t>
  </si>
  <si>
    <t>Pe</t>
  </si>
  <si>
    <t>gemiddelde temperatuur</t>
  </si>
  <si>
    <t xml:space="preserve">Tgem </t>
  </si>
  <si>
    <t>Volumevermeerdering</t>
  </si>
  <si>
    <t xml:space="preserve">Expansievolume </t>
  </si>
  <si>
    <t xml:space="preserve">Bruto Inhoud vat </t>
  </si>
  <si>
    <t>η</t>
  </si>
  <si>
    <t>%</t>
  </si>
  <si>
    <t>-</t>
  </si>
  <si>
    <t>Vexp</t>
  </si>
  <si>
    <t>Vbr</t>
  </si>
  <si>
    <t>10-25 °C</t>
  </si>
  <si>
    <t>10-30 °C</t>
  </si>
  <si>
    <t>10- 35 °C</t>
  </si>
  <si>
    <t>10- 40 °C</t>
  </si>
  <si>
    <t>10 - 45 °C</t>
  </si>
  <si>
    <t>10 - 50 °C</t>
  </si>
  <si>
    <t>10 - 55 °C</t>
  </si>
  <si>
    <t>10 - 60 °C</t>
  </si>
  <si>
    <t>10 - 70 °C</t>
  </si>
  <si>
    <t>10 - 80 °C</t>
  </si>
  <si>
    <t>10 - 90 °C</t>
  </si>
  <si>
    <t>10 - 100 °C</t>
  </si>
  <si>
    <t>10 - 110 °C</t>
  </si>
  <si>
    <t xml:space="preserve">Temperatuurverhoging  </t>
  </si>
  <si>
    <t>van</t>
  </si>
  <si>
    <t>tot</t>
  </si>
  <si>
    <t>η [%]</t>
  </si>
  <si>
    <t>invoer</t>
  </si>
  <si>
    <t>uitvoer</t>
  </si>
  <si>
    <t>Convectors en/of luchtverhitters</t>
  </si>
  <si>
    <t>Inductie units</t>
  </si>
  <si>
    <t>Luchtbehandelingsinstallaties</t>
  </si>
  <si>
    <t>Paneelradiatoren</t>
  </si>
  <si>
    <t>Utiliteit mix CV</t>
  </si>
  <si>
    <t>Kolomradiatoren</t>
  </si>
  <si>
    <t>Utiliteit mix GWK</t>
  </si>
  <si>
    <t>Stralingsplafonds en/of vloerverwarming</t>
  </si>
  <si>
    <t>Wijkverwarming</t>
  </si>
  <si>
    <t>C.V.-installatie met:</t>
  </si>
  <si>
    <t>Waterinhoud in Liter per kW</t>
  </si>
  <si>
    <t xml:space="preserve">Vermogen </t>
  </si>
  <si>
    <t xml:space="preserve">Statische hoogte </t>
  </si>
  <si>
    <t>m</t>
  </si>
  <si>
    <t>kW</t>
  </si>
  <si>
    <t>Berekende systeeminhoud</t>
  </si>
  <si>
    <t xml:space="preserve">*Berekenen Systeeminhoud indien onbekend </t>
  </si>
  <si>
    <t>Systeeminhoud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</si>
</sst>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b/>
      <sz val="22"/>
      <color theme="1"/>
      <name val="Aptos Narrow"/>
      <family val="2"/>
      <scheme val="minor"/>
    </font>
    <font>
      <i/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1" xfId="0" applyFont="1" applyBorder="1"/>
    <xf numFmtId="0" fontId="2" fillId="0" borderId="1" xfId="0" applyFont="1" applyBorder="1"/>
    <xf numFmtId="17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5" xfId="0" applyBorder="1"/>
    <xf numFmtId="0" fontId="2" fillId="0" borderId="6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3" xfId="0" applyFill="1" applyBorder="1"/>
    <xf numFmtId="0" fontId="0" fillId="2" borderId="0" xfId="0" applyFill="1"/>
    <xf numFmtId="0" fontId="0" fillId="2" borderId="8" xfId="0" applyFill="1" applyBorder="1"/>
    <xf numFmtId="0" fontId="3" fillId="3" borderId="0" xfId="0" applyFont="1" applyFill="1"/>
    <xf numFmtId="0" fontId="3" fillId="2" borderId="0" xfId="0" applyFont="1" applyFill="1"/>
    <xf numFmtId="0" fontId="0" fillId="3" borderId="3" xfId="0" applyFill="1" applyBorder="1"/>
    <xf numFmtId="0" fontId="0" fillId="0" borderId="4" xfId="0" quotePrefix="1" applyBorder="1"/>
    <xf numFmtId="0" fontId="0" fillId="3" borderId="0" xfId="0" applyFill="1"/>
    <xf numFmtId="0" fontId="2" fillId="0" borderId="0" xfId="0" applyFont="1"/>
    <xf numFmtId="2" fontId="0" fillId="3" borderId="0" xfId="0" applyNumberFormat="1" applyFill="1"/>
    <xf numFmtId="0" fontId="2" fillId="0" borderId="8" xfId="0" applyFont="1" applyBorder="1"/>
    <xf numFmtId="164" fontId="0" fillId="3" borderId="8" xfId="0" applyNumberFormat="1" applyFill="1" applyBorder="1"/>
    <xf numFmtId="0" fontId="0" fillId="0" borderId="0" xfId="0" quotePrefix="1"/>
    <xf numFmtId="0" fontId="4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1D3FF-4900-4CC7-BBE8-3346567EDD8A}">
  <dimension ref="B2:O28"/>
  <sheetViews>
    <sheetView tabSelected="1" workbookViewId="0">
      <selection activeCell="I18" sqref="I18"/>
    </sheetView>
  </sheetViews>
  <sheetFormatPr defaultRowHeight="15" x14ac:dyDescent="0.25"/>
  <cols>
    <col min="2" max="2" width="21.85546875" bestFit="1" customWidth="1"/>
    <col min="8" max="8" width="28.28515625" customWidth="1"/>
    <col min="13" max="13" width="36.28515625" customWidth="1"/>
    <col min="14" max="14" width="26.7109375" bestFit="1" customWidth="1"/>
  </cols>
  <sheetData>
    <row r="2" spans="2:15" ht="28.5" x14ac:dyDescent="0.45">
      <c r="B2" s="2" t="s">
        <v>0</v>
      </c>
    </row>
    <row r="3" spans="2:15" ht="18" customHeight="1" x14ac:dyDescent="0.45">
      <c r="B3" s="2"/>
    </row>
    <row r="4" spans="2:15" ht="17.25" customHeight="1" x14ac:dyDescent="0.45">
      <c r="B4" s="2"/>
    </row>
    <row r="5" spans="2:15" ht="16.5" customHeight="1" x14ac:dyDescent="0.45">
      <c r="B5" s="20"/>
      <c r="C5" t="s">
        <v>45</v>
      </c>
    </row>
    <row r="6" spans="2:15" ht="18.75" customHeight="1" x14ac:dyDescent="0.45">
      <c r="B6" s="19"/>
      <c r="C6" t="s">
        <v>46</v>
      </c>
    </row>
    <row r="7" spans="2:15" ht="15.75" customHeight="1" x14ac:dyDescent="0.25"/>
    <row r="8" spans="2:15" x14ac:dyDescent="0.25">
      <c r="B8" s="1" t="s">
        <v>1</v>
      </c>
      <c r="H8" s="1" t="s">
        <v>13</v>
      </c>
      <c r="M8" s="29" t="s">
        <v>63</v>
      </c>
    </row>
    <row r="9" spans="2:15" x14ac:dyDescent="0.25">
      <c r="B9" s="7" t="s">
        <v>2</v>
      </c>
      <c r="C9" s="8" t="s">
        <v>6</v>
      </c>
      <c r="D9" s="16">
        <v>90</v>
      </c>
      <c r="E9" s="9" t="s">
        <v>9</v>
      </c>
      <c r="H9" s="7" t="s">
        <v>14</v>
      </c>
      <c r="I9" s="8" t="s">
        <v>15</v>
      </c>
      <c r="J9" s="21">
        <f>((D13+1)-(D12+1))/(D13+1)</f>
        <v>0.375</v>
      </c>
      <c r="K9" s="22" t="s">
        <v>25</v>
      </c>
      <c r="L9" s="28"/>
      <c r="M9" s="1" t="s">
        <v>56</v>
      </c>
      <c r="N9" s="17" t="s">
        <v>48</v>
      </c>
    </row>
    <row r="10" spans="2:15" x14ac:dyDescent="0.25">
      <c r="B10" s="10" t="s">
        <v>3</v>
      </c>
      <c r="C10" t="s">
        <v>7</v>
      </c>
      <c r="D10" s="17">
        <v>70</v>
      </c>
      <c r="E10" s="11" t="s">
        <v>9</v>
      </c>
      <c r="H10" s="10" t="s">
        <v>18</v>
      </c>
      <c r="I10" t="s">
        <v>19</v>
      </c>
      <c r="J10" s="23">
        <f>(D9+D10)/2</f>
        <v>80</v>
      </c>
      <c r="K10" s="11" t="s">
        <v>9</v>
      </c>
      <c r="L10" s="24"/>
      <c r="M10" s="24" t="s">
        <v>58</v>
      </c>
      <c r="N10" s="17">
        <v>100</v>
      </c>
      <c r="O10" t="s">
        <v>61</v>
      </c>
    </row>
    <row r="11" spans="2:15" x14ac:dyDescent="0.25">
      <c r="B11" s="10" t="s">
        <v>64</v>
      </c>
      <c r="C11" t="s">
        <v>8</v>
      </c>
      <c r="D11" s="17">
        <v>340</v>
      </c>
      <c r="E11" s="12" t="s">
        <v>10</v>
      </c>
      <c r="H11" s="10" t="s">
        <v>20</v>
      </c>
      <c r="I11" s="24" t="s">
        <v>23</v>
      </c>
      <c r="J11" s="23">
        <f>_xlfn.XLOOKUP(J10,D16:D28,E16:E28,0,1,1)</f>
        <v>2.89</v>
      </c>
      <c r="K11" s="12" t="s">
        <v>24</v>
      </c>
      <c r="M11" t="s">
        <v>59</v>
      </c>
      <c r="N11" s="17">
        <v>10</v>
      </c>
      <c r="O11" t="s">
        <v>60</v>
      </c>
    </row>
    <row r="12" spans="2:15" x14ac:dyDescent="0.25">
      <c r="B12" s="10" t="s">
        <v>4</v>
      </c>
      <c r="C12" t="s">
        <v>16</v>
      </c>
      <c r="D12" s="17">
        <v>1.5</v>
      </c>
      <c r="E12" s="12" t="s">
        <v>11</v>
      </c>
      <c r="H12" s="10" t="s">
        <v>21</v>
      </c>
      <c r="I12" s="24" t="s">
        <v>26</v>
      </c>
      <c r="J12" s="25">
        <f>J11/100*D11</f>
        <v>9.8260000000000005</v>
      </c>
      <c r="K12" s="12" t="s">
        <v>10</v>
      </c>
      <c r="M12" t="s">
        <v>62</v>
      </c>
      <c r="N12" s="23">
        <f>_xlfn.XLOOKUP(N9,M16:M24,N16:N24,0,0)*N10</f>
        <v>550</v>
      </c>
      <c r="O12" t="s">
        <v>10</v>
      </c>
    </row>
    <row r="13" spans="2:15" x14ac:dyDescent="0.25">
      <c r="B13" s="13" t="s">
        <v>5</v>
      </c>
      <c r="C13" s="14" t="s">
        <v>17</v>
      </c>
      <c r="D13" s="18">
        <v>3</v>
      </c>
      <c r="E13" s="15" t="s">
        <v>11</v>
      </c>
      <c r="H13" s="13" t="s">
        <v>22</v>
      </c>
      <c r="I13" s="26" t="s">
        <v>27</v>
      </c>
      <c r="J13" s="27">
        <f>(J12*1.25)/J9</f>
        <v>32.753333333333337</v>
      </c>
      <c r="K13" s="15" t="s">
        <v>10</v>
      </c>
    </row>
    <row r="14" spans="2:15" x14ac:dyDescent="0.25">
      <c r="E14" t="s">
        <v>12</v>
      </c>
    </row>
    <row r="15" spans="2:15" x14ac:dyDescent="0.25">
      <c r="B15" s="3" t="s">
        <v>41</v>
      </c>
      <c r="C15" s="3" t="s">
        <v>42</v>
      </c>
      <c r="D15" s="3" t="s">
        <v>43</v>
      </c>
      <c r="E15" s="4" t="s">
        <v>44</v>
      </c>
      <c r="M15" s="3" t="s">
        <v>56</v>
      </c>
      <c r="N15" s="3" t="s">
        <v>57</v>
      </c>
    </row>
    <row r="16" spans="2:15" x14ac:dyDescent="0.25">
      <c r="B16" s="5" t="s">
        <v>28</v>
      </c>
      <c r="C16" s="6">
        <v>10</v>
      </c>
      <c r="D16" s="6">
        <v>25</v>
      </c>
      <c r="E16" s="6">
        <v>0.35</v>
      </c>
      <c r="M16" s="6" t="s">
        <v>47</v>
      </c>
      <c r="N16" s="6">
        <v>5.2</v>
      </c>
    </row>
    <row r="17" spans="2:14" x14ac:dyDescent="0.25">
      <c r="B17" s="6" t="s">
        <v>29</v>
      </c>
      <c r="C17" s="6">
        <v>10</v>
      </c>
      <c r="D17" s="6">
        <v>30</v>
      </c>
      <c r="E17" s="6">
        <v>0.43</v>
      </c>
      <c r="M17" s="6" t="s">
        <v>48</v>
      </c>
      <c r="N17" s="6">
        <v>5.5</v>
      </c>
    </row>
    <row r="18" spans="2:14" x14ac:dyDescent="0.25">
      <c r="B18" s="6" t="s">
        <v>30</v>
      </c>
      <c r="C18" s="6">
        <v>10</v>
      </c>
      <c r="D18" s="6">
        <v>35</v>
      </c>
      <c r="E18" s="6">
        <v>0.63</v>
      </c>
      <c r="M18" s="6" t="s">
        <v>49</v>
      </c>
      <c r="N18" s="6">
        <v>6.9</v>
      </c>
    </row>
    <row r="19" spans="2:14" x14ac:dyDescent="0.25">
      <c r="B19" s="6" t="s">
        <v>31</v>
      </c>
      <c r="C19" s="6">
        <v>10</v>
      </c>
      <c r="D19" s="6">
        <v>40</v>
      </c>
      <c r="E19" s="6">
        <v>0.75</v>
      </c>
      <c r="M19" s="6" t="s">
        <v>50</v>
      </c>
      <c r="N19" s="6">
        <v>8.8000000000000007</v>
      </c>
    </row>
    <row r="20" spans="2:14" x14ac:dyDescent="0.25">
      <c r="B20" s="6" t="s">
        <v>32</v>
      </c>
      <c r="C20" s="6">
        <v>10</v>
      </c>
      <c r="D20" s="6">
        <v>45</v>
      </c>
      <c r="E20" s="6">
        <v>0.96</v>
      </c>
      <c r="M20" s="6" t="s">
        <v>51</v>
      </c>
      <c r="N20" s="6">
        <v>10</v>
      </c>
    </row>
    <row r="21" spans="2:14" x14ac:dyDescent="0.25">
      <c r="B21" s="6" t="s">
        <v>33</v>
      </c>
      <c r="C21" s="6">
        <v>10</v>
      </c>
      <c r="D21" s="6">
        <v>50</v>
      </c>
      <c r="E21" s="6">
        <v>1.18</v>
      </c>
      <c r="M21" s="6" t="s">
        <v>52</v>
      </c>
      <c r="N21" s="6">
        <v>12</v>
      </c>
    </row>
    <row r="22" spans="2:14" x14ac:dyDescent="0.25">
      <c r="B22" s="6" t="s">
        <v>34</v>
      </c>
      <c r="C22" s="6">
        <v>10</v>
      </c>
      <c r="D22" s="6">
        <v>55</v>
      </c>
      <c r="E22" s="6">
        <v>1.42</v>
      </c>
      <c r="M22" s="6" t="s">
        <v>53</v>
      </c>
      <c r="N22" s="6">
        <v>20</v>
      </c>
    </row>
    <row r="23" spans="2:14" x14ac:dyDescent="0.25">
      <c r="B23" s="6" t="s">
        <v>35</v>
      </c>
      <c r="C23" s="6">
        <v>10</v>
      </c>
      <c r="D23" s="6">
        <v>60</v>
      </c>
      <c r="E23" s="6">
        <v>1.68</v>
      </c>
      <c r="M23" s="6" t="s">
        <v>54</v>
      </c>
      <c r="N23" s="6">
        <v>18.5</v>
      </c>
    </row>
    <row r="24" spans="2:14" x14ac:dyDescent="0.25">
      <c r="B24" s="6" t="s">
        <v>36</v>
      </c>
      <c r="C24" s="6">
        <v>10</v>
      </c>
      <c r="D24" s="6">
        <v>70</v>
      </c>
      <c r="E24" s="6">
        <v>2.25</v>
      </c>
      <c r="M24" s="6" t="s">
        <v>55</v>
      </c>
      <c r="N24" s="6">
        <v>25.8</v>
      </c>
    </row>
    <row r="25" spans="2:14" x14ac:dyDescent="0.25">
      <c r="B25" s="6" t="s">
        <v>37</v>
      </c>
      <c r="C25" s="6">
        <v>10</v>
      </c>
      <c r="D25" s="6">
        <v>80</v>
      </c>
      <c r="E25" s="6">
        <v>2.89</v>
      </c>
    </row>
    <row r="26" spans="2:14" x14ac:dyDescent="0.25">
      <c r="B26" s="6" t="s">
        <v>38</v>
      </c>
      <c r="C26" s="6">
        <v>10</v>
      </c>
      <c r="D26" s="6">
        <v>90</v>
      </c>
      <c r="E26" s="6">
        <v>3.58</v>
      </c>
    </row>
    <row r="27" spans="2:14" x14ac:dyDescent="0.25">
      <c r="B27" s="6" t="s">
        <v>39</v>
      </c>
      <c r="C27" s="6">
        <v>10</v>
      </c>
      <c r="D27" s="6">
        <v>100</v>
      </c>
      <c r="E27" s="6">
        <v>4.34</v>
      </c>
    </row>
    <row r="28" spans="2:14" x14ac:dyDescent="0.25">
      <c r="B28" s="6" t="s">
        <v>40</v>
      </c>
      <c r="C28" s="6">
        <v>10</v>
      </c>
      <c r="D28" s="6">
        <v>110</v>
      </c>
      <c r="E28" s="6">
        <v>5.16</v>
      </c>
    </row>
  </sheetData>
  <dataValidations count="1">
    <dataValidation type="list" allowBlank="1" showInputMessage="1" showErrorMessage="1" sqref="N9" xr:uid="{3321AC6F-18A3-4EFF-BFDE-F8B33384A54B}">
      <formula1>$M$16:$M$24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Bax, S. (Steven)</dc:creator>
  <cp:lastModifiedBy>Steven Bax</cp:lastModifiedBy>
  <dcterms:created xsi:type="dcterms:W3CDTF">2024-06-28T10:49:01Z</dcterms:created>
  <dcterms:modified xsi:type="dcterms:W3CDTF">2024-06-28T11:56:25Z</dcterms:modified>
</cp:coreProperties>
</file>